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4" sheetId="1" r:id="rId1"/>
    <sheet name="4a" sheetId="2" r:id="rId2"/>
    <sheet name="11" sheetId="3" r:id="rId3"/>
    <sheet name="11a" sheetId="4" r:id="rId4"/>
  </sheets>
  <definedNames/>
  <calcPr fullCalcOnLoad="1"/>
</workbook>
</file>

<file path=xl/comments2.xml><?xml version="1.0" encoding="utf-8"?>
<comments xmlns="http://schemas.openxmlformats.org/spreadsheetml/2006/main">
  <authors>
    <author>planeacion04</author>
  </authors>
  <commentList>
    <comment ref="F7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I7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G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8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sharedStrings.xml><?xml version="1.0" encoding="utf-8"?>
<sst xmlns="http://schemas.openxmlformats.org/spreadsheetml/2006/main" count="143" uniqueCount="86">
  <si>
    <t xml:space="preserve">Se realizará 150 mejoramientos de vivienda social por año, para el sector rural </t>
  </si>
  <si>
    <t>Se construirá 150 viviendas sociales por año en el sector rural.</t>
  </si>
  <si>
    <t xml:space="preserve">Viviendas sociales construidas en el sector rural </t>
  </si>
  <si>
    <t>Se realizará 50 mejoramientos de vivienda social por año, para población rural en estado de desplazamiento.</t>
  </si>
  <si>
    <t xml:space="preserve">Viviendas sociales para población rural en estado de desplazamiento mejoradas. </t>
  </si>
  <si>
    <t>Se realizará 200 mejoramientos de vivienda social por año para el sector urbano.</t>
  </si>
  <si>
    <t>Viviendas sociales del sector urbano mejoradas.</t>
  </si>
  <si>
    <t>Se construirá 520 viviendas sociales por año en el sector  urbano.</t>
  </si>
  <si>
    <t>Se construirá 250 viviendas sociales por año para población desplazada.</t>
  </si>
  <si>
    <t>Viviendas sociales construidas para población desplazada.</t>
  </si>
  <si>
    <t xml:space="preserve">Se reubicará anualmente 50 familias asentadas en zona de riesgo. </t>
  </si>
  <si>
    <t>Reubicación de familias en riesgo</t>
  </si>
  <si>
    <t xml:space="preserve">Se implementará banco de materiales donde se trabajará materiales eléctricos, sanitarios y de construcción en general. </t>
  </si>
  <si>
    <t>Banco de materiales implementado.</t>
  </si>
  <si>
    <t>Se adquirirá 50 hectáreas de tierra.</t>
  </si>
  <si>
    <t>Hectáreas de tierra adquiridas.</t>
  </si>
  <si>
    <t>INVIPASTO</t>
  </si>
  <si>
    <t>Viviendas sociales del sector rural mejoradas.</t>
  </si>
  <si>
    <t>Viviendas sociales del sector urbano construidas.</t>
  </si>
  <si>
    <t>Se mejorará urbanísticamente 8 asentamientos subnormales</t>
  </si>
  <si>
    <t>Asentamientos subnormales mejorados urbanísticamente</t>
  </si>
  <si>
    <t>FORMATO 4</t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</si>
  <si>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</si>
  <si>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</si>
  <si>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r>
      <t>REPRESENTANTE LEGAL</t>
    </r>
    <r>
      <rPr>
        <sz val="10"/>
        <rFont val="Arial"/>
        <family val="0"/>
      </rPr>
      <t>:  Eduardo Alvarado Santander</t>
    </r>
  </si>
  <si>
    <t>No</t>
  </si>
  <si>
    <t>AREAS INVOLUCRADAS</t>
  </si>
  <si>
    <t>META CUATRIENIO PLAN DE DESARROLLO</t>
  </si>
  <si>
    <t>INDICADORES CLAVES DE RENDIMIENTO</t>
  </si>
  <si>
    <t>ACTIVIDADES 
(AVANCE PROGRAMADO PARA EL AÑO  2010)</t>
  </si>
  <si>
    <t>RECURSOS</t>
  </si>
  <si>
    <t>RESPONSABLES</t>
  </si>
  <si>
    <t>TIEMPO PROGRAMADO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</si>
  <si>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</si>
  <si>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AREAS INVOLUCRADAS (1)</t>
  </si>
  <si>
    <t>META CUATRIENIO PLAN DE DESARROLLO (2)</t>
  </si>
  <si>
    <t>ACTIVIDADES 
(AVANCE PROGRAMADO PARA EL AÑO  2010)  (3)</t>
  </si>
  <si>
    <t>SEGUIMIENTO (4)</t>
  </si>
  <si>
    <t>AVANCE</t>
  </si>
  <si>
    <t>ACCIONES CORRECTIVAS. (6)</t>
  </si>
  <si>
    <t>% DE AVANCE EN EL TIEMPO (4)</t>
  </si>
  <si>
    <t>% DE AVANCE DE LA ACTIVIDAD (5)</t>
  </si>
  <si>
    <r>
      <t xml:space="preserve">PROGRAMA: </t>
    </r>
    <r>
      <rPr>
        <sz val="10"/>
        <rFont val="Arial"/>
        <family val="2"/>
      </rPr>
      <t>Vivienda Social</t>
    </r>
  </si>
  <si>
    <t>Recursos propios - cofinanciación</t>
  </si>
  <si>
    <t>1 año</t>
  </si>
  <si>
    <t xml:space="preserve">MEDIOS DE VERIFICACION:                       RESULTADOS: </t>
  </si>
  <si>
    <t>FORMATO No. 11</t>
  </si>
  <si>
    <t>INFORME PLAN DE INVERSIÓN</t>
  </si>
  <si>
    <r>
      <t xml:space="preserve">Entidad: </t>
    </r>
    <r>
      <rPr>
        <sz val="11"/>
        <rFont val="Arial"/>
        <family val="2"/>
      </rPr>
      <t>Alcaldía Municipal de Pasto.</t>
    </r>
  </si>
  <si>
    <r>
      <t xml:space="preserve">Representante legal:  </t>
    </r>
    <r>
      <rPr>
        <sz val="11"/>
        <rFont val="Arial"/>
        <family val="2"/>
      </rPr>
      <t>EDUARDO ALVARADO SANTANDER</t>
    </r>
  </si>
  <si>
    <r>
      <t xml:space="preserve">Periodo informado: </t>
    </r>
    <r>
      <rPr>
        <sz val="11"/>
        <rFont val="Arial"/>
        <family val="2"/>
      </rPr>
      <t>2.010.</t>
    </r>
  </si>
  <si>
    <t>NOMBRE PROYECTO</t>
  </si>
  <si>
    <t>ÁREAS INVOLUCRADAS</t>
  </si>
  <si>
    <t>FECHA INICIO</t>
  </si>
  <si>
    <t>FECHA TERMINACIÓN</t>
  </si>
  <si>
    <t>LUGAR DE EJECUCIÓN</t>
  </si>
  <si>
    <t>CUANTÍA DEL PROYECTO</t>
  </si>
  <si>
    <t>INDICADORES DE RENDIMIENTO</t>
  </si>
  <si>
    <t>FORMATO No. 11A</t>
  </si>
  <si>
    <t xml:space="preserve">SEGUIMIENTO </t>
  </si>
  <si>
    <t xml:space="preserve">ACCIONES CORRECTIVAS O INDICADORES DE RENDIMIENTO O EJECUCION </t>
  </si>
  <si>
    <t>PORCENTAJE DE AVANCE EN TIEMPO</t>
  </si>
  <si>
    <t>PORCENTAJE DE AVANCE EN RECURSOS</t>
  </si>
  <si>
    <t>PORCENTAJE DE AVANCE EN ACTIVIDAD</t>
  </si>
  <si>
    <r>
      <t>PROGRAMA</t>
    </r>
    <r>
      <rPr>
        <sz val="10"/>
        <rFont val="Arial"/>
        <family val="2"/>
      </rPr>
      <t>: Vivienda social.</t>
    </r>
  </si>
  <si>
    <t>Recursos propios</t>
  </si>
  <si>
    <t>Pasto</t>
  </si>
  <si>
    <r>
      <t xml:space="preserve">PERIODO INFORMADO:    </t>
    </r>
    <r>
      <rPr>
        <sz val="10"/>
        <rFont val="Arial"/>
        <family val="2"/>
      </rPr>
      <t>2010</t>
    </r>
  </si>
  <si>
    <t>MEDIOS DE VERIFICACION:                       RESULTADOS: 0</t>
  </si>
  <si>
    <t>31/12/2010</t>
  </si>
  <si>
    <t>Consuelo Santisteban - INVIPASTO</t>
  </si>
  <si>
    <t>25/01/2010</t>
  </si>
  <si>
    <r>
      <t xml:space="preserve">MEDIOS DE VERIFICACION:  </t>
    </r>
    <r>
      <rPr>
        <sz val="10"/>
        <rFont val="Arial"/>
        <family val="2"/>
      </rPr>
      <t>Resoluciones  y registro fotografico.</t>
    </r>
    <r>
      <rPr>
        <b/>
        <sz val="10"/>
        <rFont val="Arial"/>
        <family val="2"/>
      </rPr>
      <t xml:space="preserve">                    RESULTADOS: </t>
    </r>
    <r>
      <rPr>
        <sz val="10"/>
        <rFont val="Arial"/>
        <family val="2"/>
      </rPr>
      <t>Se ejecuto 2 mejoramientos en los sectores Jamondino y Puerres.</t>
    </r>
  </si>
  <si>
    <r>
      <t>MEDIOS DE VERIFICACION:</t>
    </r>
    <r>
      <rPr>
        <sz val="10"/>
        <rFont val="Arial"/>
        <family val="2"/>
      </rPr>
      <t xml:space="preserve"> Actas, Resoluciones y Registros fotograficos.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Se ejecuto la construcción de  14 viviendas en Mocondino,San Fernando, La Caldera, Buesaquillo, Cujacal, El Rosario, Morasurco, Catambuco, El Encano, Jamondino y Anganoy</t>
    </r>
  </si>
  <si>
    <r>
      <t xml:space="preserve">MEDIOS DE VERIFICACION: </t>
    </r>
    <r>
      <rPr>
        <sz val="10"/>
        <rFont val="Arial"/>
        <family val="2"/>
      </rPr>
      <t xml:space="preserve">Actas, Resoluciones y Registros fotograficos.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Se ejecuto 3 mejoramientos en el sector del Calvario, Mijitayo y Aranda Mza. G</t>
    </r>
  </si>
  <si>
    <r>
      <t xml:space="preserve">MEDIOS DE VERIFICACION: </t>
    </r>
    <r>
      <rPr>
        <sz val="10"/>
        <rFont val="Arial"/>
        <family val="2"/>
      </rPr>
      <t>Actas, Resoluciones y Registros fotograficos</t>
    </r>
    <r>
      <rPr>
        <b/>
        <sz val="10"/>
        <rFont val="Arial"/>
        <family val="2"/>
      </rPr>
      <t xml:space="preserve">. RESULTADOS: </t>
    </r>
    <r>
      <rPr>
        <sz val="10"/>
        <rFont val="Arial"/>
        <family val="2"/>
      </rPr>
      <t>Se construyo 52 vivienda en el los sectores de San Albano, Villa Nueva, Caicedo, Torre Ladera, Altos del Lorenzo, Los Guaduales, Jerusalen y Santa Clara.</t>
    </r>
  </si>
  <si>
    <r>
      <t xml:space="preserve">MEDIOS DE VERIFICACION:  </t>
    </r>
    <r>
      <rPr>
        <sz val="10"/>
        <rFont val="Arial"/>
        <family val="2"/>
      </rPr>
      <t xml:space="preserve">Resolución y Registro fotografico </t>
    </r>
    <r>
      <rPr>
        <b/>
        <sz val="10"/>
        <rFont val="Arial"/>
        <family val="2"/>
      </rPr>
      <t xml:space="preserve">                    RESULTADOS: S</t>
    </r>
    <r>
      <rPr>
        <sz val="10"/>
        <rFont val="Arial"/>
        <family val="2"/>
      </rPr>
      <t>e complemento la ejecución de 100 viviendas para población  desplazada en Juan Pablo II.</t>
    </r>
  </si>
  <si>
    <r>
      <t xml:space="preserve">MEDIOS DE VERIFICACION:  </t>
    </r>
    <r>
      <rPr>
        <sz val="10"/>
        <rFont val="Arial"/>
        <family val="2"/>
      </rPr>
      <t>Resoluciones, Actas y Resgistros fotograficos</t>
    </r>
    <r>
      <rPr>
        <b/>
        <sz val="10"/>
        <rFont val="Arial"/>
        <family val="2"/>
      </rPr>
      <t xml:space="preserve">. RESULTADOS: </t>
    </r>
    <r>
      <rPr>
        <sz val="10"/>
        <rFont val="Arial"/>
        <family val="2"/>
      </rPr>
      <t>Se realizaron 3 mejoramientos urbanisticos en los Sectores de Nueva Aranda: explaneación para zonas verdes, Jazmines: Redes de electrificación, Encano: Construcción estación de bomberos.</t>
    </r>
  </si>
  <si>
    <r>
      <t xml:space="preserve">MEDIOS DE VERIFICACION:   Avaluos. RESULTADOS: </t>
    </r>
    <r>
      <rPr>
        <sz val="10"/>
        <rFont val="Arial"/>
        <family val="2"/>
      </rPr>
      <t xml:space="preserve"> 5 hectareas ejecutados en los proyectos. </t>
    </r>
  </si>
  <si>
    <r>
      <t xml:space="preserve">MEDIOS DE VERIFICACION: </t>
    </r>
    <r>
      <rPr>
        <sz val="10"/>
        <rFont val="Arial"/>
        <family val="2"/>
      </rPr>
      <t xml:space="preserve">Resoluciones y Registros fotograficos.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 xml:space="preserve">Se mejoro  100 viviendas en el sector Juan Pablo II. </t>
    </r>
  </si>
  <si>
    <r>
      <t xml:space="preserve">MEDIOS DE VERIFICACION: </t>
    </r>
    <r>
      <rPr>
        <sz val="10"/>
        <rFont val="Arial"/>
        <family val="2"/>
      </rPr>
      <t xml:space="preserve"> Resoluciones, Acta y Registro fotografico.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Se ejecutaron 2 mejoramientos en los sector Jamondino y Puerres,  y la construcción de 14 viviendas en los sectores de Mocondino, San Fernando, La Caldera, Buesaquillo, Cujacal, El Rosario, Morasurco, Catambuco, El Encano, Jamondino y Anganoy.</t>
    </r>
  </si>
  <si>
    <r>
      <t xml:space="preserve">MEDIOS DE VERIFICACION: </t>
    </r>
    <r>
      <rPr>
        <sz val="10"/>
        <rFont val="Arial"/>
        <family val="2"/>
      </rPr>
      <t xml:space="preserve">Actas, Resoluciones y Registros fotograficos.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Se ejecutaron  3 mejoramientos en el sector del Calvario, Mijitayo y Aranda Mza. G y se ejecuto la construcción de 52 viviendas en los sectores de San Albano, Villa Nueva, Caicedo, Torre Ladera, Altos del Lorenzo, Los Guadules, Jerusalen y Santa Clara.</t>
    </r>
  </si>
  <si>
    <t xml:space="preserve">Construcción y mejoramiento de vivienda social en el sector rural del Municipio de Pasto. </t>
  </si>
  <si>
    <t xml:space="preserve">Construcción y mejoramiento de vivienda social en el sector urbano del Municipio de Pasto. </t>
  </si>
  <si>
    <t xml:space="preserve">Terminación de la construcción de vivienda social para población en condición de desplazamiento del Municipio de Pasto.  </t>
  </si>
  <si>
    <t xml:space="preserve">Terminación de la construcción de vivienda social npara población en condición de desplazamiento del Municipio de Pasto.  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</si>
</sst>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;[Red]#,##0.0"/>
    <numFmt numFmtId="187" formatCode="#.##0"/>
    <numFmt numFmtId="188" formatCode="0;[Red]0"/>
    <numFmt numFmtId="189" formatCode="#,##0.000"/>
    <numFmt numFmtId="190" formatCode="#,##0.0"/>
    <numFmt numFmtId="191" formatCode="dd\-mm\-yy;@"/>
    <numFmt numFmtId="192" formatCode="_-* #,##0.0\ _€_-;\-* #,##0.0\ _€_-;_-* &quot;-&quot;??\ _€_-;_-@_-"/>
    <numFmt numFmtId="193" formatCode="_-* #,##0\ _€_-;\-* #,##0\ _€_-;_-* &quot;-&quot;??\ _€_-;_-@_-"/>
    <numFmt numFmtId="194" formatCode="[$-240A]dddd\,\ dd&quot; de &quot;mmmm&quot; de &quot;yyyy"/>
    <numFmt numFmtId="195" formatCode="d/mm/yyyy;@"/>
    <numFmt numFmtId="196" formatCode="&quot;$&quot;\ #,##0"/>
    <numFmt numFmtId="197" formatCode="0.0%"/>
    <numFmt numFmtId="198" formatCode="mmm\-yyyy"/>
    <numFmt numFmtId="199" formatCode="[$$-240A]\ #,##0"/>
  </numFmts>
  <fonts count="46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 wrapText="1"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justify" vertical="center" wrapText="1"/>
    </xf>
    <xf numFmtId="3" fontId="1" fillId="33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justify" vertical="center" wrapText="1"/>
    </xf>
    <xf numFmtId="3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justify" vertical="center" wrapText="1"/>
    </xf>
    <xf numFmtId="186" fontId="1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ont="1" applyFill="1" applyBorder="1" applyAlignment="1">
      <alignment horizontal="justify" vertical="center" wrapText="1"/>
    </xf>
    <xf numFmtId="0" fontId="0" fillId="33" borderId="18" xfId="0" applyFont="1" applyFill="1" applyBorder="1" applyAlignment="1">
      <alignment horizontal="justify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193" fontId="0" fillId="0" borderId="11" xfId="46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193" fontId="0" fillId="0" borderId="13" xfId="46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9" fontId="0" fillId="33" borderId="11" xfId="52" applyFont="1" applyFill="1" applyBorder="1" applyAlignment="1">
      <alignment horizontal="center" vertical="center" wrapText="1"/>
    </xf>
    <xf numFmtId="9" fontId="0" fillId="33" borderId="12" xfId="52" applyFont="1" applyFill="1" applyBorder="1" applyAlignment="1">
      <alignment horizontal="center" vertical="center" wrapText="1"/>
    </xf>
    <xf numFmtId="9" fontId="0" fillId="33" borderId="13" xfId="52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9" fontId="0" fillId="33" borderId="12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top" wrapText="1"/>
    </xf>
    <xf numFmtId="195" fontId="1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195" fontId="1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justify" vertical="center" wrapText="1"/>
    </xf>
    <xf numFmtId="195" fontId="1" fillId="33" borderId="12" xfId="0" applyNumberFormat="1" applyFont="1" applyFill="1" applyBorder="1" applyAlignment="1">
      <alignment horizontal="center" vertical="center" wrapText="1"/>
    </xf>
    <xf numFmtId="193" fontId="0" fillId="0" borderId="12" xfId="46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="115" zoomScaleNormal="115" zoomScalePageLayoutView="0" workbookViewId="0" topLeftCell="A1">
      <selection activeCell="F9" sqref="F9:F18"/>
    </sheetView>
  </sheetViews>
  <sheetFormatPr defaultColWidth="11.421875" defaultRowHeight="12.75"/>
  <cols>
    <col min="1" max="1" width="3.00390625" style="0" bestFit="1" customWidth="1"/>
    <col min="2" max="2" width="13.28125" style="0" customWidth="1"/>
    <col min="3" max="3" width="25.57421875" style="0" customWidth="1"/>
    <col min="4" max="4" width="17.00390625" style="0" customWidth="1"/>
    <col min="5" max="5" width="13.8515625" style="0" customWidth="1"/>
    <col min="6" max="6" width="13.28125" style="0" customWidth="1"/>
    <col min="7" max="7" width="12.57421875" style="0" customWidth="1"/>
  </cols>
  <sheetData>
    <row r="1" spans="1:8" ht="15.75">
      <c r="A1" s="74" t="s">
        <v>21</v>
      </c>
      <c r="B1" s="74"/>
      <c r="C1" s="74"/>
      <c r="D1" s="74"/>
      <c r="E1" s="74"/>
      <c r="F1" s="74"/>
      <c r="G1" s="74"/>
      <c r="H1" s="74"/>
    </row>
    <row r="2" spans="1:8" ht="15.75">
      <c r="A2" s="74" t="s">
        <v>22</v>
      </c>
      <c r="B2" s="74"/>
      <c r="C2" s="74"/>
      <c r="D2" s="74"/>
      <c r="E2" s="74"/>
      <c r="F2" s="74"/>
      <c r="G2" s="74"/>
      <c r="H2" s="74"/>
    </row>
    <row r="3" spans="1:8" ht="12.75">
      <c r="A3" s="2"/>
      <c r="B3" s="3"/>
      <c r="C3" s="3"/>
      <c r="D3" s="3"/>
      <c r="E3" s="3"/>
      <c r="F3" s="3"/>
      <c r="G3" s="3"/>
      <c r="H3" s="3"/>
    </row>
    <row r="4" spans="1:8" ht="12.75">
      <c r="A4" s="75" t="s">
        <v>23</v>
      </c>
      <c r="B4" s="75"/>
      <c r="C4" s="75"/>
      <c r="D4" s="4"/>
      <c r="E4" s="4"/>
      <c r="F4" s="5"/>
      <c r="G4" s="3"/>
      <c r="H4" s="3"/>
    </row>
    <row r="5" spans="1:8" ht="12.75">
      <c r="A5" s="75" t="s">
        <v>24</v>
      </c>
      <c r="B5" s="75"/>
      <c r="C5" s="75"/>
      <c r="D5" s="75"/>
      <c r="E5" s="75"/>
      <c r="F5" s="4"/>
      <c r="G5" s="3"/>
      <c r="H5" s="3"/>
    </row>
    <row r="6" spans="1:8" ht="12.75">
      <c r="A6" s="75" t="s">
        <v>42</v>
      </c>
      <c r="B6" s="75"/>
      <c r="C6" s="75"/>
      <c r="D6" s="75"/>
      <c r="E6" s="4"/>
      <c r="F6" s="11" t="s">
        <v>67</v>
      </c>
      <c r="G6" s="7"/>
      <c r="H6" s="4"/>
    </row>
    <row r="7" spans="1:8" ht="13.5" thickBot="1">
      <c r="A7" s="2"/>
      <c r="B7" s="6"/>
      <c r="C7" s="6"/>
      <c r="D7" s="8"/>
      <c r="E7" s="6"/>
      <c r="F7" s="9"/>
      <c r="G7" s="6"/>
      <c r="H7" s="8"/>
    </row>
    <row r="8" spans="1:8" ht="56.25">
      <c r="A8" s="24" t="s">
        <v>25</v>
      </c>
      <c r="B8" s="25" t="s">
        <v>26</v>
      </c>
      <c r="C8" s="25" t="s">
        <v>27</v>
      </c>
      <c r="D8" s="26" t="s">
        <v>28</v>
      </c>
      <c r="E8" s="25" t="s">
        <v>29</v>
      </c>
      <c r="F8" s="25" t="s">
        <v>30</v>
      </c>
      <c r="G8" s="25" t="s">
        <v>31</v>
      </c>
      <c r="H8" s="27" t="s">
        <v>32</v>
      </c>
    </row>
    <row r="9" spans="1:8" s="6" customFormat="1" ht="48">
      <c r="A9" s="28">
        <v>1</v>
      </c>
      <c r="B9" s="76" t="s">
        <v>16</v>
      </c>
      <c r="C9" s="20" t="s">
        <v>0</v>
      </c>
      <c r="D9" s="20" t="s">
        <v>17</v>
      </c>
      <c r="E9" s="21">
        <v>150</v>
      </c>
      <c r="F9" s="76" t="s">
        <v>43</v>
      </c>
      <c r="G9" s="76" t="s">
        <v>70</v>
      </c>
      <c r="H9" s="80" t="s">
        <v>44</v>
      </c>
    </row>
    <row r="10" spans="1:8" s="6" customFormat="1" ht="36">
      <c r="A10" s="28">
        <v>2</v>
      </c>
      <c r="B10" s="76"/>
      <c r="C10" s="20" t="s">
        <v>1</v>
      </c>
      <c r="D10" s="20" t="s">
        <v>2</v>
      </c>
      <c r="E10" s="21">
        <v>150</v>
      </c>
      <c r="F10" s="78"/>
      <c r="G10" s="76"/>
      <c r="H10" s="80"/>
    </row>
    <row r="11" spans="1:8" s="6" customFormat="1" ht="60">
      <c r="A11" s="28">
        <v>3</v>
      </c>
      <c r="B11" s="76"/>
      <c r="C11" s="20" t="s">
        <v>3</v>
      </c>
      <c r="D11" s="20" t="s">
        <v>4</v>
      </c>
      <c r="E11" s="21">
        <v>50</v>
      </c>
      <c r="F11" s="78"/>
      <c r="G11" s="76"/>
      <c r="H11" s="80"/>
    </row>
    <row r="12" spans="1:8" s="6" customFormat="1" ht="48">
      <c r="A12" s="28">
        <v>4</v>
      </c>
      <c r="B12" s="76"/>
      <c r="C12" s="20" t="s">
        <v>5</v>
      </c>
      <c r="D12" s="20" t="s">
        <v>6</v>
      </c>
      <c r="E12" s="21">
        <v>200</v>
      </c>
      <c r="F12" s="78"/>
      <c r="G12" s="76"/>
      <c r="H12" s="80"/>
    </row>
    <row r="13" spans="1:8" s="6" customFormat="1" ht="36">
      <c r="A13" s="28">
        <v>5</v>
      </c>
      <c r="B13" s="76"/>
      <c r="C13" s="20" t="s">
        <v>7</v>
      </c>
      <c r="D13" s="20" t="s">
        <v>18</v>
      </c>
      <c r="E13" s="21">
        <v>520</v>
      </c>
      <c r="F13" s="78"/>
      <c r="G13" s="76"/>
      <c r="H13" s="80"/>
    </row>
    <row r="14" spans="1:8" s="6" customFormat="1" ht="36">
      <c r="A14" s="28">
        <v>6</v>
      </c>
      <c r="B14" s="76"/>
      <c r="C14" s="20" t="s">
        <v>10</v>
      </c>
      <c r="D14" s="20" t="s">
        <v>11</v>
      </c>
      <c r="E14" s="21">
        <v>50</v>
      </c>
      <c r="F14" s="78"/>
      <c r="G14" s="76"/>
      <c r="H14" s="80"/>
    </row>
    <row r="15" spans="1:8" s="6" customFormat="1" ht="48">
      <c r="A15" s="28">
        <v>7</v>
      </c>
      <c r="B15" s="76"/>
      <c r="C15" s="20" t="s">
        <v>8</v>
      </c>
      <c r="D15" s="20" t="s">
        <v>9</v>
      </c>
      <c r="E15" s="21">
        <v>250</v>
      </c>
      <c r="F15" s="78"/>
      <c r="G15" s="76"/>
      <c r="H15" s="80"/>
    </row>
    <row r="16" spans="1:8" s="6" customFormat="1" ht="48">
      <c r="A16" s="28">
        <v>8</v>
      </c>
      <c r="B16" s="76"/>
      <c r="C16" s="20" t="s">
        <v>19</v>
      </c>
      <c r="D16" s="20" t="s">
        <v>20</v>
      </c>
      <c r="E16" s="21">
        <v>2</v>
      </c>
      <c r="F16" s="78"/>
      <c r="G16" s="76"/>
      <c r="H16" s="80"/>
    </row>
    <row r="17" spans="1:8" s="6" customFormat="1" ht="60">
      <c r="A17" s="28">
        <v>9</v>
      </c>
      <c r="B17" s="76"/>
      <c r="C17" s="20" t="s">
        <v>12</v>
      </c>
      <c r="D17" s="20" t="s">
        <v>13</v>
      </c>
      <c r="E17" s="21">
        <v>1</v>
      </c>
      <c r="F17" s="78"/>
      <c r="G17" s="76"/>
      <c r="H17" s="80"/>
    </row>
    <row r="18" spans="1:8" s="6" customFormat="1" ht="24.75" thickBot="1">
      <c r="A18" s="29">
        <v>10</v>
      </c>
      <c r="B18" s="77"/>
      <c r="C18" s="22" t="s">
        <v>14</v>
      </c>
      <c r="D18" s="22" t="s">
        <v>15</v>
      </c>
      <c r="E18" s="23">
        <v>12.5</v>
      </c>
      <c r="F18" s="79"/>
      <c r="G18" s="77"/>
      <c r="H18" s="81"/>
    </row>
    <row r="19" s="6" customFormat="1" ht="12.75"/>
  </sheetData>
  <sheetProtection/>
  <mergeCells count="9">
    <mergeCell ref="A1:H1"/>
    <mergeCell ref="A2:H2"/>
    <mergeCell ref="A4:C4"/>
    <mergeCell ref="A5:E5"/>
    <mergeCell ref="A6:D6"/>
    <mergeCell ref="B9:B18"/>
    <mergeCell ref="F9:F18"/>
    <mergeCell ref="G9:G18"/>
    <mergeCell ref="H9:H18"/>
  </mergeCells>
  <printOptions/>
  <pageMargins left="0.84" right="0.5118110236220472" top="0.4724409448818898" bottom="0.25" header="0.31496062992125984" footer="0.31496062992125984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7" sqref="E7:E8"/>
    </sheetView>
  </sheetViews>
  <sheetFormatPr defaultColWidth="11.421875" defaultRowHeight="12.75"/>
  <cols>
    <col min="1" max="1" width="3.7109375" style="0" customWidth="1"/>
    <col min="3" max="3" width="26.57421875" style="0" customWidth="1"/>
    <col min="4" max="4" width="22.421875" style="0" customWidth="1"/>
    <col min="5" max="5" width="13.57421875" style="0" customWidth="1"/>
    <col min="6" max="6" width="31.421875" style="0" customWidth="1"/>
    <col min="10" max="10" width="34.57421875" style="0" customWidth="1"/>
  </cols>
  <sheetData>
    <row r="1" spans="1:9" ht="15.75" customHeight="1">
      <c r="A1" s="85" t="s">
        <v>22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10" t="s">
        <v>33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86" t="s">
        <v>23</v>
      </c>
      <c r="B3" s="86"/>
      <c r="C3" s="86"/>
      <c r="D3" s="11"/>
      <c r="E3" s="11"/>
      <c r="F3" s="12"/>
      <c r="G3" s="13"/>
      <c r="H3" s="13"/>
      <c r="I3" s="11"/>
    </row>
    <row r="4" spans="1:9" ht="12.75">
      <c r="A4" s="86" t="s">
        <v>24</v>
      </c>
      <c r="B4" s="86"/>
      <c r="C4" s="86"/>
      <c r="D4" s="86"/>
      <c r="E4" s="86"/>
      <c r="F4" s="86"/>
      <c r="G4" s="13"/>
      <c r="H4" s="13"/>
      <c r="I4" s="1"/>
    </row>
    <row r="5" spans="1:9" ht="12.75">
      <c r="A5" s="75" t="s">
        <v>42</v>
      </c>
      <c r="B5" s="75"/>
      <c r="C5" s="75"/>
      <c r="D5" s="75"/>
      <c r="F5" s="11"/>
      <c r="G5" s="11" t="s">
        <v>67</v>
      </c>
      <c r="H5" s="11"/>
      <c r="I5" s="14"/>
    </row>
    <row r="6" spans="4:9" ht="13.5" thickBot="1">
      <c r="D6" s="15"/>
      <c r="F6" s="16"/>
      <c r="H6" s="15"/>
      <c r="I6" s="15"/>
    </row>
    <row r="7" spans="1:9" ht="12.75" customHeight="1">
      <c r="A7" s="87" t="s">
        <v>25</v>
      </c>
      <c r="B7" s="89" t="s">
        <v>34</v>
      </c>
      <c r="C7" s="89" t="s">
        <v>35</v>
      </c>
      <c r="D7" s="91" t="s">
        <v>28</v>
      </c>
      <c r="E7" s="89" t="s">
        <v>36</v>
      </c>
      <c r="F7" s="89" t="s">
        <v>37</v>
      </c>
      <c r="G7" s="93" t="s">
        <v>38</v>
      </c>
      <c r="H7" s="94"/>
      <c r="I7" s="82" t="s">
        <v>39</v>
      </c>
    </row>
    <row r="8" spans="1:9" ht="57" thickBot="1">
      <c r="A8" s="88"/>
      <c r="B8" s="90"/>
      <c r="C8" s="90"/>
      <c r="D8" s="92"/>
      <c r="E8" s="90"/>
      <c r="F8" s="90"/>
      <c r="G8" s="17" t="s">
        <v>40</v>
      </c>
      <c r="H8" s="17" t="s">
        <v>41</v>
      </c>
      <c r="I8" s="83"/>
    </row>
    <row r="9" spans="1:9" ht="89.25">
      <c r="A9" s="32">
        <v>1</v>
      </c>
      <c r="B9" s="84" t="s">
        <v>16</v>
      </c>
      <c r="C9" s="18" t="s">
        <v>0</v>
      </c>
      <c r="D9" s="18" t="s">
        <v>17</v>
      </c>
      <c r="E9" s="19">
        <v>150</v>
      </c>
      <c r="F9" s="66" t="s">
        <v>72</v>
      </c>
      <c r="G9" s="59">
        <v>1</v>
      </c>
      <c r="H9" s="59">
        <f>2/150</f>
        <v>0.013333333333333334</v>
      </c>
      <c r="I9" s="30"/>
    </row>
    <row r="10" spans="1:9" ht="140.25">
      <c r="A10" s="28">
        <v>2</v>
      </c>
      <c r="B10" s="76"/>
      <c r="C10" s="20" t="s">
        <v>1</v>
      </c>
      <c r="D10" s="20" t="s">
        <v>2</v>
      </c>
      <c r="E10" s="21">
        <v>150</v>
      </c>
      <c r="F10" s="67" t="s">
        <v>73</v>
      </c>
      <c r="G10" s="60">
        <v>1</v>
      </c>
      <c r="H10" s="60">
        <f>14/150</f>
        <v>0.09333333333333334</v>
      </c>
      <c r="I10" s="31"/>
    </row>
    <row r="11" spans="1:9" ht="60">
      <c r="A11" s="28">
        <v>3</v>
      </c>
      <c r="B11" s="76"/>
      <c r="C11" s="20" t="s">
        <v>3</v>
      </c>
      <c r="D11" s="20" t="s">
        <v>4</v>
      </c>
      <c r="E11" s="21">
        <v>50</v>
      </c>
      <c r="F11" s="67" t="s">
        <v>68</v>
      </c>
      <c r="G11" s="60">
        <v>1</v>
      </c>
      <c r="H11" s="60">
        <v>0</v>
      </c>
      <c r="I11" s="31"/>
    </row>
    <row r="12" spans="1:9" ht="89.25">
      <c r="A12" s="28">
        <v>4</v>
      </c>
      <c r="B12" s="76"/>
      <c r="C12" s="20" t="s">
        <v>5</v>
      </c>
      <c r="D12" s="20" t="s">
        <v>6</v>
      </c>
      <c r="E12" s="21">
        <v>200</v>
      </c>
      <c r="F12" s="67" t="s">
        <v>74</v>
      </c>
      <c r="G12" s="60">
        <v>1</v>
      </c>
      <c r="H12" s="65">
        <f>3/200</f>
        <v>0.015</v>
      </c>
      <c r="I12" s="31"/>
    </row>
    <row r="13" spans="1:9" ht="127.5">
      <c r="A13" s="28">
        <v>5</v>
      </c>
      <c r="B13" s="76"/>
      <c r="C13" s="20" t="s">
        <v>7</v>
      </c>
      <c r="D13" s="20" t="s">
        <v>18</v>
      </c>
      <c r="E13" s="21">
        <v>520</v>
      </c>
      <c r="F13" s="67" t="s">
        <v>75</v>
      </c>
      <c r="G13" s="60">
        <v>1</v>
      </c>
      <c r="H13" s="60">
        <f>52/520</f>
        <v>0.1</v>
      </c>
      <c r="I13" s="31"/>
    </row>
    <row r="14" spans="1:9" ht="36">
      <c r="A14" s="28">
        <v>6</v>
      </c>
      <c r="B14" s="76"/>
      <c r="C14" s="20" t="s">
        <v>10</v>
      </c>
      <c r="D14" s="20" t="s">
        <v>11</v>
      </c>
      <c r="E14" s="21">
        <v>50</v>
      </c>
      <c r="F14" s="67" t="s">
        <v>68</v>
      </c>
      <c r="G14" s="60">
        <v>1</v>
      </c>
      <c r="H14" s="60">
        <v>0</v>
      </c>
      <c r="I14" s="31"/>
    </row>
    <row r="15" spans="1:9" ht="76.5">
      <c r="A15" s="28">
        <v>7</v>
      </c>
      <c r="B15" s="76"/>
      <c r="C15" s="20" t="s">
        <v>8</v>
      </c>
      <c r="D15" s="20" t="s">
        <v>9</v>
      </c>
      <c r="E15" s="21">
        <v>250</v>
      </c>
      <c r="F15" s="67" t="s">
        <v>76</v>
      </c>
      <c r="G15" s="60">
        <v>1</v>
      </c>
      <c r="H15" s="60">
        <f>100/250</f>
        <v>0.4</v>
      </c>
      <c r="I15" s="31"/>
    </row>
    <row r="16" spans="1:9" ht="127.5">
      <c r="A16" s="28">
        <v>8</v>
      </c>
      <c r="B16" s="76"/>
      <c r="C16" s="20" t="s">
        <v>19</v>
      </c>
      <c r="D16" s="20" t="s">
        <v>20</v>
      </c>
      <c r="E16" s="21">
        <v>2</v>
      </c>
      <c r="F16" s="67" t="s">
        <v>77</v>
      </c>
      <c r="G16" s="60">
        <v>1</v>
      </c>
      <c r="H16" s="60">
        <f>3/2</f>
        <v>1.5</v>
      </c>
      <c r="I16" s="31"/>
    </row>
    <row r="17" spans="1:9" ht="48">
      <c r="A17" s="28">
        <v>9</v>
      </c>
      <c r="B17" s="76"/>
      <c r="C17" s="20" t="s">
        <v>12</v>
      </c>
      <c r="D17" s="20" t="s">
        <v>13</v>
      </c>
      <c r="E17" s="21">
        <v>1</v>
      </c>
      <c r="F17" s="67" t="s">
        <v>45</v>
      </c>
      <c r="G17" s="60">
        <v>1</v>
      </c>
      <c r="H17" s="60">
        <v>0</v>
      </c>
      <c r="I17" s="31"/>
    </row>
    <row r="18" spans="1:9" ht="51.75" thickBot="1">
      <c r="A18" s="29">
        <v>10</v>
      </c>
      <c r="B18" s="77"/>
      <c r="C18" s="22" t="s">
        <v>14</v>
      </c>
      <c r="D18" s="22" t="s">
        <v>15</v>
      </c>
      <c r="E18" s="23">
        <v>12.5</v>
      </c>
      <c r="F18" s="68" t="s">
        <v>78</v>
      </c>
      <c r="G18" s="61">
        <v>1</v>
      </c>
      <c r="H18" s="61">
        <f>5/12.5</f>
        <v>0.4</v>
      </c>
      <c r="I18" s="33"/>
    </row>
  </sheetData>
  <sheetProtection/>
  <mergeCells count="13">
    <mergeCell ref="E7:E8"/>
    <mergeCell ref="F7:F8"/>
    <mergeCell ref="G7:H7"/>
    <mergeCell ref="I7:I8"/>
    <mergeCell ref="A5:D5"/>
    <mergeCell ref="B9:B18"/>
    <mergeCell ref="A1:I1"/>
    <mergeCell ref="A3:C3"/>
    <mergeCell ref="A4:F4"/>
    <mergeCell ref="A7:A8"/>
    <mergeCell ref="B7:B8"/>
    <mergeCell ref="C7:C8"/>
    <mergeCell ref="D7:D8"/>
  </mergeCells>
  <printOptions/>
  <pageMargins left="0.4724409448818898" right="0.7086614173228347" top="0.5511811023622047" bottom="0.7480314960629921" header="0.31496062992125984" footer="0.31496062992125984"/>
  <pageSetup horizontalDpi="300" verticalDpi="300" orientation="landscape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3.00390625" style="0" bestFit="1" customWidth="1"/>
    <col min="2" max="2" width="35.421875" style="0" customWidth="1"/>
    <col min="3" max="3" width="15.421875" style="0" customWidth="1"/>
    <col min="5" max="5" width="14.00390625" style="0" customWidth="1"/>
    <col min="6" max="6" width="12.8515625" style="0" customWidth="1"/>
    <col min="10" max="10" width="15.421875" style="0" bestFit="1" customWidth="1"/>
    <col min="11" max="11" width="21.421875" style="0" customWidth="1"/>
  </cols>
  <sheetData>
    <row r="1" spans="1:11" ht="15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5">
      <c r="A4" s="105" t="s">
        <v>48</v>
      </c>
      <c r="B4" s="105"/>
      <c r="C4" s="105"/>
      <c r="D4" s="105"/>
      <c r="E4" s="105"/>
      <c r="F4" s="105"/>
      <c r="G4" s="105"/>
      <c r="H4" s="105"/>
      <c r="I4" s="36"/>
      <c r="J4" s="36"/>
      <c r="K4" s="37"/>
    </row>
    <row r="5" spans="1:11" ht="15">
      <c r="A5" s="105" t="s">
        <v>49</v>
      </c>
      <c r="B5" s="105"/>
      <c r="C5" s="105"/>
      <c r="D5" s="105"/>
      <c r="E5" s="105"/>
      <c r="F5" s="105"/>
      <c r="G5" s="38"/>
      <c r="H5" s="38"/>
      <c r="I5" s="36"/>
      <c r="J5" s="36"/>
      <c r="K5" s="37"/>
    </row>
    <row r="6" spans="1:11" ht="15">
      <c r="A6" s="105" t="s">
        <v>50</v>
      </c>
      <c r="B6" s="105"/>
      <c r="C6" s="105"/>
      <c r="D6" s="105"/>
      <c r="E6" s="105"/>
      <c r="F6" s="105"/>
      <c r="G6" s="105"/>
      <c r="H6" s="105"/>
      <c r="I6" s="36"/>
      <c r="J6" s="36"/>
      <c r="K6" s="37"/>
    </row>
    <row r="7" spans="1:11" ht="15">
      <c r="A7" s="102" t="s">
        <v>64</v>
      </c>
      <c r="B7" s="102"/>
      <c r="C7" s="102"/>
      <c r="D7" s="102"/>
      <c r="E7" s="102"/>
      <c r="F7" s="102"/>
      <c r="G7" s="102"/>
      <c r="H7" s="102"/>
      <c r="I7" s="103"/>
      <c r="J7" s="103"/>
      <c r="K7" s="103"/>
    </row>
    <row r="8" spans="1:11" ht="13.5" thickBot="1">
      <c r="A8" s="40"/>
      <c r="B8" s="41"/>
      <c r="C8" s="42"/>
      <c r="D8" s="42"/>
      <c r="E8" s="42"/>
      <c r="F8" s="42"/>
      <c r="G8" s="42"/>
      <c r="H8" s="42"/>
      <c r="I8" s="42"/>
      <c r="J8" s="42"/>
      <c r="K8" s="41"/>
    </row>
    <row r="9" spans="1:11" ht="34.5" thickBot="1">
      <c r="A9" s="35" t="s">
        <v>25</v>
      </c>
      <c r="B9" s="34" t="s">
        <v>51</v>
      </c>
      <c r="C9" s="34" t="s">
        <v>52</v>
      </c>
      <c r="D9" s="34" t="s">
        <v>30</v>
      </c>
      <c r="E9" s="34" t="s">
        <v>31</v>
      </c>
      <c r="F9" s="34" t="s">
        <v>32</v>
      </c>
      <c r="G9" s="34" t="s">
        <v>53</v>
      </c>
      <c r="H9" s="34" t="s">
        <v>54</v>
      </c>
      <c r="I9" s="34" t="s">
        <v>55</v>
      </c>
      <c r="J9" s="34" t="s">
        <v>56</v>
      </c>
      <c r="K9" s="47" t="s">
        <v>57</v>
      </c>
    </row>
    <row r="10" spans="1:11" ht="36">
      <c r="A10" s="48">
        <v>1</v>
      </c>
      <c r="B10" s="45" t="s">
        <v>82</v>
      </c>
      <c r="C10" s="99" t="s">
        <v>16</v>
      </c>
      <c r="D10" s="99" t="s">
        <v>65</v>
      </c>
      <c r="E10" s="99" t="s">
        <v>70</v>
      </c>
      <c r="F10" s="99" t="s">
        <v>44</v>
      </c>
      <c r="G10" s="69">
        <v>40200</v>
      </c>
      <c r="H10" s="69" t="s">
        <v>69</v>
      </c>
      <c r="I10" s="99" t="s">
        <v>66</v>
      </c>
      <c r="J10" s="49">
        <v>100000000</v>
      </c>
      <c r="K10" s="50" t="s">
        <v>17</v>
      </c>
    </row>
    <row r="11" spans="1:11" ht="36">
      <c r="A11" s="95">
        <v>2</v>
      </c>
      <c r="B11" s="98" t="s">
        <v>83</v>
      </c>
      <c r="C11" s="100"/>
      <c r="D11" s="100"/>
      <c r="E11" s="100"/>
      <c r="F11" s="100"/>
      <c r="G11" s="96" t="s">
        <v>71</v>
      </c>
      <c r="H11" s="96" t="s">
        <v>69</v>
      </c>
      <c r="I11" s="100"/>
      <c r="J11" s="97">
        <v>1300000000</v>
      </c>
      <c r="K11" s="51" t="s">
        <v>6</v>
      </c>
    </row>
    <row r="12" spans="1:11" ht="36">
      <c r="A12" s="95"/>
      <c r="B12" s="98"/>
      <c r="C12" s="100"/>
      <c r="D12" s="100"/>
      <c r="E12" s="100"/>
      <c r="F12" s="100"/>
      <c r="G12" s="96"/>
      <c r="H12" s="96"/>
      <c r="I12" s="100"/>
      <c r="J12" s="97"/>
      <c r="K12" s="51" t="s">
        <v>18</v>
      </c>
    </row>
    <row r="13" spans="1:11" ht="24">
      <c r="A13" s="95"/>
      <c r="B13" s="98"/>
      <c r="C13" s="100"/>
      <c r="D13" s="100"/>
      <c r="E13" s="100"/>
      <c r="F13" s="100"/>
      <c r="G13" s="96"/>
      <c r="H13" s="96"/>
      <c r="I13" s="100"/>
      <c r="J13" s="97"/>
      <c r="K13" s="51" t="s">
        <v>11</v>
      </c>
    </row>
    <row r="14" spans="1:11" ht="36.75" thickBot="1">
      <c r="A14" s="52">
        <v>3</v>
      </c>
      <c r="B14" s="53" t="s">
        <v>84</v>
      </c>
      <c r="C14" s="101"/>
      <c r="D14" s="101"/>
      <c r="E14" s="101"/>
      <c r="F14" s="101"/>
      <c r="G14" s="73">
        <v>40203</v>
      </c>
      <c r="H14" s="73" t="s">
        <v>69</v>
      </c>
      <c r="I14" s="101"/>
      <c r="J14" s="54">
        <v>200000000</v>
      </c>
      <c r="K14" s="55" t="s">
        <v>9</v>
      </c>
    </row>
  </sheetData>
  <sheetProtection/>
  <mergeCells count="18">
    <mergeCell ref="A7:H7"/>
    <mergeCell ref="I7:K7"/>
    <mergeCell ref="A1:K1"/>
    <mergeCell ref="A2:K2"/>
    <mergeCell ref="A3:K3"/>
    <mergeCell ref="A4:H4"/>
    <mergeCell ref="A5:F5"/>
    <mergeCell ref="A6:H6"/>
    <mergeCell ref="A11:A13"/>
    <mergeCell ref="G11:G13"/>
    <mergeCell ref="H11:H13"/>
    <mergeCell ref="J11:J13"/>
    <mergeCell ref="B11:B13"/>
    <mergeCell ref="C10:C14"/>
    <mergeCell ref="D10:D14"/>
    <mergeCell ref="E10:E14"/>
    <mergeCell ref="F10:F14"/>
    <mergeCell ref="I10:I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60" zoomScalePageLayoutView="0" workbookViewId="0" topLeftCell="A1">
      <selection activeCell="B13" sqref="B13"/>
    </sheetView>
  </sheetViews>
  <sheetFormatPr defaultColWidth="11.421875" defaultRowHeight="12.75"/>
  <cols>
    <col min="1" max="1" width="3.00390625" style="0" bestFit="1" customWidth="1"/>
    <col min="2" max="2" width="26.00390625" style="0" customWidth="1"/>
    <col min="3" max="3" width="13.28125" style="0" customWidth="1"/>
    <col min="4" max="4" width="12.7109375" style="0" customWidth="1"/>
    <col min="5" max="5" width="45.00390625" style="0" customWidth="1"/>
    <col min="9" max="9" width="17.28125" style="0" customWidth="1"/>
  </cols>
  <sheetData>
    <row r="1" spans="1:9" ht="15">
      <c r="A1" s="104" t="s">
        <v>58</v>
      </c>
      <c r="B1" s="104"/>
      <c r="C1" s="104"/>
      <c r="D1" s="104"/>
      <c r="E1" s="104"/>
      <c r="F1" s="104"/>
      <c r="G1" s="104"/>
      <c r="H1" s="104"/>
      <c r="I1" s="104"/>
    </row>
    <row r="2" spans="1:9" ht="15">
      <c r="A2" s="104" t="s">
        <v>47</v>
      </c>
      <c r="B2" s="104"/>
      <c r="C2" s="104"/>
      <c r="D2" s="104"/>
      <c r="E2" s="104"/>
      <c r="F2" s="104"/>
      <c r="G2" s="104"/>
      <c r="H2" s="104"/>
      <c r="I2" s="104"/>
    </row>
    <row r="3" spans="1:9" ht="15">
      <c r="A3" s="104"/>
      <c r="B3" s="104"/>
      <c r="C3" s="104"/>
      <c r="D3" s="104"/>
      <c r="E3" s="104"/>
      <c r="F3" s="104"/>
      <c r="G3" s="104"/>
      <c r="H3" s="104"/>
      <c r="I3" s="104"/>
    </row>
    <row r="4" spans="1:9" ht="15">
      <c r="A4" s="105" t="s">
        <v>48</v>
      </c>
      <c r="B4" s="105"/>
      <c r="C4" s="105"/>
      <c r="D4" s="105"/>
      <c r="E4" s="105"/>
      <c r="F4" s="105"/>
      <c r="G4" s="105"/>
      <c r="H4" s="105"/>
      <c r="I4" s="36"/>
    </row>
    <row r="5" spans="1:9" ht="15">
      <c r="A5" s="105" t="s">
        <v>49</v>
      </c>
      <c r="B5" s="105"/>
      <c r="C5" s="105"/>
      <c r="D5" s="105"/>
      <c r="E5" s="105"/>
      <c r="F5" s="105"/>
      <c r="G5" s="38"/>
      <c r="H5" s="38"/>
      <c r="I5" s="36"/>
    </row>
    <row r="6" spans="1:9" ht="15">
      <c r="A6" s="105" t="s">
        <v>50</v>
      </c>
      <c r="B6" s="105"/>
      <c r="C6" s="105"/>
      <c r="D6" s="105"/>
      <c r="E6" s="105"/>
      <c r="F6" s="105"/>
      <c r="G6" s="105"/>
      <c r="H6" s="105"/>
      <c r="I6" s="36"/>
    </row>
    <row r="7" spans="1:9" ht="15">
      <c r="A7" s="102" t="s">
        <v>64</v>
      </c>
      <c r="B7" s="102"/>
      <c r="C7" s="102"/>
      <c r="D7" s="102"/>
      <c r="E7" s="102"/>
      <c r="F7" s="102"/>
      <c r="G7" s="102"/>
      <c r="H7" s="102"/>
      <c r="I7" s="39"/>
    </row>
    <row r="8" spans="1:9" ht="15.75" thickBot="1">
      <c r="A8" s="43"/>
      <c r="B8" s="43"/>
      <c r="C8" s="43"/>
      <c r="D8" s="43"/>
      <c r="E8" s="43"/>
      <c r="F8" s="43"/>
      <c r="G8" s="43"/>
      <c r="H8" s="43"/>
      <c r="I8" s="39"/>
    </row>
    <row r="9" spans="1:9" ht="12.75">
      <c r="A9" s="108" t="s">
        <v>25</v>
      </c>
      <c r="B9" s="110" t="s">
        <v>51</v>
      </c>
      <c r="C9" s="110" t="s">
        <v>26</v>
      </c>
      <c r="D9" s="110" t="s">
        <v>31</v>
      </c>
      <c r="E9" s="113" t="s">
        <v>59</v>
      </c>
      <c r="F9" s="113" t="s">
        <v>38</v>
      </c>
      <c r="G9" s="113"/>
      <c r="H9" s="113"/>
      <c r="I9" s="106" t="s">
        <v>60</v>
      </c>
    </row>
    <row r="10" spans="1:9" ht="45.75" thickBot="1">
      <c r="A10" s="109"/>
      <c r="B10" s="111"/>
      <c r="C10" s="111"/>
      <c r="D10" s="112"/>
      <c r="E10" s="114"/>
      <c r="F10" s="44" t="s">
        <v>61</v>
      </c>
      <c r="G10" s="44" t="s">
        <v>62</v>
      </c>
      <c r="H10" s="44" t="s">
        <v>63</v>
      </c>
      <c r="I10" s="107"/>
    </row>
    <row r="11" spans="1:9" ht="102">
      <c r="A11" s="56">
        <v>1</v>
      </c>
      <c r="B11" s="45" t="s">
        <v>82</v>
      </c>
      <c r="C11" s="99" t="s">
        <v>16</v>
      </c>
      <c r="D11" s="99" t="s">
        <v>70</v>
      </c>
      <c r="E11" s="70" t="s">
        <v>80</v>
      </c>
      <c r="F11" s="59">
        <v>1</v>
      </c>
      <c r="G11" s="59">
        <v>1</v>
      </c>
      <c r="H11" s="59">
        <v>0.45</v>
      </c>
      <c r="I11" s="62"/>
    </row>
    <row r="12" spans="1:9" ht="102">
      <c r="A12" s="57">
        <v>2</v>
      </c>
      <c r="B12" s="46" t="s">
        <v>83</v>
      </c>
      <c r="C12" s="100"/>
      <c r="D12" s="100"/>
      <c r="E12" s="71" t="s">
        <v>81</v>
      </c>
      <c r="F12" s="60">
        <v>1</v>
      </c>
      <c r="G12" s="60">
        <v>1</v>
      </c>
      <c r="H12" s="60">
        <v>0.8</v>
      </c>
      <c r="I12" s="63"/>
    </row>
    <row r="13" spans="1:9" ht="60.75" thickBot="1">
      <c r="A13" s="58">
        <v>3</v>
      </c>
      <c r="B13" s="53" t="s">
        <v>85</v>
      </c>
      <c r="C13" s="101"/>
      <c r="D13" s="101"/>
      <c r="E13" s="72" t="s">
        <v>79</v>
      </c>
      <c r="F13" s="61">
        <v>1</v>
      </c>
      <c r="G13" s="61">
        <v>1</v>
      </c>
      <c r="H13" s="61">
        <v>1</v>
      </c>
      <c r="I13" s="64"/>
    </row>
  </sheetData>
  <sheetProtection/>
  <mergeCells count="16">
    <mergeCell ref="A9:A10"/>
    <mergeCell ref="B9:B10"/>
    <mergeCell ref="C9:C10"/>
    <mergeCell ref="D9:D10"/>
    <mergeCell ref="E9:E10"/>
    <mergeCell ref="F9:H9"/>
    <mergeCell ref="C11:C13"/>
    <mergeCell ref="D11:D13"/>
    <mergeCell ref="A1:I1"/>
    <mergeCell ref="A2:I2"/>
    <mergeCell ref="A3:I3"/>
    <mergeCell ref="A4:H4"/>
    <mergeCell ref="A5:F5"/>
    <mergeCell ref="A6:H6"/>
    <mergeCell ref="I9:I10"/>
    <mergeCell ref="A7:H7"/>
  </mergeCells>
  <printOptions/>
  <pageMargins left="0.7" right="0.7" top="0.75" bottom="0.75" header="0.3" footer="0.3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2011-02-22T21:07:41Z</cp:lastPrinted>
  <dcterms:created xsi:type="dcterms:W3CDTF">2009-09-17T13:12:56Z</dcterms:created>
  <dcterms:modified xsi:type="dcterms:W3CDTF">2011-02-23T20:50:13Z</dcterms:modified>
  <cp:category/>
  <cp:version/>
  <cp:contentType/>
  <cp:contentStatus/>
</cp:coreProperties>
</file>