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tabRatio="919" activeTab="1"/>
  </bookViews>
  <sheets>
    <sheet name="4" sheetId="1" r:id="rId1"/>
    <sheet name="4A" sheetId="2" r:id="rId2"/>
    <sheet name="SIA" sheetId="3" r:id="rId3"/>
  </sheets>
  <externalReferences>
    <externalReference r:id="rId6"/>
  </externalReferences>
  <definedNames>
    <definedName name="_xlnm.Print_Area" localSheetId="1">'4A'!$A$1:$I$13</definedName>
  </definedNames>
  <calcPr fullCalcOnLoad="1"/>
</workbook>
</file>

<file path=xl/comments3.xml><?xml version="1.0" encoding="utf-8"?>
<comments xmlns="http://schemas.openxmlformats.org/spreadsheetml/2006/main">
  <authors>
    <author>planeacion04</author>
  </authors>
  <commentList>
    <comment ref="D4" authorId="0">
      <text>
        <r>
          <rPr>
            <b/>
            <sz val="8"/>
            <rFont val="Tahoma"/>
            <family val="0"/>
          </rPr>
          <t>planeacion04:</t>
        </r>
        <r>
          <rPr>
            <sz val="8"/>
            <rFont val="Tahoma"/>
            <family val="0"/>
          </rPr>
          <t xml:space="preserve">
La fecha de inicio corresponde a la fecha en la cual comenzó el ciclo de ejecución del proyecto (Preinversión, contratación y ejecución)</t>
        </r>
      </text>
    </comment>
    <comment ref="E4" authorId="0">
      <text>
        <r>
          <rPr>
            <b/>
            <sz val="8"/>
            <rFont val="Tahoma"/>
            <family val="0"/>
          </rPr>
          <t>planeacion04:</t>
        </r>
        <r>
          <rPr>
            <sz val="8"/>
            <rFont val="Tahoma"/>
            <family val="0"/>
          </rPr>
          <t xml:space="preserve">
Establezca la fecha de terminación del proyecto señalando día, mes y año. Si el proyecto va a iniciar el proceso de ejecución o se encuentra en ejecución estime la fecha de terminación señalando dd/mm/aa.</t>
        </r>
      </text>
    </comment>
    <comment ref="G4" authorId="0">
      <text>
        <r>
          <rPr>
            <b/>
            <sz val="8"/>
            <rFont val="Tahoma"/>
            <family val="0"/>
          </rPr>
          <t>planeacion04:</t>
        </r>
        <r>
          <rPr>
            <sz val="8"/>
            <rFont val="Tahoma"/>
            <family val="0"/>
          </rPr>
          <t xml:space="preserve">
</t>
        </r>
        <r>
          <rPr>
            <b/>
            <sz val="8"/>
            <color indexed="10"/>
            <rFont val="Tahoma"/>
            <family val="2"/>
          </rPr>
          <t>Escriba en pesos</t>
        </r>
        <r>
          <rPr>
            <sz val="8"/>
            <rFont val="Tahoma"/>
            <family val="0"/>
          </rPr>
          <t xml:space="preserve"> la sumatoria de los registros de compromiso cargados al proyecto</t>
        </r>
      </text>
    </comment>
    <comment ref="H4" authorId="0">
      <text>
        <r>
          <rPr>
            <b/>
            <sz val="8"/>
            <rFont val="Tahoma"/>
            <family val="0"/>
          </rPr>
          <t>planeacion04:</t>
        </r>
        <r>
          <rPr>
            <sz val="8"/>
            <rFont val="Tahoma"/>
            <family val="0"/>
          </rPr>
          <t xml:space="preserve">
</t>
        </r>
        <r>
          <rPr>
            <b/>
            <sz val="9"/>
            <color indexed="10"/>
            <rFont val="Tahoma"/>
            <family val="2"/>
          </rPr>
          <t>Exprese en porcentaje</t>
        </r>
        <r>
          <rPr>
            <sz val="8"/>
            <rFont val="Tahoma"/>
            <family val="0"/>
          </rPr>
          <t xml:space="preserve"> el avance alcanzado (con corte a 30 de junio de 2009) de los productos, metas  y/o resultados del proyecto y lo planeado en el proyecto. Por ejemplo: Si la meta o producto o resultados del proyecto es la pavimentación de 800 metros cuadrados de vía y con corte a 30 de junio se ha pavimentado 300 metros cuadrados, el avance de la actividad será de 300/800= </t>
        </r>
        <r>
          <rPr>
            <b/>
            <sz val="8"/>
            <color indexed="10"/>
            <rFont val="Tahoma"/>
            <family val="2"/>
          </rPr>
          <t>37,5%.</t>
        </r>
      </text>
    </comment>
  </commentList>
</comments>
</file>

<file path=xl/sharedStrings.xml><?xml version="1.0" encoding="utf-8"?>
<sst xmlns="http://schemas.openxmlformats.org/spreadsheetml/2006/main" count="87" uniqueCount="63">
  <si>
    <t>Se construirá, rehabilitará o repondrá 50 kilómetros de redes de alcantarillado urbano, con prioridad en el Sistema Estratégico de Transporte público Colectivo.</t>
  </si>
  <si>
    <t>Kilómetros de redes de alcantarillado urbano construidas, rehabilitadas o repuestas.</t>
  </si>
  <si>
    <t>Se incrementará en 6.000, los usuarios que accederán al servicio de alcantarillado urbano.</t>
  </si>
  <si>
    <t>Nuevos usuarios que acceden al servicio de alcantarillado.</t>
  </si>
  <si>
    <t>Se reducirá en 1 el número de descargas directas de aguas servidas sobre el río Pasto en su trayecto urbano.</t>
  </si>
  <si>
    <t>Número de descargas directas de aguas servidas al Río Pasto en su trayecto urbano.</t>
  </si>
  <si>
    <t>Se realizará 1 estudio de preinversión para la construcción de una planta de tratamiento de aguas residuales del sector urbano, en articulación con CORPONARIÑO</t>
  </si>
  <si>
    <t>Estudios de preinversión realizados.</t>
  </si>
  <si>
    <t>Caracterización y medición de caudales de aguas residuales del alcantarillado urbano</t>
  </si>
  <si>
    <t>Diseño y evaluación socioambiental de la alternativa seleccionada</t>
  </si>
  <si>
    <t>EMPOPASTO</t>
  </si>
  <si>
    <t>FORMATO 4</t>
  </si>
  <si>
    <t>PLANES DE ACCION U OPERATIVOS</t>
  </si>
  <si>
    <r>
      <t>ENTIDAD</t>
    </r>
    <r>
      <rPr>
        <sz val="10"/>
        <rFont val="Arial"/>
        <family val="0"/>
      </rPr>
      <t>:  Alcaldía Municipal de Pasto.</t>
    </r>
  </si>
  <si>
    <r>
      <t>REPRESENTANTE LEGAL</t>
    </r>
    <r>
      <rPr>
        <sz val="10"/>
        <rFont val="Arial"/>
        <family val="0"/>
      </rPr>
      <t>:  Eduardo Alvarado Santander</t>
    </r>
  </si>
  <si>
    <r>
      <t xml:space="preserve">PERIODO INFORMADO:    </t>
    </r>
    <r>
      <rPr>
        <sz val="10"/>
        <rFont val="Arial"/>
        <family val="2"/>
      </rPr>
      <t>Semestre 1 de 2009</t>
    </r>
  </si>
  <si>
    <t>No</t>
  </si>
  <si>
    <t>AREAS INVOLUCRADAS</t>
  </si>
  <si>
    <t>META CUATRIENIO PLAN DE DESARROLLO</t>
  </si>
  <si>
    <t>INDICADORES CLAVES DE RENDIMIENTO</t>
  </si>
  <si>
    <t>RECURSOS</t>
  </si>
  <si>
    <t>RESPONSABLES</t>
  </si>
  <si>
    <t>TIEMPO PROGRAMADO</t>
  </si>
  <si>
    <t>FORMATO 4A</t>
  </si>
  <si>
    <t>AREAS INVOLUCRADAS (1)</t>
  </si>
  <si>
    <t>META CUATRIENIO PLAN DE DESARROLLO (2)</t>
  </si>
  <si>
    <t>SEGUIMIENTO (4)</t>
  </si>
  <si>
    <t>AVANCE</t>
  </si>
  <si>
    <t>ACCIONES CORRECTIVAS. (6)</t>
  </si>
  <si>
    <t>ACTIVIDADES 
(AVANCE META 2008)</t>
  </si>
  <si>
    <t>% DE AVANCE EN EL TIEMPO (4)</t>
  </si>
  <si>
    <t>% DE AVANCE DE LA ACTIVIDAD (5)</t>
  </si>
  <si>
    <r>
      <t>PROGRAMA</t>
    </r>
    <r>
      <rPr>
        <sz val="10"/>
        <rFont val="Arial"/>
        <family val="2"/>
      </rPr>
      <t>: Alcantarillado urbano</t>
    </r>
  </si>
  <si>
    <t>Recursos propios - SGP</t>
  </si>
  <si>
    <t>Dr. Jairo Lasso Medina - Gerente EMPOPASTO.</t>
  </si>
  <si>
    <t>1 año</t>
  </si>
  <si>
    <t>INFORME PLAN DE INVERSION</t>
  </si>
  <si>
    <t>VIGENCIA 2009</t>
  </si>
  <si>
    <t>Programa</t>
  </si>
  <si>
    <t>Dependencia</t>
  </si>
  <si>
    <t>Nombre del proyecto</t>
  </si>
  <si>
    <t>Fecha de inicio</t>
  </si>
  <si>
    <t>Fecha de terminación</t>
  </si>
  <si>
    <t>Cuantía del proyecto</t>
  </si>
  <si>
    <t>Avance en pesos</t>
  </si>
  <si>
    <t>Porcentaje de avence en actividad</t>
  </si>
  <si>
    <t>Alcantarillado urbano</t>
  </si>
  <si>
    <t>Construcción, rehabilitación o reposición de redesde alcantarillado en diferentes sectores de la ciudad. Municipio de Pasto.</t>
  </si>
  <si>
    <t>Comercialización del servicio de alcantarillado. Municipio de Pasto.</t>
  </si>
  <si>
    <t>Diseño y evaluación socioambiental para empalmar un colector de alcantarillado al interceptor lateral del río Pasto. Municipio de Pasto.</t>
  </si>
  <si>
    <t>Caracterización y medición de caudales de aguas residuales del alcantarillado urbano. Municipio de Pasto</t>
  </si>
  <si>
    <t>Dentro de la meta del Plan de Desarrollo de reducir el número de descargas directas de aguas servidas al Río Pasto en su trayecto urbano, el proyecto está orientado a realizar el diseño y la evaluación socioambiental de la alternativa seleccionada.</t>
  </si>
  <si>
    <t>Con el fin de cumplir con la meta del Plan de Desarrollo de realizar 1 estudio de preinversión para la construcción de una planta de tratamiento de aguas residuales del sector urbano, en articulación con CORPONARIÑO, para el 2009 los recursos apropiados están orientados a realizar los estudios de preinversión para caracterizar y medir los  caudales de aguas residuales del alcantarillado urbano.</t>
  </si>
  <si>
    <t>El proyecto está orientado a la construcción, rehabilitación o reposición, en distintos sesctores de la ciudad de San Juan de Pasto,  de 10 kilómetros de redes de alcantarillado, con prioridad en el Sistema Estratégico de Transporte público Colectivo. Comprende estudios de preinversión, contratación y ejecución.</t>
  </si>
  <si>
    <t>Descripción del proyecto</t>
  </si>
  <si>
    <t>ACTIVIDADES 
(AVANCE PROGRAMADO PARA EL AÑO  2009)</t>
  </si>
  <si>
    <t>1.180.929.574</t>
  </si>
  <si>
    <t>El proyecto está orientado a que 1,600 nuevos usuarios accedan al servicio de alcantarillado urbano.</t>
  </si>
  <si>
    <t>ACTIVIDADES 
(AVANCE PROGRAMADO PARA EL AÑO  2009)  (3)</t>
  </si>
  <si>
    <r>
      <t>MEDIOS DE VERIFICACION</t>
    </r>
    <r>
      <rPr>
        <sz val="10"/>
        <rFont val="Arial"/>
        <family val="2"/>
      </rPr>
      <t xml:space="preserve">: Informes de subgerencia Comercial.
</t>
    </r>
    <r>
      <rPr>
        <b/>
        <sz val="10"/>
        <rFont val="Arial"/>
        <family val="2"/>
      </rPr>
      <t>RESULTADOS</t>
    </r>
    <r>
      <rPr>
        <sz val="10"/>
        <rFont val="Arial"/>
        <family val="2"/>
      </rPr>
      <t>:  En el primer semestre, se suscribieron 843 nuevos usuarios del servicio de acueducto.</t>
    </r>
  </si>
  <si>
    <r>
      <t>MEDIOS DE VERIFICACION</t>
    </r>
    <r>
      <rPr>
        <sz val="10"/>
        <rFont val="Arial"/>
        <family val="2"/>
      </rPr>
      <t xml:space="preserve">: Informe de Oficina de Planeaciòn.
</t>
    </r>
    <r>
      <rPr>
        <b/>
        <sz val="10"/>
        <rFont val="Arial"/>
        <family val="2"/>
      </rPr>
      <t>RESULTADOS</t>
    </r>
    <r>
      <rPr>
        <sz val="10"/>
        <rFont val="Arial"/>
        <family val="2"/>
      </rPr>
      <t xml:space="preserve">: Se avanzó en la realización de diseños de proyectos ejecutados (Interceptor Chapal, Colector Mijitayo, emplame Colector Aranda. </t>
    </r>
  </si>
  <si>
    <r>
      <t>MEDIOS DE VERIFICACION</t>
    </r>
    <r>
      <rPr>
        <sz val="10"/>
        <rFont val="Arial"/>
        <family val="2"/>
      </rPr>
      <t xml:space="preserve">: informes de Subgerencia de Infraestructura
</t>
    </r>
    <r>
      <rPr>
        <b/>
        <sz val="10"/>
        <rFont val="Arial"/>
        <family val="2"/>
      </rPr>
      <t>RESULTADOS</t>
    </r>
    <r>
      <rPr>
        <sz val="10"/>
        <rFont val="Arial"/>
        <family val="2"/>
      </rPr>
      <t>:  En el primer semestre del 2009, EMPOPASTO construyó, rehabilitó o repuso 369 metros lineales de redes de alcantarillado.</t>
    </r>
  </si>
  <si>
    <r>
      <t>MEDIOS DE VERIFICACION</t>
    </r>
    <r>
      <rPr>
        <sz val="10"/>
        <rFont val="Arial"/>
        <family val="2"/>
      </rPr>
      <t xml:space="preserve">: Informes subgerencia de Operaciones.
</t>
    </r>
    <r>
      <rPr>
        <b/>
        <sz val="10"/>
        <rFont val="Arial"/>
        <family val="2"/>
      </rPr>
      <t>RESULTADOS</t>
    </r>
    <r>
      <rPr>
        <sz val="10"/>
        <rFont val="Arial"/>
        <family val="2"/>
      </rPr>
      <t>:  Se avanzó en la  caracterización y medición permanente de caudales de aguas residuales con el propósito de determinar las caracteristics de la planta de tratamiento de aguas residuales.</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</si>
</sst>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
    <numFmt numFmtId="185" formatCode="#,##0.0"/>
    <numFmt numFmtId="186" formatCode="0.0%"/>
    <numFmt numFmtId="187" formatCode="[$-240A]dddd\,\ dd&quot; de &quot;mmmm&quot; de &quot;yyyy"/>
    <numFmt numFmtId="188" formatCode="[$-240A]hh:mm:ss\ AM/PM"/>
    <numFmt numFmtId="189" formatCode="0.000"/>
    <numFmt numFmtId="190" formatCode="0.0"/>
    <numFmt numFmtId="191" formatCode="_ * #,##0.000_ ;_ * \-#,##0.000_ ;_ * &quot;-&quot;??_ ;_ @_ "/>
    <numFmt numFmtId="192" formatCode="_ * #,##0.0_ ;_ * \-#,##0.0_ ;_ * &quot;-&quot;??_ ;_ @_ "/>
    <numFmt numFmtId="193" formatCode="_ * #,##0_ ;_ * \-#,##0_ ;_ * &quot;-&quot;??_ ;_ @_ "/>
    <numFmt numFmtId="194" formatCode="#"/>
    <numFmt numFmtId="195" formatCode="#,##0.0;[Red]#,##0.0"/>
    <numFmt numFmtId="196" formatCode="_-* #,##0\ _€_-;\-* #,##0\ _€_-;_-* &quot;-&quot;??\ _€_-;_-@_-"/>
  </numFmts>
  <fonts count="37">
    <font>
      <sz val="10"/>
      <name val="Arial"/>
      <family val="0"/>
    </font>
    <font>
      <u val="single"/>
      <sz val="10"/>
      <color indexed="12"/>
      <name val="Arial"/>
      <family val="2"/>
    </font>
    <font>
      <u val="single"/>
      <sz val="10"/>
      <color indexed="36"/>
      <name val="Arial"/>
      <family val="2"/>
    </font>
    <font>
      <sz val="9"/>
      <name val="Arial"/>
      <family val="2"/>
    </font>
    <font>
      <sz val="12"/>
      <name val="Arial"/>
      <family val="2"/>
    </font>
    <font>
      <b/>
      <sz val="12"/>
      <name val="Arial"/>
      <family val="0"/>
    </font>
    <font>
      <b/>
      <sz val="10"/>
      <name val="Arial"/>
      <family val="2"/>
    </font>
    <font>
      <b/>
      <sz val="8"/>
      <name val="Arial"/>
      <family val="2"/>
    </font>
    <font>
      <sz val="8"/>
      <name val="Arial"/>
      <family val="0"/>
    </font>
    <font>
      <b/>
      <sz val="17"/>
      <color indexed="10"/>
      <name val="Arial"/>
      <family val="0"/>
    </font>
    <font>
      <b/>
      <sz val="15"/>
      <color indexed="56"/>
      <name val="Arial"/>
      <family val="0"/>
    </font>
    <font>
      <b/>
      <sz val="10"/>
      <color indexed="56"/>
      <name val="Arial"/>
      <family val="0"/>
    </font>
    <font>
      <b/>
      <sz val="9"/>
      <color indexed="9"/>
      <name val="Arial"/>
      <family val="0"/>
    </font>
    <font>
      <sz val="9"/>
      <color indexed="56"/>
      <name val="Arial"/>
      <family val="0"/>
    </font>
    <font>
      <b/>
      <sz val="8"/>
      <name val="Tahoma"/>
      <family val="0"/>
    </font>
    <font>
      <sz val="8"/>
      <name val="Tahoma"/>
      <family val="0"/>
    </font>
    <font>
      <b/>
      <sz val="8"/>
      <color indexed="10"/>
      <name val="Tahoma"/>
      <family val="2"/>
    </font>
    <font>
      <b/>
      <sz val="9"/>
      <color indexed="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9"/>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thin"/>
      <right style="medium"/>
      <top style="thin"/>
      <bottom>
        <color indexed="63"/>
      </bottom>
    </border>
    <border>
      <left style="medium"/>
      <right style="thin"/>
      <top style="thin"/>
      <bottom>
        <color indexed="63"/>
      </bottom>
    </border>
    <border>
      <left style="thin"/>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4" borderId="0" applyNumberFormat="0" applyBorder="0" applyAlignment="0" applyProtection="0"/>
    <xf numFmtId="0" fontId="21" fillId="16" borderId="1" applyNumberFormat="0" applyAlignment="0" applyProtection="0"/>
    <xf numFmtId="0" fontId="22" fillId="1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5"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6"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4" fillId="0" borderId="8" applyNumberFormat="0" applyFill="0" applyAlignment="0" applyProtection="0"/>
    <xf numFmtId="0" fontId="34" fillId="0" borderId="9" applyNumberFormat="0" applyFill="0" applyAlignment="0" applyProtection="0"/>
  </cellStyleXfs>
  <cellXfs count="71">
    <xf numFmtId="0" fontId="0" fillId="0" borderId="0" xfId="0" applyAlignment="1">
      <alignment/>
    </xf>
    <xf numFmtId="3" fontId="0" fillId="0" borderId="10" xfId="55" applyNumberFormat="1" applyFont="1" applyBorder="1" applyAlignment="1">
      <alignment horizontal="center" vertical="center"/>
      <protection/>
    </xf>
    <xf numFmtId="0" fontId="0" fillId="0" borderId="10" xfId="55" applyFont="1" applyBorder="1" applyAlignment="1">
      <alignment horizontal="justify" vertical="center" wrapText="1"/>
      <protection/>
    </xf>
    <xf numFmtId="0" fontId="0" fillId="0" borderId="0" xfId="0" applyAlignment="1">
      <alignment horizontal="center"/>
    </xf>
    <xf numFmtId="0" fontId="6" fillId="0" borderId="0" xfId="0" applyFont="1" applyAlignment="1">
      <alignment horizontal="left"/>
    </xf>
    <xf numFmtId="0" fontId="0" fillId="0" borderId="0" xfId="0" applyAlignment="1">
      <alignment horizontal="left"/>
    </xf>
    <xf numFmtId="0" fontId="6" fillId="0" borderId="0" xfId="0" applyFont="1" applyAlignment="1">
      <alignment/>
    </xf>
    <xf numFmtId="0" fontId="3" fillId="0" borderId="0" xfId="0" applyFont="1" applyAlignment="1">
      <alignment wrapText="1"/>
    </xf>
    <xf numFmtId="3" fontId="0" fillId="0" borderId="0" xfId="0" applyNumberFormat="1" applyAlignment="1">
      <alignment/>
    </xf>
    <xf numFmtId="0" fontId="0" fillId="0" borderId="0" xfId="0"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5" xfId="55" applyFont="1" applyBorder="1" applyAlignment="1">
      <alignment horizontal="justify" vertical="center" wrapText="1"/>
      <protection/>
    </xf>
    <xf numFmtId="3" fontId="0" fillId="0" borderId="15" xfId="55" applyNumberFormat="1" applyFont="1" applyBorder="1" applyAlignment="1">
      <alignment horizontal="center" vertical="center"/>
      <protection/>
    </xf>
    <xf numFmtId="0" fontId="0" fillId="0" borderId="16" xfId="55" applyFont="1" applyBorder="1" applyAlignment="1">
      <alignment horizontal="justify" vertical="center" wrapText="1"/>
      <protection/>
    </xf>
    <xf numFmtId="3" fontId="0" fillId="0" borderId="17" xfId="55" applyNumberFormat="1" applyFont="1" applyBorder="1" applyAlignment="1">
      <alignment horizontal="center" vertical="center"/>
      <protection/>
    </xf>
    <xf numFmtId="3" fontId="0" fillId="0" borderId="18" xfId="55" applyNumberFormat="1" applyFont="1" applyBorder="1" applyAlignment="1">
      <alignment horizontal="center" vertical="center"/>
      <protection/>
    </xf>
    <xf numFmtId="3" fontId="0" fillId="0" borderId="19" xfId="55" applyNumberFormat="1" applyFont="1" applyBorder="1" applyAlignment="1">
      <alignment horizontal="center" vertical="center"/>
      <protection/>
    </xf>
    <xf numFmtId="0" fontId="6" fillId="24" borderId="15" xfId="0" applyFont="1" applyFill="1" applyBorder="1" applyAlignment="1">
      <alignment horizontal="justify" vertical="center" wrapText="1"/>
    </xf>
    <xf numFmtId="9" fontId="4" fillId="24" borderId="15" xfId="0" applyNumberFormat="1" applyFont="1" applyFill="1" applyBorder="1" applyAlignment="1">
      <alignment horizontal="center" vertical="center" wrapText="1"/>
    </xf>
    <xf numFmtId="0" fontId="0" fillId="0" borderId="20" xfId="0" applyFont="1" applyBorder="1" applyAlignment="1">
      <alignment horizontal="justify" vertical="center" wrapText="1"/>
    </xf>
    <xf numFmtId="0" fontId="6" fillId="24" borderId="10" xfId="0" applyFont="1" applyFill="1" applyBorder="1" applyAlignment="1">
      <alignment horizontal="justify" vertical="center" wrapText="1"/>
    </xf>
    <xf numFmtId="9" fontId="4" fillId="24" borderId="10" xfId="0" applyNumberFormat="1" applyFont="1" applyFill="1" applyBorder="1" applyAlignment="1">
      <alignment horizontal="center" vertical="center" wrapText="1"/>
    </xf>
    <xf numFmtId="0" fontId="0" fillId="0" borderId="21" xfId="0" applyFont="1" applyBorder="1" applyAlignment="1">
      <alignment horizontal="justify" vertical="center" wrapText="1"/>
    </xf>
    <xf numFmtId="0" fontId="6" fillId="24" borderId="16" xfId="0" applyFont="1" applyFill="1" applyBorder="1" applyAlignment="1">
      <alignment horizontal="justify" vertical="center" wrapText="1"/>
    </xf>
    <xf numFmtId="9" fontId="4" fillId="24" borderId="16" xfId="0" applyNumberFormat="1" applyFont="1" applyFill="1" applyBorder="1" applyAlignment="1">
      <alignment horizontal="center" vertical="center" wrapText="1"/>
    </xf>
    <xf numFmtId="0" fontId="0" fillId="0" borderId="22" xfId="0" applyFont="1" applyBorder="1" applyAlignment="1">
      <alignment horizontal="justify" vertical="center" wrapText="1"/>
    </xf>
    <xf numFmtId="0" fontId="0" fillId="0" borderId="0" xfId="0" applyAlignment="1">
      <alignment horizontal="justify" vertical="center"/>
    </xf>
    <xf numFmtId="0" fontId="11" fillId="0" borderId="0" xfId="0" applyFont="1" applyAlignment="1">
      <alignment horizontal="justify" vertical="center"/>
    </xf>
    <xf numFmtId="0" fontId="0" fillId="0" borderId="0" xfId="0" applyAlignment="1">
      <alignment horizontal="center" vertical="center"/>
    </xf>
    <xf numFmtId="10" fontId="0" fillId="0" borderId="0" xfId="58" applyNumberFormat="1" applyFont="1" applyAlignment="1">
      <alignment horizontal="center" vertical="center"/>
    </xf>
    <xf numFmtId="0" fontId="12" fillId="25" borderId="23" xfId="0" applyFont="1" applyFill="1" applyBorder="1" applyAlignment="1">
      <alignment horizontal="center" vertical="center" wrapText="1"/>
    </xf>
    <xf numFmtId="0" fontId="12" fillId="25" borderId="23" xfId="0" applyFont="1" applyFill="1" applyBorder="1" applyAlignment="1">
      <alignment horizontal="justify" vertical="center" wrapText="1"/>
    </xf>
    <xf numFmtId="10" fontId="12" fillId="25" borderId="23" xfId="58" applyNumberFormat="1" applyFont="1" applyFill="1" applyBorder="1" applyAlignment="1">
      <alignment horizontal="center" vertical="center" wrapText="1"/>
    </xf>
    <xf numFmtId="0" fontId="13" fillId="0" borderId="24" xfId="0" applyFont="1" applyBorder="1" applyAlignment="1">
      <alignment horizontal="justify" vertical="center" wrapText="1"/>
    </xf>
    <xf numFmtId="14" fontId="13" fillId="7" borderId="24" xfId="0" applyNumberFormat="1" applyFont="1" applyFill="1" applyBorder="1" applyAlignment="1">
      <alignment horizontal="center" vertical="center" wrapText="1"/>
    </xf>
    <xf numFmtId="3" fontId="13" fillId="7" borderId="24" xfId="0" applyNumberFormat="1" applyFont="1" applyFill="1" applyBorder="1" applyAlignment="1">
      <alignment horizontal="center" vertical="center" wrapText="1"/>
    </xf>
    <xf numFmtId="3" fontId="13" fillId="0" borderId="24" xfId="0" applyNumberFormat="1" applyFont="1" applyBorder="1" applyAlignment="1">
      <alignment horizontal="right" vertical="center" wrapText="1"/>
    </xf>
    <xf numFmtId="186" fontId="4" fillId="24" borderId="15" xfId="58" applyNumberFormat="1" applyFont="1" applyFill="1" applyBorder="1" applyAlignment="1">
      <alignment horizontal="center" vertical="center" wrapText="1"/>
    </xf>
    <xf numFmtId="9" fontId="0" fillId="0" borderId="0" xfId="58" applyFont="1" applyAlignment="1">
      <alignment/>
    </xf>
    <xf numFmtId="3" fontId="13" fillId="7" borderId="24" xfId="0" applyNumberFormat="1" applyFont="1" applyFill="1" applyBorder="1" applyAlignment="1">
      <alignment horizontal="center" vertical="center" wrapText="1"/>
    </xf>
    <xf numFmtId="186" fontId="4" fillId="24" borderId="10" xfId="0" applyNumberFormat="1" applyFont="1" applyFill="1" applyBorder="1" applyAlignment="1">
      <alignment horizontal="center" vertical="center" wrapText="1"/>
    </xf>
    <xf numFmtId="186" fontId="4" fillId="24" borderId="16" xfId="0" applyNumberFormat="1" applyFont="1" applyFill="1" applyBorder="1" applyAlignment="1">
      <alignment horizontal="center" vertical="center" wrapText="1"/>
    </xf>
    <xf numFmtId="0" fontId="35" fillId="0" borderId="0" xfId="0" applyFont="1" applyAlignment="1">
      <alignment/>
    </xf>
    <xf numFmtId="10" fontId="35" fillId="0" borderId="0" xfId="58" applyNumberFormat="1" applyFont="1" applyAlignment="1">
      <alignment/>
    </xf>
    <xf numFmtId="3" fontId="35" fillId="0" borderId="0" xfId="0" applyNumberFormat="1" applyFont="1" applyAlignment="1">
      <alignment/>
    </xf>
    <xf numFmtId="3" fontId="36" fillId="0" borderId="0" xfId="0" applyNumberFormat="1" applyFont="1" applyFill="1" applyBorder="1" applyAlignment="1">
      <alignment/>
    </xf>
    <xf numFmtId="186" fontId="13" fillId="7" borderId="24" xfId="58"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left"/>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Border="1" applyAlignment="1">
      <alignment horizontal="center"/>
    </xf>
    <xf numFmtId="3" fontId="7" fillId="0" borderId="20" xfId="0" applyNumberFormat="1" applyFont="1" applyFill="1" applyBorder="1" applyAlignment="1">
      <alignment horizontal="center" vertical="center" wrapText="1"/>
    </xf>
    <xf numFmtId="3" fontId="7" fillId="0" borderId="25"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7" xfId="0"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3" xfId="56"/>
    <cellStyle name="Notas" xfId="57"/>
    <cellStyle name="Percent" xfId="58"/>
    <cellStyle name="Porcentual 2" xfId="59"/>
    <cellStyle name="Porcentual 3" xfId="60"/>
    <cellStyle name="Porcentual 3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AA%20-%20INFORME%20CONTRALORIA%20-%20ENTREGADO%202008\1%20Convive%20en%20Paz...to.%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4A"/>
      <sheetName val="11"/>
      <sheetName val="11A"/>
    </sheetNames>
    <sheetDataSet>
      <sheetData sheetId="0">
        <row r="8">
          <cell r="D8" t="str">
            <v>INDICADORES CLAVES DE RENDIMIENTO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zoomScalePageLayoutView="0" workbookViewId="0" topLeftCell="A1">
      <selection activeCell="C13" sqref="C13"/>
    </sheetView>
  </sheetViews>
  <sheetFormatPr defaultColWidth="11.421875" defaultRowHeight="12.75"/>
  <cols>
    <col min="1" max="1" width="3.00390625" style="0" bestFit="1" customWidth="1"/>
    <col min="2" max="2" width="13.00390625" style="0" customWidth="1"/>
    <col min="3" max="3" width="30.421875" style="0" customWidth="1"/>
    <col min="4" max="4" width="20.8515625" style="0" customWidth="1"/>
    <col min="5" max="5" width="17.8515625" style="0" customWidth="1"/>
    <col min="7" max="7" width="13.8515625" style="0" customWidth="1"/>
    <col min="8" max="8" width="13.28125" style="0" customWidth="1"/>
  </cols>
  <sheetData>
    <row r="1" spans="1:8" ht="15.75">
      <c r="A1" s="51" t="s">
        <v>11</v>
      </c>
      <c r="B1" s="51"/>
      <c r="C1" s="51"/>
      <c r="D1" s="51"/>
      <c r="E1" s="51"/>
      <c r="F1" s="51"/>
      <c r="G1" s="51"/>
      <c r="H1" s="51"/>
    </row>
    <row r="2" spans="1:8" ht="15.75">
      <c r="A2" s="51" t="s">
        <v>12</v>
      </c>
      <c r="B2" s="51"/>
      <c r="C2" s="51"/>
      <c r="D2" s="51"/>
      <c r="E2" s="51"/>
      <c r="F2" s="51"/>
      <c r="G2" s="51"/>
      <c r="H2" s="51"/>
    </row>
    <row r="3" spans="1:8" ht="12.75">
      <c r="A3" s="3"/>
      <c r="B3" s="3"/>
      <c r="C3" s="3"/>
      <c r="D3" s="3"/>
      <c r="E3" s="3"/>
      <c r="F3" s="3"/>
      <c r="G3" s="3"/>
      <c r="H3" s="3"/>
    </row>
    <row r="4" spans="1:8" ht="12.75">
      <c r="A4" s="52" t="s">
        <v>13</v>
      </c>
      <c r="B4" s="52"/>
      <c r="C4" s="52"/>
      <c r="D4" s="52"/>
      <c r="E4" s="4"/>
      <c r="F4" s="5"/>
      <c r="G4" s="3"/>
      <c r="H4" s="3"/>
    </row>
    <row r="5" spans="1:8" ht="12.75">
      <c r="A5" s="52" t="s">
        <v>14</v>
      </c>
      <c r="B5" s="52"/>
      <c r="C5" s="52"/>
      <c r="D5" s="52"/>
      <c r="E5" s="52"/>
      <c r="F5" s="4"/>
      <c r="G5" s="3"/>
      <c r="H5" s="3"/>
    </row>
    <row r="6" spans="1:8" ht="12.75">
      <c r="A6" s="52" t="s">
        <v>32</v>
      </c>
      <c r="B6" s="52"/>
      <c r="C6" s="52"/>
      <c r="D6" s="52"/>
      <c r="E6" s="4" t="s">
        <v>15</v>
      </c>
      <c r="F6" s="6"/>
      <c r="G6" s="7"/>
      <c r="H6" s="4"/>
    </row>
    <row r="7" spans="1:8" ht="13.5" thickBot="1">
      <c r="A7" s="3"/>
      <c r="D7" s="8"/>
      <c r="F7" s="9"/>
      <c r="H7" s="8"/>
    </row>
    <row r="8" spans="1:8" ht="45.75" thickBot="1">
      <c r="A8" s="10" t="s">
        <v>16</v>
      </c>
      <c r="B8" s="11" t="s">
        <v>17</v>
      </c>
      <c r="C8" s="11" t="s">
        <v>18</v>
      </c>
      <c r="D8" s="12" t="s">
        <v>19</v>
      </c>
      <c r="E8" s="11" t="s">
        <v>55</v>
      </c>
      <c r="F8" s="11" t="s">
        <v>20</v>
      </c>
      <c r="G8" s="11" t="s">
        <v>21</v>
      </c>
      <c r="H8" s="13" t="s">
        <v>22</v>
      </c>
    </row>
    <row r="9" spans="1:8" ht="63.75">
      <c r="A9" s="18">
        <v>1</v>
      </c>
      <c r="B9" s="56" t="s">
        <v>10</v>
      </c>
      <c r="C9" s="15" t="s">
        <v>0</v>
      </c>
      <c r="D9" s="15" t="s">
        <v>1</v>
      </c>
      <c r="E9" s="16">
        <v>10</v>
      </c>
      <c r="F9" s="56" t="s">
        <v>33</v>
      </c>
      <c r="G9" s="56" t="s">
        <v>34</v>
      </c>
      <c r="H9" s="53" t="s">
        <v>35</v>
      </c>
    </row>
    <row r="10" spans="1:8" ht="38.25">
      <c r="A10" s="19">
        <v>2</v>
      </c>
      <c r="B10" s="57"/>
      <c r="C10" s="2" t="s">
        <v>2</v>
      </c>
      <c r="D10" s="2" t="s">
        <v>3</v>
      </c>
      <c r="E10" s="1">
        <v>1600</v>
      </c>
      <c r="F10" s="57"/>
      <c r="G10" s="57"/>
      <c r="H10" s="54"/>
    </row>
    <row r="11" spans="1:8" ht="51">
      <c r="A11" s="19">
        <v>3</v>
      </c>
      <c r="B11" s="57"/>
      <c r="C11" s="2" t="s">
        <v>4</v>
      </c>
      <c r="D11" s="2" t="s">
        <v>5</v>
      </c>
      <c r="E11" s="2" t="s">
        <v>9</v>
      </c>
      <c r="F11" s="57"/>
      <c r="G11" s="57"/>
      <c r="H11" s="54"/>
    </row>
    <row r="12" spans="1:8" ht="77.25" thickBot="1">
      <c r="A12" s="20">
        <v>4</v>
      </c>
      <c r="B12" s="58"/>
      <c r="C12" s="17" t="s">
        <v>6</v>
      </c>
      <c r="D12" s="17" t="s">
        <v>7</v>
      </c>
      <c r="E12" s="17" t="s">
        <v>8</v>
      </c>
      <c r="F12" s="58"/>
      <c r="G12" s="58"/>
      <c r="H12" s="55"/>
    </row>
  </sheetData>
  <sheetProtection/>
  <mergeCells count="9">
    <mergeCell ref="H9:H12"/>
    <mergeCell ref="A6:D6"/>
    <mergeCell ref="B9:B12"/>
    <mergeCell ref="F9:F12"/>
    <mergeCell ref="G9:G12"/>
    <mergeCell ref="A1:H1"/>
    <mergeCell ref="A2:H2"/>
    <mergeCell ref="A4:D4"/>
    <mergeCell ref="A5:E5"/>
  </mergeCells>
  <printOptions horizontalCentered="1"/>
  <pageMargins left="0.17" right="0.22" top="0.984251968503937" bottom="0.2"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J23"/>
  <sheetViews>
    <sheetView tabSelected="1" view="pageBreakPreview" zoomScale="60" zoomScalePageLayoutView="0" workbookViewId="0" topLeftCell="B1">
      <selection activeCell="C13" sqref="C13"/>
    </sheetView>
  </sheetViews>
  <sheetFormatPr defaultColWidth="11.421875" defaultRowHeight="12.75"/>
  <cols>
    <col min="1" max="1" width="3.00390625" style="0" bestFit="1" customWidth="1"/>
    <col min="2" max="2" width="14.57421875" style="0" customWidth="1"/>
    <col min="3" max="3" width="28.7109375" style="0" customWidth="1"/>
    <col min="4" max="4" width="17.28125" style="0" customWidth="1"/>
    <col min="5" max="5" width="17.00390625" style="0" customWidth="1"/>
    <col min="6" max="6" width="32.7109375" style="0" customWidth="1"/>
    <col min="7" max="7" width="13.8515625" style="0" customWidth="1"/>
    <col min="8" max="8" width="14.00390625" style="0" customWidth="1"/>
    <col min="9" max="9" width="12.7109375" style="0" customWidth="1"/>
  </cols>
  <sheetData>
    <row r="1" spans="1:9" ht="15.75">
      <c r="A1" s="51" t="s">
        <v>23</v>
      </c>
      <c r="B1" s="51"/>
      <c r="C1" s="51"/>
      <c r="D1" s="51"/>
      <c r="E1" s="51"/>
      <c r="F1" s="51"/>
      <c r="G1" s="51"/>
      <c r="H1" s="51"/>
      <c r="I1" s="51"/>
    </row>
    <row r="2" spans="1:9" ht="15.75">
      <c r="A2" s="51" t="s">
        <v>12</v>
      </c>
      <c r="B2" s="51"/>
      <c r="C2" s="51"/>
      <c r="D2" s="51"/>
      <c r="E2" s="51"/>
      <c r="F2" s="51"/>
      <c r="G2" s="51"/>
      <c r="H2" s="51"/>
      <c r="I2" s="51"/>
    </row>
    <row r="3" spans="2:8" ht="12.75">
      <c r="B3" s="3"/>
      <c r="C3" s="3"/>
      <c r="D3" s="3"/>
      <c r="E3" s="3"/>
      <c r="F3" s="3"/>
      <c r="G3" s="3"/>
      <c r="H3" s="3"/>
    </row>
    <row r="4" spans="1:8" ht="12.75">
      <c r="A4" s="52" t="s">
        <v>13</v>
      </c>
      <c r="B4" s="52"/>
      <c r="C4" s="52"/>
      <c r="D4" s="4"/>
      <c r="E4" s="4"/>
      <c r="F4" s="5"/>
      <c r="G4" s="3"/>
      <c r="H4" s="3"/>
    </row>
    <row r="5" spans="1:8" ht="12.75">
      <c r="A5" s="52" t="s">
        <v>14</v>
      </c>
      <c r="B5" s="52"/>
      <c r="C5" s="52"/>
      <c r="D5" s="52"/>
      <c r="E5" s="4"/>
      <c r="F5" s="4"/>
      <c r="G5" s="3"/>
      <c r="H5" s="3"/>
    </row>
    <row r="6" spans="1:8" ht="12.75">
      <c r="A6" s="52" t="s">
        <v>32</v>
      </c>
      <c r="B6" s="52"/>
      <c r="C6" s="52"/>
      <c r="D6" s="52"/>
      <c r="E6" s="7"/>
      <c r="F6" s="4" t="s">
        <v>15</v>
      </c>
      <c r="H6" s="4"/>
    </row>
    <row r="7" spans="4:8" ht="13.5" thickBot="1">
      <c r="D7" s="8"/>
      <c r="F7" s="9"/>
      <c r="H7" s="8"/>
    </row>
    <row r="8" spans="1:9" ht="12.75">
      <c r="A8" s="64" t="s">
        <v>16</v>
      </c>
      <c r="B8" s="59" t="s">
        <v>24</v>
      </c>
      <c r="C8" s="66" t="s">
        <v>25</v>
      </c>
      <c r="D8" s="68" t="str">
        <f>'[1]4'!D8</f>
        <v>INDICADORES CLAVES DE RENDIMIENTO</v>
      </c>
      <c r="E8" s="66" t="s">
        <v>58</v>
      </c>
      <c r="F8" s="59" t="s">
        <v>26</v>
      </c>
      <c r="G8" s="61" t="s">
        <v>27</v>
      </c>
      <c r="H8" s="61"/>
      <c r="I8" s="62" t="s">
        <v>28</v>
      </c>
    </row>
    <row r="9" spans="1:9" ht="34.5" thickBot="1">
      <c r="A9" s="65"/>
      <c r="B9" s="60"/>
      <c r="C9" s="67"/>
      <c r="D9" s="67"/>
      <c r="E9" s="67" t="s">
        <v>29</v>
      </c>
      <c r="F9" s="60"/>
      <c r="G9" s="14" t="s">
        <v>30</v>
      </c>
      <c r="H9" s="14" t="s">
        <v>31</v>
      </c>
      <c r="I9" s="63"/>
    </row>
    <row r="10" spans="1:9" ht="102">
      <c r="A10" s="18">
        <v>1</v>
      </c>
      <c r="B10" s="56" t="s">
        <v>10</v>
      </c>
      <c r="C10" s="15" t="s">
        <v>0</v>
      </c>
      <c r="D10" s="15" t="s">
        <v>1</v>
      </c>
      <c r="E10" s="16">
        <v>10</v>
      </c>
      <c r="F10" s="21" t="s">
        <v>61</v>
      </c>
      <c r="G10" s="22">
        <v>0.5</v>
      </c>
      <c r="H10" s="41">
        <v>0.036</v>
      </c>
      <c r="I10" s="23"/>
    </row>
    <row r="11" spans="1:9" ht="76.5">
      <c r="A11" s="19">
        <v>2</v>
      </c>
      <c r="B11" s="57"/>
      <c r="C11" s="2" t="s">
        <v>2</v>
      </c>
      <c r="D11" s="2" t="s">
        <v>3</v>
      </c>
      <c r="E11" s="1">
        <v>1600</v>
      </c>
      <c r="F11" s="24" t="s">
        <v>59</v>
      </c>
      <c r="G11" s="25">
        <v>0.5</v>
      </c>
      <c r="H11" s="44">
        <f>843/1600</f>
        <v>0.526875</v>
      </c>
      <c r="I11" s="26"/>
    </row>
    <row r="12" spans="1:9" ht="89.25">
      <c r="A12" s="19">
        <v>3</v>
      </c>
      <c r="B12" s="57"/>
      <c r="C12" s="2" t="s">
        <v>4</v>
      </c>
      <c r="D12" s="2" t="s">
        <v>5</v>
      </c>
      <c r="E12" s="2" t="s">
        <v>9</v>
      </c>
      <c r="F12" s="24" t="s">
        <v>60</v>
      </c>
      <c r="G12" s="25">
        <v>0.5</v>
      </c>
      <c r="H12" s="44">
        <v>1</v>
      </c>
      <c r="I12" s="26"/>
    </row>
    <row r="13" spans="1:9" ht="128.25" thickBot="1">
      <c r="A13" s="20">
        <v>4</v>
      </c>
      <c r="B13" s="58"/>
      <c r="C13" s="17" t="s">
        <v>6</v>
      </c>
      <c r="D13" s="17" t="s">
        <v>7</v>
      </c>
      <c r="E13" s="17" t="s">
        <v>8</v>
      </c>
      <c r="F13" s="27" t="s">
        <v>62</v>
      </c>
      <c r="G13" s="28">
        <v>0.5</v>
      </c>
      <c r="H13" s="45">
        <v>0.5</v>
      </c>
      <c r="I13" s="29"/>
    </row>
    <row r="17" spans="7:8" ht="12.75">
      <c r="G17" s="46"/>
      <c r="H17" s="46"/>
    </row>
    <row r="18" spans="7:8" ht="12.75">
      <c r="G18" s="47"/>
      <c r="H18" s="46"/>
    </row>
    <row r="19" spans="7:8" ht="12.75">
      <c r="G19" s="46"/>
      <c r="H19" s="46"/>
    </row>
    <row r="20" spans="7:8" ht="12.75">
      <c r="G20" s="49"/>
      <c r="H20" s="48"/>
    </row>
    <row r="21" spans="7:8" ht="12.75">
      <c r="G21" s="46"/>
      <c r="H21" s="46"/>
    </row>
    <row r="23" ht="12.75">
      <c r="J23" s="42"/>
    </row>
  </sheetData>
  <sheetProtection/>
  <mergeCells count="14">
    <mergeCell ref="C8:C9"/>
    <mergeCell ref="D8:D9"/>
    <mergeCell ref="B10:B13"/>
    <mergeCell ref="E8:E9"/>
    <mergeCell ref="F8:F9"/>
    <mergeCell ref="G8:H8"/>
    <mergeCell ref="A1:I1"/>
    <mergeCell ref="A2:I2"/>
    <mergeCell ref="A4:C4"/>
    <mergeCell ref="A5:D5"/>
    <mergeCell ref="I8:I9"/>
    <mergeCell ref="A6:D6"/>
    <mergeCell ref="A8:A9"/>
    <mergeCell ref="B8:B9"/>
  </mergeCells>
  <printOptions horizontalCentered="1"/>
  <pageMargins left="0.17" right="0.17" top="0.984251968503937" bottom="0.2" header="0" footer="0"/>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dimension ref="A1:I8"/>
  <sheetViews>
    <sheetView zoomScale="85" zoomScaleNormal="85" zoomScalePageLayoutView="0" workbookViewId="0" topLeftCell="A1">
      <selection activeCell="C14" sqref="C14"/>
    </sheetView>
  </sheetViews>
  <sheetFormatPr defaultColWidth="11.421875" defaultRowHeight="12.75"/>
  <cols>
    <col min="2" max="2" width="14.140625" style="0" customWidth="1"/>
    <col min="3" max="3" width="24.140625" style="0" customWidth="1"/>
    <col min="4" max="4" width="16.421875" style="0" customWidth="1"/>
    <col min="6" max="6" width="13.28125" style="0" bestFit="1" customWidth="1"/>
    <col min="7" max="7" width="15.8515625" style="0" customWidth="1"/>
    <col min="9" max="9" width="80.28125" style="0" customWidth="1"/>
  </cols>
  <sheetData>
    <row r="1" spans="1:9" ht="21.75">
      <c r="A1" s="69" t="s">
        <v>36</v>
      </c>
      <c r="B1" s="69"/>
      <c r="C1" s="69"/>
      <c r="D1" s="69"/>
      <c r="E1" s="69"/>
      <c r="F1" s="69"/>
      <c r="G1" s="69"/>
      <c r="H1" s="69"/>
      <c r="I1" s="69"/>
    </row>
    <row r="2" spans="1:9" ht="19.5">
      <c r="A2" s="70" t="s">
        <v>37</v>
      </c>
      <c r="B2" s="70"/>
      <c r="C2" s="70"/>
      <c r="D2" s="70"/>
      <c r="E2" s="70"/>
      <c r="F2" s="70"/>
      <c r="G2" s="70"/>
      <c r="H2" s="70"/>
      <c r="I2" s="70"/>
    </row>
    <row r="3" spans="1:9" ht="13.5" thickBot="1">
      <c r="A3" s="30"/>
      <c r="B3" s="31"/>
      <c r="C3" s="30"/>
      <c r="D3" s="32"/>
      <c r="E3" s="32"/>
      <c r="F3" s="32"/>
      <c r="G3" s="32"/>
      <c r="H3" s="33"/>
      <c r="I3" s="30"/>
    </row>
    <row r="4" spans="1:9" ht="48.75" thickBot="1">
      <c r="A4" s="34" t="s">
        <v>38</v>
      </c>
      <c r="B4" s="35" t="s">
        <v>39</v>
      </c>
      <c r="C4" s="34" t="s">
        <v>40</v>
      </c>
      <c r="D4" s="34" t="s">
        <v>41</v>
      </c>
      <c r="E4" s="34" t="s">
        <v>42</v>
      </c>
      <c r="F4" s="34" t="s">
        <v>43</v>
      </c>
      <c r="G4" s="34" t="s">
        <v>44</v>
      </c>
      <c r="H4" s="36" t="s">
        <v>45</v>
      </c>
      <c r="I4" s="34" t="s">
        <v>54</v>
      </c>
    </row>
    <row r="5" spans="1:9" ht="74.25" customHeight="1" thickBot="1">
      <c r="A5" s="37" t="s">
        <v>46</v>
      </c>
      <c r="B5" s="37" t="s">
        <v>10</v>
      </c>
      <c r="C5" s="37" t="s">
        <v>47</v>
      </c>
      <c r="D5" s="38">
        <v>39814</v>
      </c>
      <c r="E5" s="38">
        <v>40178</v>
      </c>
      <c r="F5" s="40">
        <v>17418777663</v>
      </c>
      <c r="G5" s="43" t="s">
        <v>56</v>
      </c>
      <c r="H5" s="50">
        <f>+4A!H10</f>
        <v>0.036</v>
      </c>
      <c r="I5" s="37" t="s">
        <v>53</v>
      </c>
    </row>
    <row r="6" spans="1:9" ht="55.5" customHeight="1" thickBot="1">
      <c r="A6" s="37" t="s">
        <v>46</v>
      </c>
      <c r="B6" s="37" t="s">
        <v>10</v>
      </c>
      <c r="C6" s="37" t="s">
        <v>48</v>
      </c>
      <c r="D6" s="38">
        <v>39814</v>
      </c>
      <c r="E6" s="38">
        <v>40178</v>
      </c>
      <c r="F6" s="40">
        <v>697007602</v>
      </c>
      <c r="G6" s="39">
        <f>(358481600+80250000+27531443)*0.393</f>
        <v>183241375.89900002</v>
      </c>
      <c r="H6" s="50">
        <f>+4A!H11</f>
        <v>0.526875</v>
      </c>
      <c r="I6" s="37" t="s">
        <v>57</v>
      </c>
    </row>
    <row r="7" spans="1:9" ht="70.5" customHeight="1" thickBot="1">
      <c r="A7" s="37" t="s">
        <v>46</v>
      </c>
      <c r="B7" s="37" t="s">
        <v>10</v>
      </c>
      <c r="C7" s="37" t="s">
        <v>49</v>
      </c>
      <c r="D7" s="38">
        <v>39814</v>
      </c>
      <c r="E7" s="38">
        <v>40178</v>
      </c>
      <c r="F7" s="40">
        <v>100000000</v>
      </c>
      <c r="G7" s="39">
        <v>100000000</v>
      </c>
      <c r="H7" s="50">
        <v>1</v>
      </c>
      <c r="I7" s="37" t="s">
        <v>51</v>
      </c>
    </row>
    <row r="8" spans="1:9" ht="80.25" customHeight="1" thickBot="1">
      <c r="A8" s="37" t="s">
        <v>46</v>
      </c>
      <c r="B8" s="37" t="s">
        <v>10</v>
      </c>
      <c r="C8" s="37" t="s">
        <v>50</v>
      </c>
      <c r="D8" s="38">
        <v>39814</v>
      </c>
      <c r="E8" s="38">
        <v>40178</v>
      </c>
      <c r="F8" s="40">
        <v>70000000</v>
      </c>
      <c r="G8" s="39">
        <v>26065200</v>
      </c>
      <c r="H8" s="50">
        <f>+4A!H13</f>
        <v>0.5</v>
      </c>
      <c r="I8" s="37" t="s">
        <v>52</v>
      </c>
    </row>
  </sheetData>
  <sheetProtection/>
  <mergeCells count="2">
    <mergeCell ref="A1:I1"/>
    <mergeCell ref="A2:I2"/>
  </mergeCells>
  <printOptions horizontalCentered="1"/>
  <pageMargins left="0.15748031496062992" right="0.15748031496062992" top="0.984251968503937" bottom="0.1968503937007874" header="0" footer="0"/>
  <pageSetup horizontalDpi="600" verticalDpi="600" orientation="landscape"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Olgap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Margarita Bravo Ardila</dc:creator>
  <cp:keywords/>
  <dc:description/>
  <cp:lastModifiedBy>planeacion04</cp:lastModifiedBy>
  <cp:lastPrinted>2009-07-28T16:14:53Z</cp:lastPrinted>
  <dcterms:created xsi:type="dcterms:W3CDTF">2005-09-30T21:17:52Z</dcterms:created>
  <dcterms:modified xsi:type="dcterms:W3CDTF">2009-07-28T16:14:59Z</dcterms:modified>
  <cp:category/>
  <cp:version/>
  <cp:contentType/>
  <cp:contentStatus/>
</cp:coreProperties>
</file>