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816" activeTab="1"/>
  </bookViews>
  <sheets>
    <sheet name="4" sheetId="1" r:id="rId1"/>
    <sheet name="4A" sheetId="2" r:id="rId2"/>
    <sheet name="SIA" sheetId="3" r:id="rId3"/>
  </sheets>
  <externalReferences>
    <externalReference r:id="rId6"/>
  </externalReferences>
  <definedNames>
    <definedName name="_xlnm.Print_Area" localSheetId="1">'4A'!$A$1:$I$35</definedName>
    <definedName name="_xlnm.Print_Area" localSheetId="2">'SIA'!$A$1:$J$14</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<sst xmlns="http://schemas.openxmlformats.org/spreadsheetml/2006/main" count="245" uniqueCount="149">
  <si>
    <t>Se disminuirá en un 10% el número de niños que requieran atención y protección por encontrarse en sitios nocturnos no adecuados.Decreto 0400</t>
  </si>
  <si>
    <t>Se disminuirá la tasa de homicidios a 20 por cada 100.000 habitantes</t>
  </si>
  <si>
    <t>Tasa de homicidios por cada 100.000 habitantes</t>
  </si>
  <si>
    <t>Se disminuirá la tasa de suicidios a 10 por cada 100.000 habitantes.</t>
  </si>
  <si>
    <t>Tasa de suicidios por cada 100.000 habitantes</t>
  </si>
  <si>
    <t>Se disminuirá la tasa de muertes no intencionales a 14 por cada 100.000 habitantes.</t>
  </si>
  <si>
    <t>Tasa de muertes no intencionales por cada 100.000 habitantes</t>
  </si>
  <si>
    <t>Se disminuirá la tasa de lesiones por violencia interpersonal a 507,84 por cada 100.000 habitantes</t>
  </si>
  <si>
    <t>Tasa de lesiones por violencia interpersonal por cada 100.000 habitantes</t>
  </si>
  <si>
    <t>Se disminuirá a 71.3 la tasa de hurtos callejeros por cada 100.000 habitantes</t>
  </si>
  <si>
    <t>Tasa de hurtos callejeros por cada 100.000 habitantes</t>
  </si>
  <si>
    <t>Se disminuirá a 18.76 la tasa de hurtos de vehículos por cada 100.000 habitantes y, a 20.76 por cada 100.000 habitantes la de motocicletas</t>
  </si>
  <si>
    <t>Tasa de hurtos de vehículos por cada 100.000 habitantes</t>
  </si>
  <si>
    <t>Tasa de hurtos de motocicletas por cada 100.000 habitantes</t>
  </si>
  <si>
    <t>Se disminuirá la tasa de hurtos a residencias a 31 por cada 100.000 habitantes, la tasa de hurtos a centros comerciales a 32 por cada 100.000 habitantes y,  se mantendrá la tasa de hurtos a instituciones financieras en 0 por cada 100.000 habitantes.</t>
  </si>
  <si>
    <t>Tasa de hurtos  a residencias cada 100.000 habitantes</t>
  </si>
  <si>
    <t>Tasa de hurtos  a centros comerciales por cada 100.000 habitantes</t>
  </si>
  <si>
    <t>Tasa de hurtos  a  instituciones financieras por cada 100.000 habitantes</t>
  </si>
  <si>
    <t>Se contratara 10 cupos de atencion para adolecentes que han sido autores o participes de una infraccion de ley penal.</t>
  </si>
  <si>
    <t>Cupos de atención para adolescentes que han sido autores o partícipes de una infracción de ley penal contratados.</t>
  </si>
  <si>
    <t>Se contratara 12 cupos de intervencion y apoyo para adolecentes infractores en conflicto con la ley penal.</t>
  </si>
  <si>
    <t>Cupos de intervención de apoyo para adolescentes infractores en conflicto con la Ley Penal  contatados.</t>
  </si>
  <si>
    <t>Se contratara 10 cupos de atencion en el centro espeliazado de recepcion para adolecentes que hayan sido aprehendido o sometidos por el juez.</t>
  </si>
  <si>
    <t>Cupos de atención en el centro especializado de recepción para adolescentes que hayan sido aprehendidos o cuando son sometidos por el Juez contratados.</t>
  </si>
  <si>
    <t>Gestión realizada para la conformación de una red de hogares de paso en la modalidad familiar para la protección de niños, niñas y adolescentes que lo requieran.</t>
  </si>
  <si>
    <t>Se gestionará la contratación de 5 cupos de intervención de apoyo para adolescentes con problemática de consumo de sustancias psicoactivas.</t>
  </si>
  <si>
    <t>Gestión realizada para la  contratación de cupos de intervención de apoyo para adolescentes con problemática de consumo de sustancias psicoactivas.</t>
  </si>
  <si>
    <t xml:space="preserve">Se mantendrá el 100% de las cámaras del circuito cerrado de televisión instaladas en espacio público y se instalará como mínimo 50 nuevas cámaras. </t>
  </si>
  <si>
    <t>Porcentaje de cámaras del circuito cerrado de televisión instaladas en espacio público con mantenimiento.</t>
  </si>
  <si>
    <t>Nuevas cámaras del circuito cerrado de televisión instaladas en espacio público.</t>
  </si>
  <si>
    <t xml:space="preserve">Se crearán e implementarán 10 zonas seguras.  </t>
  </si>
  <si>
    <t>Zonas seguras implementadas</t>
  </si>
  <si>
    <t>Se construirá 2 centros de atención inmediata C.A.I. y se reconstruirá 3.</t>
  </si>
  <si>
    <t>Centros de atención inmediata construidos.</t>
  </si>
  <si>
    <t>Centros de atención inmediata reconstruidos.</t>
  </si>
  <si>
    <t xml:space="preserve">Se fortalecerá el 100% los comités de paz y convivencia       -CODEPAZ-  y se creará 132 CODEPAZ </t>
  </si>
  <si>
    <t>Porcentaje de CODEPAZ fortalecidos</t>
  </si>
  <si>
    <t>CODEPAZ creados</t>
  </si>
  <si>
    <t>21.4</t>
  </si>
  <si>
    <t>11.45</t>
  </si>
  <si>
    <t>14.95</t>
  </si>
  <si>
    <t>583.07</t>
  </si>
  <si>
    <t>80 (29%)</t>
  </si>
  <si>
    <t>Se disminuirá en un 10% el número de niños que requieran atención y protección por encontrarse en sitios nocturnos no adecuados.</t>
  </si>
  <si>
    <t>Niños, jóvenes y adolescentes  atendidos y protegidos.</t>
  </si>
  <si>
    <t>2058 (3.5%)</t>
  </si>
  <si>
    <t>se gestionara la conformacion de una red hogares de paso con ocho unidades en la modalidad familiar para la proteccion de niños, niñas y adolecentes que lo requerieran.</t>
  </si>
  <si>
    <t>Nuevas construcciones en zonas seguras que  cumplen con la normatividad urbantistica vigente</t>
  </si>
  <si>
    <t>Establecimientos comerciales dentro de las zonas seguras que cumplen la normatividad en cuanto a condiciones locativas y ambientales</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</si>
  <si>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</si>
  <si>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</si>
  <si>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</si>
  <si>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</si>
  <si>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</si>
  <si>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</si>
  <si>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</si>
  <si>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</si>
  <si>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</si>
  <si>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RECURSOS</t>
  </si>
  <si>
    <t>RESPONSABLES</t>
  </si>
  <si>
    <t>TIEMPO PROGRAMADO</t>
  </si>
  <si>
    <t>Secretaría de Gobierno</t>
  </si>
  <si>
    <t>1 año</t>
  </si>
  <si>
    <r>
      <t>PROGRAMA</t>
    </r>
    <r>
      <rPr>
        <sz val="10"/>
        <rFont val="Arial"/>
        <family val="0"/>
      </rPr>
      <t>: Pasto seguro.</t>
    </r>
  </si>
  <si>
    <t>FORMATO 4A</t>
  </si>
  <si>
    <t>AREAS INVOLUCRADAS (1)</t>
  </si>
  <si>
    <t>META CUATRIENIO PLAN DE DESARROLLO (2)</t>
  </si>
  <si>
    <t>SEGUIMIENTO (4)</t>
  </si>
  <si>
    <t>AVANCE</t>
  </si>
  <si>
    <t>ACCIONES CORRECTIVAS. (6)</t>
  </si>
  <si>
    <t>ACTIVIDADES 
(AVANCE META 2008)</t>
  </si>
  <si>
    <t>% DE AVANCE EN EL TIEMPO (4)</t>
  </si>
  <si>
    <t>% DE AVANCE DE LA ACTIVIDAD (5)</t>
  </si>
  <si>
    <t>FUENTE:</t>
  </si>
  <si>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</si>
  <si>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</si>
  <si>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</si>
  <si>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</si>
  <si>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</si>
  <si>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</si>
  <si>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</si>
  <si>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</si>
  <si>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</si>
  <si>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</si>
  <si>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</si>
  <si>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Pasto seguro</t>
  </si>
  <si>
    <t>Secretaria de Gobierno</t>
  </si>
  <si>
    <t>Operatividad y fortalecimiento del Fondo de Seguridad y convivencia en el Municipio de Pasto.</t>
  </si>
  <si>
    <t>PRODUCTOS DEL PROYECTO:-Tasa de homicidios: 21.4. -Tasa de suicidios:11.45. -Tasa de hurtos callejeros por cada 100.000 habitantes: 79. Tasa de hurtos de vehículos por cada 100.000 habitantes: 21. Tasa de hurtos de motocicletas por cada 100.000 habitantes: 23. Tasa de hurtos a residencias por cada 100.000 habitantes: 34. Tasa de hurtos a centros comerciales por cada 100.000 habitantes: 34. Porcentaje de camaras de TV con mantenimiento: 40%. Nuevas cámaras de seguridad instaladas: 16. Tasa de muertes no intencionales por cada 100.000 habitantes: 15. Tasa de lesiones personales por cada 100.000 habitantes: 583 COMPONENTES: Mantenimiento y dotación ($953.053.026.5). Contratación prestación de servicios personales ($29.900.000). Sostenimiento del circuito cerrado de TV y Sistema 1,2,3: ($428.860.560). Apoyo logístico para los organismos de seguridad ($259.000.000). Pago de recompensas ($30.000.000). PRIMER AJUSTE. INCREMENTO PRESUPUESTO. MAYO 8 DE 2009.</t>
  </si>
  <si>
    <t>Secretaría de Gobierno Seguridad y Convivencia</t>
  </si>
  <si>
    <t>Control, vigilancia y aplicación de normas urbanísticas y ambientales para mejorar la convivencia en el Municipio de Pasto.</t>
  </si>
  <si>
    <t>PRODUCTOS: Expedientes en la inspección de urbanismo resueltos en primera instancia: 528. Visitas de control realizadas a establecimientos de comercio: 600. Visitas realizadas de peritazgo técnico para la comprobación y verificación de infracciones urbanísticas: 750. Visitas de control de condiciones ambientales y de plublicidad visual realizadas: 780. COMPONENTES: Fortalecimiento de: Inspección de Urbanismo: $40.800.000; Subsecretaría de Control: $16.800.000; Oficina de Control Físico: $17.700.000; Oficina de Control Ambiental: $13.200.000; Transporte: $10.225.000. Papelería y otros: $1.275.000</t>
  </si>
  <si>
    <t>Consolidación de los Comités de Paz y Convivencia - CODEPAZ en el Municipio de Pasto.</t>
  </si>
  <si>
    <t>Operatividad y fortalecimiento del Observatorio del Delito. Municipio de Pasto.</t>
  </si>
  <si>
    <t>Asesoría nocturna para mejorar la convivencia en el Municipio de Pasto.</t>
  </si>
  <si>
    <t>PRODUCTOS: Operativos nocturnos realizados para la protección de menores de edad: 88. Reuniones asistidas para fortalecer los CODEPAZ: 30. Operativos de tránsito realizados: 88. Operativos de control físico apoyados: 352. Operativos realizados de control de establecimientos para orden público: 88. COMPONENTES: contratacion técnicos (2 - $36.567.740) - Compra de video cámara, implementos de seguridad y papelería ($3.432.260).</t>
  </si>
  <si>
    <t>Prevención, protección y atención psicosocial a menores de edad. Decreto 400/08. Municipio de asto.</t>
  </si>
  <si>
    <t>Asistencia integral en centros especializados a niños, niñas y adolescentes en conflicto con la Ley Penal. Municipio de Pasto.</t>
  </si>
  <si>
    <t>SON PRODUCTOS DEL PROYECTO: Cupos de atención para adolescentes que han sido autores o partícipes de una infracción de ley penal contratados: 10; Cupos de intervención de apoyo para adolescentes infractores en conflicto con la Ley Penal contatados: 12; Cupos de atención en el centro especializado de recepción para adolescentes que hayan sido aprehendidos o cuando son sometidos por el Juez contratados: 10. COMPONENTES: Modalidad recepción (10 cupos - 11 meses - $110.550.000); Modalidad libertad asistida (12 cupos - 11 meses - $22.440.000); Modalidad centro cerrado - semicerrado y observación (10 cupos - 11 meses - $110.550.000)</t>
  </si>
  <si>
    <t>Servicio de inhumación de cadáveres no identificados "N.N". Municipio de Pasto.</t>
  </si>
  <si>
    <t>PRODUCTO DEL PROYECTO: Cupos para inhumación de cadáveres "N.N" disponibles: 44. Costo promedio para contratación de suministro de servicios de inhumación de cada cádáver: $340.909.09.</t>
  </si>
  <si>
    <t>Prevención de la farmacodependencia para niños, niñas y adolescentes en riesgo de consumo o con problemas de consumo de sustancias psicoactivas - SPA. Municipio de Pasto.</t>
  </si>
  <si>
    <t>El proyecto deberá lograr los siguientes productos: Contratación de cupos de intervención de apoyo para adolescentes con problemática de consumo de sustancias psicoactivas: 16 cupos. Niños, niñas y/o adolescentes con problemática de consumo de sustancias psicoactivas y sus familias con atención integral por 9 meses y recuperados del consumo: 10 personas. Niños, niñas y/o adolescentes con problemática de consumo de sustancias psicoactivas y sus familias con atención integral por 8 meses y recuperados del consumo: 6 personas. COMPONENTES: Terapeútico ($7.952.485); familiar ($7.952.485); Salud y nutrición ($4.452.485); ocupacional ($4.452.485); Gestión ($1.752.485); Cultural ($2.952.485); pedagógico ($1.904.102). PRIMER AJUSTE PROYECTO - ABRIL 14 DE 2009. AJUSTE CONCEPTO DE VIABILIDAD DEBIDO A ERROR EN LA DIGITACIÓN DEL VALOR DEL PROYECTO . ABRIL</t>
  </si>
  <si>
    <t>Descripción del proyecto</t>
  </si>
  <si>
    <t>PRODUCTOS: CODEPAZ creados: 33. CODEPAZ fortalecidos: 80. Alarmas compradas y entregadas a la comunidad: 500. Son componentes del proyecto: Contratación profesional (11 - meses $1.827.500 - 11 meses). Compra de alarmas: (500 - $24.897.500).</t>
  </si>
  <si>
    <t>El proyecto se constituye en una estrategia para disminuir los hechos y muertes violentas en el Municipio de Pasto. Son PRODUCTOS del proyecto: Porcentaje de estadísticas confiables y actualizadas sobre mortalidad violenta, lesiones de causa externa y violencia intrafamiliar: 100%. Reuniones mensuales efectuadas del Comité operativo y epidemiológico realizadas:16. Boletines e impresos realizados: 2. SON COMPONENTES: Contratación de un tecnólogo (11 meses - $1.290.000 mes). Publicaciones, impresos, pendones y apoyo logístico ($10.810.000). Software para georeferenciación ($20.000.000).</t>
  </si>
  <si>
    <t xml:space="preserve">PRODUCTOS DEL PROYECTO: Niños, jóvenes y adolescentes atendidos y protegidos: 5.000. Niños, jóvenes y adolescentes valorados física y emocionalmente: 3.500. Estudiantes capacitados como gestores de convivencia juveniles: 80. Convenios interinstitucionales suscritos: 3. Manual y protocolo elaborados para atención y protección de niños, jóvenes y adolescentes de acuerdo al Decreto 0400 de 2008: 1. COMPONENTES: Contratación de profesionales (3 - $1.827.500 mes cada uno - 11 meses cada uno). Suscripción de convenios (3 - $3.980.000). Estrategia de comunicación ($2.300.000). Elaboración de cartillas pedagógicas para niños, jóvenes y adolescentes atendidos y protegidos y padres de familias¨tres numeros apra una edición total de (2000 - $3.412.500). </t>
  </si>
  <si>
    <t>33 (27%)</t>
  </si>
  <si>
    <t>ACTIVIDADES 
(AVANCE PROGRAMADO PARA EL AÑO  2009)  (3)</t>
  </si>
  <si>
    <t>Nuevas cámaras del circuito cerrado de televisión por instalar en espacio público.</t>
  </si>
  <si>
    <t xml:space="preserve">Cupos de atención en el centro especializado de recepción para adolescentes que hayan sido aprehendidos o cuando son sometidos por el Juez </t>
  </si>
  <si>
    <t>69.30%</t>
  </si>
  <si>
    <t>36.82%</t>
  </si>
  <si>
    <t>0.00%</t>
  </si>
  <si>
    <t>Se construirá 2 centros de atención inmediata C.A.I. y se reconstruirá 2</t>
  </si>
  <si>
    <t>Se contratara 10 cupos de atencion para adolecentes que han sido autores o participes de una infraccion de ley penal. Centro cerrado</t>
  </si>
  <si>
    <t>Se contratara 12 cupos de intervencion y apoyo para adolecentes infractores en conflicto con la ley penal. Libertad asistida</t>
  </si>
  <si>
    <t>ACTIVIDADES 
(AVANCE PROGRAMADO PARA EL AÑO  2009)</t>
  </si>
  <si>
    <t xml:space="preserve">Doctores José Luís Guerra  - Mario Miguel Fajardo </t>
  </si>
  <si>
    <t>Doctores José Luís Guerra  - Jorge Gamez Torres</t>
  </si>
  <si>
    <t>formulación en tramite,</t>
  </si>
  <si>
    <t xml:space="preserve">Proyecto de construcción CAI barrio Gualcaloma comuna 8 </t>
  </si>
  <si>
    <t>La tasa se estima al finalizar el año</t>
  </si>
  <si>
    <r>
      <t>MEDIOS DE VERIFICACION:</t>
    </r>
    <r>
      <rPr>
        <sz val="10"/>
        <rFont val="Arial"/>
        <family val="2"/>
      </rPr>
      <t xml:space="preserve"> contratos legalizados, actas de comité opertivo y epidemiologico, base de datos, fichas epidemiologicas, soportes de reuniones, I.O del Delito </t>
    </r>
    <r>
      <rPr>
        <b/>
        <sz val="10"/>
        <rFont val="Arial"/>
        <family val="2"/>
      </rPr>
      <t>RESULTADOS:</t>
    </r>
    <r>
      <rPr>
        <sz val="10"/>
        <rFont val="Arial"/>
        <family val="2"/>
      </rPr>
      <t xml:space="preserve"> Total de casos primer semestre 2008 (55), frente a (60) casos presentados en el año 2009. Por lo tanto, en el rpimer semestre del 2009 se presentan 5 casos mas que en igual periodo del 2008.</t>
    </r>
  </si>
  <si>
    <r>
      <t xml:space="preserve">MEDIOS DE VERIFICACION: </t>
    </r>
    <r>
      <rPr>
        <sz val="10"/>
        <rFont val="Arial"/>
        <family val="2"/>
      </rPr>
      <t xml:space="preserve">contratos legalizados, actas de comité, operativos, y epidemiologicos, base de datos, fichas epidemiologicas, soportes de reuniones, del Observatorio del delito. </t>
    </r>
    <r>
      <rPr>
        <b/>
        <sz val="10"/>
        <rFont val="Arial"/>
        <family val="2"/>
      </rPr>
      <t xml:space="preserve">RESULTADOS:  </t>
    </r>
    <r>
      <rPr>
        <sz val="10"/>
        <rFont val="Arial"/>
        <family val="2"/>
      </rPr>
      <t>total suicidios primer semestre 2008 (25 casos)  total suicidios primer semestre año 2009 (24 casos). Por lo tanto, en el rpimer semestre del 2009 se presentan 1 caso menos que en igual periodo del 2008.</t>
    </r>
  </si>
  <si>
    <r>
      <t>MEDIOS DE VERIFICACION</t>
    </r>
    <r>
      <rPr>
        <sz val="10"/>
        <rFont val="Arial"/>
        <family val="2"/>
      </rPr>
      <t xml:space="preserve">: contratos legalizados, actas de comité, operativos, y epidemiologicos, base de datos, fichas epidemiologicas, soportes de reuniones, del O.del D. </t>
    </r>
    <r>
      <rPr>
        <b/>
        <sz val="10"/>
        <rFont val="Arial"/>
        <family val="2"/>
      </rPr>
      <t>RESULTADOS</t>
    </r>
    <r>
      <rPr>
        <sz val="10"/>
        <rFont val="Arial"/>
        <family val="2"/>
      </rPr>
      <t>: primer semestre 2008 (25 casos) - vs primer semestre 2009 (28 casos). Por lo tanto, en el rpimer semestre del 2009 se presentan 3 casos mas que en igual periodo del 2008.</t>
    </r>
  </si>
  <si>
    <r>
      <t>MEDIOS DE VERIFICACION</t>
    </r>
    <r>
      <rPr>
        <sz val="10"/>
        <rFont val="Arial"/>
        <family val="2"/>
      </rPr>
      <t xml:space="preserve">: convenios  interadmistrativos con instituciones de la ciudad </t>
    </r>
    <r>
      <rPr>
        <b/>
        <sz val="10"/>
        <rFont val="Arial"/>
        <family val="2"/>
      </rPr>
      <t>RESULTADOS</t>
    </r>
    <r>
      <rPr>
        <sz val="10"/>
        <rFont val="Arial"/>
        <family val="2"/>
      </rPr>
      <t>: mediante convenios firmandos con la fundación RIGUETHO se interviene en( 2 casos) y con SOL DE INVIERNO en (10 casos)´, para los 12 cupos del año 2008 como para el 2009</t>
    </r>
  </si>
  <si>
    <r>
      <t>MEDIOS DE VERIFICACION</t>
    </r>
    <r>
      <rPr>
        <sz val="10"/>
        <rFont val="Arial"/>
        <family val="2"/>
      </rPr>
      <t xml:space="preserve">: convenios interadministrativos con instituciones de la ciudad </t>
    </r>
    <r>
      <rPr>
        <b/>
        <sz val="10"/>
        <rFont val="Arial"/>
        <family val="2"/>
      </rPr>
      <t>RESULTADOS</t>
    </r>
    <r>
      <rPr>
        <sz val="10"/>
        <rFont val="Arial"/>
        <family val="2"/>
      </rPr>
      <t>:  con la Congregación de Capuchinos Terceariso  se firmo convenio para la atención de los 10 casos aludidos tanto en el 2008 como en el 2009</t>
    </r>
  </si>
  <si>
    <r>
      <t>MEDIOS DE VERIFICACION</t>
    </r>
    <r>
      <rPr>
        <sz val="10"/>
        <rFont val="Arial"/>
        <family val="2"/>
      </rPr>
      <t xml:space="preserve">: Documento. </t>
    </r>
    <r>
      <rPr>
        <b/>
        <sz val="10"/>
        <rFont val="Arial"/>
        <family val="2"/>
      </rPr>
      <t>RESULTADOS</t>
    </r>
    <r>
      <rPr>
        <sz val="10"/>
        <rFont val="Arial"/>
        <family val="2"/>
      </rPr>
      <t>:   el proyecto fué presentado por Fundacion RIGUEITHO y se encuentra en estudio por parte de la secretaria.</t>
    </r>
  </si>
  <si>
    <r>
      <t>MEDIOS DE VERIFICACION</t>
    </r>
    <r>
      <rPr>
        <sz val="10"/>
        <rFont val="Arial"/>
        <family val="2"/>
      </rPr>
      <t xml:space="preserve">: documentos. </t>
    </r>
    <r>
      <rPr>
        <b/>
        <sz val="10"/>
        <rFont val="Arial"/>
        <family val="2"/>
      </rPr>
      <t>RESULTADOS</t>
    </r>
    <r>
      <rPr>
        <sz val="10"/>
        <rFont val="Arial"/>
        <family val="2"/>
      </rPr>
      <t xml:space="preserve">:  En estudio la construcción de los CAI de la  comuna 8 y San Agustin. 
</t>
    </r>
  </si>
  <si>
    <r>
      <t>MEDIOS DE VERIFICACION</t>
    </r>
    <r>
      <rPr>
        <sz val="10"/>
        <rFont val="Arial"/>
        <family val="2"/>
      </rPr>
      <t xml:space="preserve">:   </t>
    </r>
    <r>
      <rPr>
        <b/>
        <sz val="10"/>
        <rFont val="Arial"/>
        <family val="2"/>
      </rPr>
      <t>RESULTADOS</t>
    </r>
    <r>
      <rPr>
        <sz val="10"/>
        <rFont val="Arial"/>
        <family val="2"/>
      </rPr>
      <t>:</t>
    </r>
  </si>
  <si>
    <r>
      <t>MEDIOS DE VERIFICACION</t>
    </r>
    <r>
      <rPr>
        <sz val="10"/>
        <rFont val="Arial"/>
        <family val="2"/>
      </rPr>
      <t xml:space="preserve">:  Procesos - boletas de requerimiento.  </t>
    </r>
    <r>
      <rPr>
        <b/>
        <sz val="10"/>
        <rFont val="Arial"/>
        <family val="2"/>
      </rPr>
      <t>RESULTADOS</t>
    </r>
    <r>
      <rPr>
        <sz val="10"/>
        <rFont val="Arial"/>
        <family val="2"/>
      </rPr>
      <t>:  El Municipio continua aplicando la norma con el objeto que las oonstrucciones que se realizan cumplan con las normas que regulan la materia. En caso contrario, realiza los respectivos  requeremientos.</t>
    </r>
  </si>
  <si>
    <r>
      <t xml:space="preserve">MEDIOS DE VERIFICACION: </t>
    </r>
    <r>
      <rPr>
        <sz val="10"/>
        <rFont val="Arial"/>
        <family val="2"/>
      </rPr>
      <t xml:space="preserve">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primer semestre 08 (213 casos),  igual periodo 2009 (214 casos).  Por lo tanto, en el rpimer semestre del 2009 se presentan 1 caso mas que en igual periodo del 2008.</t>
    </r>
  </si>
  <si>
    <r>
      <t xml:space="preserve">MEDIOS DE VERIFICACION: </t>
    </r>
    <r>
      <rPr>
        <sz val="10"/>
        <rFont val="Arial"/>
        <family val="2"/>
      </rPr>
      <t xml:space="preserve">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Primer semestre 2008 (57 Casos), Primer semestre 2009 (46 casos). Por lo tanto, en el primer semestre del 2009 se presentan 11 casos menos que en igual periodo del 2008.</t>
    </r>
  </si>
  <si>
    <r>
      <t>MEDIOS DE VERIFICACION:</t>
    </r>
    <r>
      <rPr>
        <sz val="10"/>
        <rFont val="Arial"/>
        <family val="2"/>
      </rPr>
      <t xml:space="preserve"> 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xml:space="preserve">  Primer semestre 2008 (82 casos), vs Primer semestre 2009 (110 casos). Por lo tanto, en el primer semestre del 2009 se presentan 28 casos mas que en igual periodo del 2008.</t>
    </r>
  </si>
  <si>
    <r>
      <t>MEDIOS DE VERIFICACION:</t>
    </r>
    <r>
      <rPr>
        <sz val="10"/>
        <rFont val="Arial"/>
        <family val="2"/>
      </rPr>
      <t xml:space="preserve"> 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xml:space="preserve">  Primer semestre 2008 (92 casos), vs Primer semestre 2009 (105 casos). Por lo tanto, en el primer semestre del 2009 se presentan 13 casos mas que en igual periodo del 2008.</t>
    </r>
  </si>
  <si>
    <r>
      <t>MEDIOS DE VERIFICACION:</t>
    </r>
    <r>
      <rPr>
        <sz val="10"/>
        <rFont val="Arial"/>
        <family val="2"/>
      </rPr>
      <t xml:space="preserve"> 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xml:space="preserve">  Primer semestre 2008 (71 casos), vs Primer semestre 2009 (81 casos). Por lo tanto, en el rpimer semestre del 2009 se presentan 10 casos mas que en igual periodo del 2008.</t>
    </r>
  </si>
  <si>
    <r>
      <t>MEDIOS DE VERIFICACION:</t>
    </r>
    <r>
      <rPr>
        <sz val="10"/>
        <rFont val="Arial"/>
        <family val="2"/>
      </rPr>
      <t xml:space="preserve"> Denuncias recogidas al traves del CENTRO DE INVESTIGACIONES CRIMINOLOGICAS- CIC de Polinal. Denuncias recepcionadas a través delsistema 123, al igual que la toma mediannte camaras de televisión. </t>
    </r>
    <r>
      <rPr>
        <b/>
        <sz val="10"/>
        <rFont val="Arial"/>
        <family val="2"/>
      </rPr>
      <t>RESULTADOS:</t>
    </r>
    <r>
      <rPr>
        <sz val="10"/>
        <rFont val="Arial"/>
        <family val="2"/>
      </rPr>
      <t xml:space="preserve">  Primer semsestre 2008 (0 casos), vs Primer semestre 2009 (0 casos). </t>
    </r>
  </si>
  <si>
    <r>
      <t>MEDIOS DE VERIFICACION:</t>
    </r>
    <r>
      <rPr>
        <sz val="10"/>
        <rFont val="Arial"/>
        <family val="2"/>
      </rPr>
      <t xml:space="preserve"> Contratos - informes. </t>
    </r>
    <r>
      <rPr>
        <b/>
        <sz val="10"/>
        <rFont val="Arial"/>
        <family val="2"/>
      </rPr>
      <t>RESULTADOS:</t>
    </r>
    <r>
      <rPr>
        <sz val="10"/>
        <rFont val="Arial"/>
        <family val="2"/>
      </rPr>
      <t xml:space="preserve">  Las cámaras que hacen parte del sistema cuentan con el mantenimiento respectivo.</t>
    </r>
  </si>
  <si>
    <r>
      <t>MEDIOS DE VERIFICACION</t>
    </r>
    <r>
      <rPr>
        <sz val="10"/>
        <rFont val="Arial"/>
        <family val="2"/>
      </rPr>
      <t xml:space="preserve">:proyecto en estudio. </t>
    </r>
    <r>
      <rPr>
        <b/>
        <sz val="10"/>
        <rFont val="Arial"/>
        <family val="2"/>
      </rPr>
      <t>RESULTADOS</t>
    </r>
    <r>
      <rPr>
        <sz val="10"/>
        <rFont val="Arial"/>
        <family val="2"/>
      </rPr>
      <t>:  Se realiza gestión ante el Gobierno Nacional.</t>
    </r>
  </si>
  <si>
    <r>
      <t xml:space="preserve">MEDIOS DE VERIFICACION: </t>
    </r>
    <r>
      <rPr>
        <sz val="10"/>
        <rFont val="Arial"/>
        <family val="2"/>
      </rPr>
      <t xml:space="preserve">contratos legalizados, actas de comité opertivo y epidemiologico, base de datos, fichas epidemiologicas, soportes de reuniones, I.O del Delito. </t>
    </r>
    <r>
      <rPr>
        <b/>
        <sz val="10"/>
        <rFont val="Arial"/>
        <family val="2"/>
      </rPr>
      <t>RESULTADOS</t>
    </r>
    <r>
      <rPr>
        <sz val="10"/>
        <rFont val="Arial"/>
        <family val="2"/>
      </rPr>
      <t>:  con corte a 3 1 de mayo -09 (balance trimestral) tenemos (1.450 casos), vs  el mismo periodo 2008 (1.087casos), con diferencia de (+ 363 casos)</t>
    </r>
  </si>
  <si>
    <r>
      <t>MEDIOS DE VERIFICACION</t>
    </r>
    <r>
      <rPr>
        <sz val="10"/>
        <rFont val="Arial"/>
        <family val="2"/>
      </rPr>
      <t xml:space="preserve">:contratción legalizada- historias psicosocial para los menores remitidos- acta de entrega y compromiso con padre de familia- sistematización de la inforamción y georeferenciación. Acta de compromiso de los talleres- informe semanal y mensual de oeprativos conjunto con policia de infancia- minuta policial de menores.  </t>
    </r>
    <r>
      <rPr>
        <b/>
        <sz val="10"/>
        <rFont val="Arial"/>
        <family val="2"/>
      </rPr>
      <t>RESULTADOS</t>
    </r>
    <r>
      <rPr>
        <sz val="10"/>
        <rFont val="Arial"/>
        <family val="2"/>
      </rPr>
      <t>:  durante el primer semestre del año 08 se atendieron (1.791) menores y en el  mismo perido 09- (1147); presentándose uns sisminución de 644 casos respecto a igual periodo de 2008.</t>
    </r>
  </si>
  <si>
    <r>
      <t>MEDIOS DE VERIFICACION</t>
    </r>
    <r>
      <rPr>
        <sz val="10"/>
        <rFont val="Arial"/>
        <family val="2"/>
      </rPr>
      <t xml:space="preserve">: convenios interadministrativos con el instituciones de la ciudad. </t>
    </r>
    <r>
      <rPr>
        <b/>
        <sz val="10"/>
        <rFont val="Arial"/>
        <family val="2"/>
      </rPr>
      <t>RESULTADOS</t>
    </r>
    <r>
      <rPr>
        <sz val="10"/>
        <rFont val="Arial"/>
        <family val="2"/>
      </rPr>
      <t>: mediante convenio con la congregación de religiosos capuchinos terciarios  se contrataron 10 cupos para el 2009</t>
    </r>
  </si>
  <si>
    <r>
      <t>MEDIOS DE VERIFICACION</t>
    </r>
    <r>
      <rPr>
        <sz val="10"/>
        <rFont val="Arial"/>
        <family val="2"/>
      </rPr>
      <t xml:space="preserve">: convenio interadminsitrativo firmado con isntituciones de la ciudad.  </t>
    </r>
    <r>
      <rPr>
        <b/>
        <sz val="10"/>
        <rFont val="Arial"/>
        <family val="2"/>
      </rPr>
      <t>RESULTADOS</t>
    </r>
    <r>
      <rPr>
        <sz val="10"/>
        <rFont val="Arial"/>
        <family val="2"/>
      </rPr>
      <t>: con la fundación RIGUEITHO se firmo convenio para la intervención en los 5 cupos mencionados, mientras que en esta materia en el año 2008 no hubo un solo caso de intervención.</t>
    </r>
  </si>
  <si>
    <r>
      <t>MEDIOS DE VERIFICACION</t>
    </r>
    <r>
      <rPr>
        <sz val="10"/>
        <rFont val="Arial"/>
        <family val="2"/>
      </rPr>
      <t xml:space="preserve">:actas de constitución. </t>
    </r>
    <r>
      <rPr>
        <b/>
        <sz val="10"/>
        <rFont val="Arial"/>
        <family val="2"/>
      </rPr>
      <t>RESULTADOS</t>
    </r>
    <r>
      <rPr>
        <sz val="10"/>
        <rFont val="Arial"/>
        <family val="2"/>
      </rPr>
      <t xml:space="preserve">: se han implementado las primeras zonas seguras de la ciudad en las comunas 5 y 8 </t>
    </r>
  </si>
  <si>
    <r>
      <t>MEDIOS DE VERIFICACION</t>
    </r>
    <r>
      <rPr>
        <sz val="10"/>
        <rFont val="Arial"/>
        <family val="2"/>
      </rPr>
      <t xml:space="preserve">: visitas personalizadas por parte de los funcionarios de control. </t>
    </r>
    <r>
      <rPr>
        <b/>
        <sz val="10"/>
        <rFont val="Arial"/>
        <family val="2"/>
      </rPr>
      <t>RESULTADOS</t>
    </r>
    <r>
      <rPr>
        <sz val="10"/>
        <rFont val="Arial"/>
        <family val="2"/>
      </rPr>
      <t xml:space="preserve">:  primer semestre de año 2008, se viistaron (2056 ) establecimientos comerciales vs  en el primer semestre de 2009, (2113) establecimientos comerciales - diferencia de (+57) establecimientos visitados </t>
    </r>
  </si>
  <si>
    <r>
      <t>MEDIOS DE VERIFICACION</t>
    </r>
    <r>
      <rPr>
        <sz val="10"/>
        <rFont val="Arial"/>
        <family val="2"/>
      </rPr>
      <t xml:space="preserve">: actas de constitución- entrega de alrmas comunitarias y listados de asitencia. </t>
    </r>
    <r>
      <rPr>
        <b/>
        <sz val="10"/>
        <rFont val="Arial"/>
        <family val="2"/>
      </rPr>
      <t>RESULTADOS</t>
    </r>
    <r>
      <rPr>
        <sz val="10"/>
        <rFont val="Arial"/>
        <family val="2"/>
      </rPr>
      <t>:  se han fortalecido 46 Codepaz en todas las comunas de la ciudad y en los corregimientos de Buesaquillo, Santa Barbara y San Fernando.</t>
    </r>
  </si>
  <si>
    <r>
      <t>MEDIOS DE VERIFICACION</t>
    </r>
    <r>
      <rPr>
        <sz val="10"/>
        <rFont val="Arial"/>
        <family val="2"/>
      </rPr>
      <t xml:space="preserve">: actas de constitución- entrega de alarmas comunitarias y listados de asistencia. </t>
    </r>
    <r>
      <rPr>
        <b/>
        <sz val="10"/>
        <rFont val="Arial"/>
        <family val="2"/>
      </rPr>
      <t>RESULTADOS</t>
    </r>
    <r>
      <rPr>
        <sz val="10"/>
        <rFont val="Arial"/>
        <family val="2"/>
      </rPr>
      <t>:  en el primer semestre de 2009 se han creado 26 Codepaz, en todas las comunas y en el corregimiento de Santa Bárbara. Igualmente, se han entregado 358 alarmas.</t>
    </r>
  </si>
  <si>
    <t>Recursos propios - SGP</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</si>
</sst>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 numFmtId="197" formatCode="&quot;$&quot;\ #,##0"/>
    <numFmt numFmtId="198" formatCode="#,##0.0000"/>
  </numFmts>
  <fonts count="36">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2"/>
      <name val="Arial"/>
      <family val="0"/>
    </font>
    <font>
      <b/>
      <sz val="8"/>
      <name val="Arial"/>
      <family val="2"/>
    </font>
    <font>
      <b/>
      <sz val="8"/>
      <name val="Tahoma"/>
      <family val="0"/>
    </font>
    <font>
      <sz val="8"/>
      <name val="Tahoma"/>
      <family val="0"/>
    </font>
    <font>
      <sz val="11"/>
      <name val="Tahoma"/>
      <family val="2"/>
    </font>
    <font>
      <b/>
      <sz val="12"/>
      <name val="Tahoma"/>
      <family val="2"/>
    </font>
    <font>
      <b/>
      <sz val="10"/>
      <color indexed="56"/>
      <name val="Arial"/>
      <family val="0"/>
    </font>
    <font>
      <b/>
      <sz val="8"/>
      <color indexed="10"/>
      <name val="Tahoma"/>
      <family val="2"/>
    </font>
    <font>
      <b/>
      <sz val="9"/>
      <color indexed="10"/>
      <name val="Tahoma"/>
      <family val="2"/>
    </font>
    <font>
      <b/>
      <sz val="10"/>
      <color indexed="10"/>
      <name val="Arial"/>
      <family val="0"/>
    </font>
    <font>
      <b/>
      <sz val="10"/>
      <color indexed="9"/>
      <name val="Arial"/>
      <family val="0"/>
    </font>
    <font>
      <sz val="10"/>
      <color indexed="5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style="thin"/>
      <top style="thin"/>
      <bottom>
        <color indexed="63"/>
      </bottom>
    </border>
    <border>
      <left style="medium"/>
      <right>
        <color indexed="63"/>
      </right>
      <top style="thin"/>
      <bottom style="mediu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105">
    <xf numFmtId="0" fontId="0" fillId="0" borderId="0" xfId="0" applyAlignment="1">
      <alignment/>
    </xf>
    <xf numFmtId="4" fontId="0" fillId="0" borderId="10" xfId="0" applyNumberFormat="1" applyFont="1" applyBorder="1" applyAlignment="1">
      <alignment horizontal="center" vertical="center"/>
    </xf>
    <xf numFmtId="9" fontId="0" fillId="0" borderId="10" xfId="54" applyFont="1" applyBorder="1" applyAlignment="1">
      <alignment horizontal="center" vertical="center"/>
    </xf>
    <xf numFmtId="3" fontId="0" fillId="0" borderId="10" xfId="0" applyNumberFormat="1" applyFont="1" applyBorder="1" applyAlignment="1">
      <alignment horizontal="center" vertical="center"/>
    </xf>
    <xf numFmtId="0" fontId="4" fillId="0" borderId="0" xfId="0" applyFont="1" applyAlignment="1">
      <alignment wrapText="1"/>
    </xf>
    <xf numFmtId="0" fontId="0" fillId="0" borderId="10" xfId="0" applyFont="1" applyBorder="1" applyAlignment="1">
      <alignment horizontal="justify" vertical="center" wrapText="1"/>
    </xf>
    <xf numFmtId="0" fontId="0" fillId="0" borderId="0" xfId="0" applyAlignment="1">
      <alignment horizontal="center"/>
    </xf>
    <xf numFmtId="0" fontId="23" fillId="0" borderId="0" xfId="0" applyFont="1" applyAlignment="1">
      <alignment horizontal="left"/>
    </xf>
    <xf numFmtId="0" fontId="0" fillId="0" borderId="0" xfId="0" applyAlignment="1">
      <alignment horizontal="left"/>
    </xf>
    <xf numFmtId="0" fontId="23"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2" xfId="0" applyFont="1" applyBorder="1" applyAlignment="1">
      <alignment horizontal="center" vertical="center"/>
    </xf>
    <xf numFmtId="0" fontId="23" fillId="24" borderId="10" xfId="0" applyFont="1" applyFill="1" applyBorder="1" applyAlignment="1">
      <alignment horizontal="justify" vertical="center" wrapText="1"/>
    </xf>
    <xf numFmtId="9" fontId="5" fillId="24" borderId="10" xfId="0" applyNumberFormat="1" applyFont="1" applyFill="1" applyBorder="1" applyAlignment="1">
      <alignment horizontal="center" vertical="center" wrapText="1"/>
    </xf>
    <xf numFmtId="0" fontId="0" fillId="0" borderId="13" xfId="0" applyFont="1" applyBorder="1" applyAlignment="1">
      <alignment horizontal="justify" vertical="center" wrapText="1"/>
    </xf>
    <xf numFmtId="0" fontId="23" fillId="24" borderId="12" xfId="0" applyFont="1" applyFill="1" applyBorder="1" applyAlignment="1">
      <alignment horizontal="justify" vertical="center" wrapText="1"/>
    </xf>
    <xf numFmtId="9" fontId="5" fillId="24" borderId="12" xfId="0" applyNumberFormat="1" applyFont="1" applyFill="1" applyBorder="1" applyAlignment="1">
      <alignment horizontal="center" vertical="center" wrapText="1"/>
    </xf>
    <xf numFmtId="0" fontId="0" fillId="0" borderId="14" xfId="0" applyFont="1" applyBorder="1" applyAlignment="1">
      <alignment horizontal="justify" vertical="center" wrapText="1"/>
    </xf>
    <xf numFmtId="0" fontId="23" fillId="0" borderId="0" xfId="0" applyFont="1" applyAlignment="1">
      <alignment horizontal="right"/>
    </xf>
    <xf numFmtId="0" fontId="30" fillId="0" borderId="0" xfId="0" applyFont="1" applyAlignment="1">
      <alignment horizontal="justify" vertical="center"/>
    </xf>
    <xf numFmtId="0" fontId="0" fillId="0" borderId="0" xfId="0" applyFont="1" applyAlignment="1">
      <alignment horizontal="justify" vertical="center"/>
    </xf>
    <xf numFmtId="1" fontId="0" fillId="0" borderId="0" xfId="0" applyNumberFormat="1"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xf>
    <xf numFmtId="10" fontId="0" fillId="0" borderId="0" xfId="54" applyNumberFormat="1" applyFont="1" applyAlignment="1">
      <alignment horizontal="center" vertical="center"/>
    </xf>
    <xf numFmtId="0" fontId="0" fillId="0" borderId="0" xfId="0" applyFont="1" applyAlignment="1">
      <alignment wrapText="1"/>
    </xf>
    <xf numFmtId="0" fontId="0" fillId="0" borderId="0" xfId="0" applyFont="1" applyAlignment="1">
      <alignment wrapText="1"/>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3" fontId="25" fillId="0" borderId="16" xfId="0" applyNumberFormat="1" applyFont="1" applyFill="1" applyBorder="1" applyAlignment="1">
      <alignment horizontal="center" vertical="center" wrapText="1"/>
    </xf>
    <xf numFmtId="0" fontId="25" fillId="0" borderId="17" xfId="0" applyFont="1" applyFill="1" applyBorder="1" applyAlignment="1">
      <alignment horizontal="center" vertical="center" wrapText="1"/>
    </xf>
    <xf numFmtId="0" fontId="0" fillId="0" borderId="0" xfId="0" applyAlignment="1">
      <alignment horizontal="right"/>
    </xf>
    <xf numFmtId="0" fontId="33" fillId="0" borderId="0" xfId="0" applyFont="1" applyAlignment="1">
      <alignment vertical="center"/>
    </xf>
    <xf numFmtId="0" fontId="30" fillId="0" borderId="0" xfId="0" applyFont="1" applyAlignment="1">
      <alignment vertical="center"/>
    </xf>
    <xf numFmtId="0" fontId="23" fillId="24" borderId="18" xfId="0" applyFont="1" applyFill="1" applyBorder="1" applyAlignment="1">
      <alignment horizontal="justify" vertical="center" wrapText="1"/>
    </xf>
    <xf numFmtId="0" fontId="0" fillId="0" borderId="13" xfId="0" applyBorder="1" applyAlignment="1">
      <alignment horizontal="center" vertical="center" wrapText="1"/>
    </xf>
    <xf numFmtId="0" fontId="23" fillId="0" borderId="0" xfId="0" applyFont="1" applyAlignment="1">
      <alignment horizontal="center"/>
    </xf>
    <xf numFmtId="3" fontId="0" fillId="0" borderId="0" xfId="0" applyNumberFormat="1" applyAlignment="1">
      <alignment horizontal="center"/>
    </xf>
    <xf numFmtId="0" fontId="0" fillId="0" borderId="10" xfId="0" applyBorder="1" applyAlignment="1">
      <alignment vertical="center" wrapText="1"/>
    </xf>
    <xf numFmtId="0" fontId="25" fillId="0" borderId="19" xfId="0" applyFont="1" applyFill="1" applyBorder="1" applyAlignment="1">
      <alignment horizontal="center" vertical="center" wrapText="1"/>
    </xf>
    <xf numFmtId="0" fontId="0" fillId="0" borderId="20" xfId="0" applyFont="1" applyBorder="1" applyAlignment="1">
      <alignment horizontal="justify" vertical="center" wrapText="1"/>
    </xf>
    <xf numFmtId="0" fontId="35" fillId="0" borderId="10" xfId="0" applyFont="1" applyBorder="1" applyAlignment="1">
      <alignment horizontal="justify" vertical="center" wrapText="1"/>
    </xf>
    <xf numFmtId="1" fontId="35" fillId="0" borderId="10" xfId="0" applyNumberFormat="1" applyFont="1" applyBorder="1" applyAlignment="1">
      <alignment horizontal="center" vertical="center" wrapText="1"/>
    </xf>
    <xf numFmtId="14" fontId="35" fillId="0" borderId="10" xfId="0" applyNumberFormat="1" applyFont="1" applyBorder="1" applyAlignment="1">
      <alignment horizontal="center" vertical="center" wrapText="1"/>
    </xf>
    <xf numFmtId="14" fontId="35" fillId="7" borderId="10" xfId="0" applyNumberFormat="1" applyFont="1" applyFill="1" applyBorder="1" applyAlignment="1">
      <alignment horizontal="center" vertical="center" wrapText="1"/>
    </xf>
    <xf numFmtId="3" fontId="35" fillId="0" borderId="10" xfId="0" applyNumberFormat="1" applyFont="1" applyBorder="1" applyAlignment="1">
      <alignment horizontal="center" vertical="center" wrapText="1"/>
    </xf>
    <xf numFmtId="3" fontId="35" fillId="7" borderId="10" xfId="0" applyNumberFormat="1" applyFont="1" applyFill="1" applyBorder="1" applyAlignment="1">
      <alignment horizontal="center" vertical="center" wrapText="1"/>
    </xf>
    <xf numFmtId="10" fontId="35" fillId="7" borderId="10" xfId="54" applyNumberFormat="1" applyFont="1" applyFill="1" applyBorder="1" applyAlignment="1">
      <alignment horizontal="center" vertical="center" wrapText="1"/>
    </xf>
    <xf numFmtId="0" fontId="34" fillId="25" borderId="15" xfId="0" applyFont="1" applyFill="1" applyBorder="1" applyAlignment="1">
      <alignment horizontal="center" vertical="center" wrapText="1"/>
    </xf>
    <xf numFmtId="1" fontId="34" fillId="25" borderId="16" xfId="0" applyNumberFormat="1" applyFont="1" applyFill="1" applyBorder="1" applyAlignment="1">
      <alignment horizontal="center" vertical="center" wrapText="1"/>
    </xf>
    <xf numFmtId="0" fontId="34" fillId="25" borderId="16" xfId="0" applyFont="1" applyFill="1" applyBorder="1" applyAlignment="1">
      <alignment horizontal="justify" vertical="center" wrapText="1"/>
    </xf>
    <xf numFmtId="0" fontId="34" fillId="25" borderId="16" xfId="0" applyFont="1" applyFill="1" applyBorder="1" applyAlignment="1">
      <alignment horizontal="center" vertical="center" wrapText="1"/>
    </xf>
    <xf numFmtId="10" fontId="34" fillId="25" borderId="16" xfId="54" applyNumberFormat="1" applyFont="1" applyFill="1" applyBorder="1" applyAlignment="1">
      <alignment horizontal="center" vertical="center" wrapText="1"/>
    </xf>
    <xf numFmtId="0" fontId="34" fillId="25" borderId="17" xfId="0" applyFont="1" applyFill="1" applyBorder="1" applyAlignment="1">
      <alignment horizontal="center" vertical="center" wrapText="1"/>
    </xf>
    <xf numFmtId="0" fontId="35" fillId="0" borderId="11" xfId="0" applyFont="1" applyBorder="1" applyAlignment="1">
      <alignment horizontal="justify" vertical="center" wrapText="1"/>
    </xf>
    <xf numFmtId="0" fontId="35" fillId="0" borderId="13" xfId="0" applyFont="1" applyBorder="1" applyAlignment="1">
      <alignment horizontal="justify" vertical="center" wrapText="1"/>
    </xf>
    <xf numFmtId="0" fontId="35" fillId="7" borderId="13" xfId="0" applyFont="1" applyFill="1" applyBorder="1" applyAlignment="1">
      <alignment horizontal="justify" vertical="center" wrapText="1"/>
    </xf>
    <xf numFmtId="0" fontId="0" fillId="0" borderId="21" xfId="0" applyFont="1" applyBorder="1" applyAlignment="1">
      <alignment wrapText="1"/>
    </xf>
    <xf numFmtId="0" fontId="0" fillId="0" borderId="12" xfId="0" applyFont="1" applyBorder="1" applyAlignment="1">
      <alignment wrapText="1"/>
    </xf>
    <xf numFmtId="14" fontId="0" fillId="15" borderId="12" xfId="0" applyNumberFormat="1" applyFont="1" applyFill="1" applyBorder="1" applyAlignment="1">
      <alignment wrapText="1"/>
    </xf>
    <xf numFmtId="3" fontId="0" fillId="0" borderId="12" xfId="0" applyNumberFormat="1" applyFont="1" applyBorder="1" applyAlignment="1">
      <alignment wrapText="1"/>
    </xf>
    <xf numFmtId="0" fontId="0" fillId="0" borderId="12" xfId="0" applyFont="1" applyBorder="1" applyAlignment="1">
      <alignment horizontal="right" wrapText="1"/>
    </xf>
    <xf numFmtId="0" fontId="0" fillId="0" borderId="12" xfId="0" applyFont="1" applyBorder="1" applyAlignment="1">
      <alignment horizontal="left" wrapText="1"/>
    </xf>
    <xf numFmtId="0" fontId="0" fillId="0" borderId="14" xfId="0" applyFont="1" applyBorder="1" applyAlignment="1">
      <alignment horizontal="left" wrapText="1"/>
    </xf>
    <xf numFmtId="0" fontId="23"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25" fillId="0" borderId="22" xfId="0" applyFont="1" applyFill="1" applyBorder="1" applyAlignment="1">
      <alignment horizontal="center"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4" fontId="0" fillId="0" borderId="16" xfId="0" applyNumberFormat="1" applyFont="1" applyBorder="1" applyAlignment="1">
      <alignment horizontal="center" vertical="center"/>
    </xf>
    <xf numFmtId="0" fontId="23" fillId="0" borderId="16" xfId="0" applyFont="1" applyFill="1" applyBorder="1" applyAlignment="1">
      <alignment horizontal="justify" vertical="center" wrapText="1"/>
    </xf>
    <xf numFmtId="9" fontId="5" fillId="24" borderId="16" xfId="0" applyNumberFormat="1"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7" xfId="0" applyFont="1" applyBorder="1" applyAlignment="1">
      <alignment horizontal="justify" vertical="center" wrapText="1"/>
    </xf>
    <xf numFmtId="0" fontId="33" fillId="0" borderId="0" xfId="0" applyFont="1" applyAlignment="1">
      <alignment horizontal="center" vertical="center"/>
    </xf>
    <xf numFmtId="0" fontId="30" fillId="0" borderId="0" xfId="0" applyFont="1" applyAlignment="1">
      <alignment horizontal="center" vertical="center"/>
    </xf>
    <xf numFmtId="0" fontId="0" fillId="0" borderId="20"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Font="1" applyBorder="1" applyAlignment="1">
      <alignment horizontal="justify"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left"/>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16" xfId="0" applyBorder="1" applyAlignment="1">
      <alignment horizontal="center" vertical="center" wrapText="1"/>
    </xf>
    <xf numFmtId="0" fontId="25" fillId="0" borderId="15"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3" fontId="25" fillId="0" borderId="17" xfId="0" applyNumberFormat="1" applyFont="1" applyFill="1" applyBorder="1" applyAlignment="1">
      <alignment horizontal="center" vertical="center" wrapText="1"/>
    </xf>
    <xf numFmtId="3" fontId="25" fillId="0" borderId="26" xfId="0" applyNumberFormat="1" applyFont="1" applyFill="1" applyBorder="1" applyAlignment="1">
      <alignment horizontal="center" vertical="center" wrapText="1"/>
    </xf>
    <xf numFmtId="3" fontId="25" fillId="0" borderId="16" xfId="0" applyNumberFormat="1" applyFont="1" applyFill="1" applyBorder="1" applyAlignment="1">
      <alignment horizontal="center" vertical="center" wrapText="1"/>
    </xf>
    <xf numFmtId="0" fontId="25" fillId="0" borderId="16"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4"/>
  <sheetViews>
    <sheetView view="pageBreakPreview" zoomScale="60" zoomScaleNormal="75" workbookViewId="0" topLeftCell="C1">
      <selection activeCell="L28" sqref="L28"/>
    </sheetView>
  </sheetViews>
  <sheetFormatPr defaultColWidth="11.421875" defaultRowHeight="12.75"/>
  <cols>
    <col min="1" max="1" width="3.421875" style="0" bestFit="1" customWidth="1"/>
    <col min="2" max="2" width="16.8515625" style="0" customWidth="1"/>
    <col min="3" max="3" width="29.421875" style="0" customWidth="1"/>
    <col min="4" max="4" width="26.140625" style="0" customWidth="1"/>
    <col min="5" max="5" width="16.28125" style="0" customWidth="1"/>
    <col min="6" max="6" width="13.00390625" style="0" customWidth="1"/>
    <col min="7" max="7" width="17.28125" style="0" customWidth="1"/>
    <col min="8" max="8" width="17.8515625" style="6" customWidth="1"/>
  </cols>
  <sheetData>
    <row r="1" spans="1:8" ht="15.75">
      <c r="A1" s="87" t="s">
        <v>49</v>
      </c>
      <c r="B1" s="87"/>
      <c r="C1" s="87"/>
      <c r="D1" s="87"/>
      <c r="E1" s="87"/>
      <c r="F1" s="87"/>
      <c r="G1" s="87"/>
      <c r="H1" s="87"/>
    </row>
    <row r="2" spans="1:8" ht="15.75">
      <c r="A2" s="87" t="s">
        <v>50</v>
      </c>
      <c r="B2" s="87"/>
      <c r="C2" s="87"/>
      <c r="D2" s="87"/>
      <c r="E2" s="87"/>
      <c r="F2" s="87"/>
      <c r="G2" s="87"/>
      <c r="H2" s="87"/>
    </row>
    <row r="3" spans="2:7" ht="12.75">
      <c r="B3" s="6"/>
      <c r="C3" s="6"/>
      <c r="D3" s="6"/>
      <c r="E3" s="6"/>
      <c r="F3" s="6"/>
      <c r="G3" s="6"/>
    </row>
    <row r="4" spans="1:7" ht="12.75">
      <c r="A4" s="88" t="s">
        <v>51</v>
      </c>
      <c r="B4" s="88"/>
      <c r="C4" s="88"/>
      <c r="D4" s="7"/>
      <c r="E4" s="7"/>
      <c r="F4" s="8"/>
      <c r="G4" s="6"/>
    </row>
    <row r="5" spans="1:7" ht="12.75">
      <c r="A5" s="9" t="s">
        <v>52</v>
      </c>
      <c r="B5" s="9"/>
      <c r="C5" s="9"/>
      <c r="D5" s="7"/>
      <c r="E5" s="7"/>
      <c r="F5" s="7"/>
      <c r="G5" s="6"/>
    </row>
    <row r="6" spans="1:8" ht="12.75">
      <c r="A6" s="88" t="s">
        <v>63</v>
      </c>
      <c r="B6" s="88"/>
      <c r="C6" s="88"/>
      <c r="D6" s="9"/>
      <c r="E6" s="7" t="s">
        <v>53</v>
      </c>
      <c r="F6" s="9"/>
      <c r="G6" s="4"/>
      <c r="H6" s="39"/>
    </row>
    <row r="7" spans="4:8" ht="13.5" thickBot="1">
      <c r="D7" s="10"/>
      <c r="F7" s="11"/>
      <c r="H7" s="40"/>
    </row>
    <row r="8" spans="1:8" ht="56.25">
      <c r="A8" s="42" t="s">
        <v>54</v>
      </c>
      <c r="B8" s="30" t="s">
        <v>55</v>
      </c>
      <c r="C8" s="31" t="s">
        <v>56</v>
      </c>
      <c r="D8" s="32" t="s">
        <v>57</v>
      </c>
      <c r="E8" s="31" t="s">
        <v>117</v>
      </c>
      <c r="F8" s="31" t="s">
        <v>58</v>
      </c>
      <c r="G8" s="31" t="s">
        <v>59</v>
      </c>
      <c r="H8" s="33" t="s">
        <v>60</v>
      </c>
    </row>
    <row r="9" spans="1:8" ht="38.25" customHeight="1">
      <c r="A9" s="43">
        <v>1</v>
      </c>
      <c r="B9" s="85" t="s">
        <v>61</v>
      </c>
      <c r="C9" s="5" t="s">
        <v>1</v>
      </c>
      <c r="D9" s="5" t="s">
        <v>2</v>
      </c>
      <c r="E9" s="1" t="s">
        <v>38</v>
      </c>
      <c r="F9" s="90" t="s">
        <v>148</v>
      </c>
      <c r="G9" s="89" t="s">
        <v>118</v>
      </c>
      <c r="H9" s="82" t="s">
        <v>62</v>
      </c>
    </row>
    <row r="10" spans="1:8" ht="25.5" customHeight="1">
      <c r="A10" s="43">
        <v>2</v>
      </c>
      <c r="B10" s="85"/>
      <c r="C10" s="5" t="s">
        <v>3</v>
      </c>
      <c r="D10" s="5" t="s">
        <v>4</v>
      </c>
      <c r="E10" s="1" t="s">
        <v>39</v>
      </c>
      <c r="F10" s="91"/>
      <c r="G10" s="89"/>
      <c r="H10" s="82"/>
    </row>
    <row r="11" spans="1:8" ht="38.25" customHeight="1">
      <c r="A11" s="43">
        <v>3</v>
      </c>
      <c r="B11" s="85"/>
      <c r="C11" s="5" t="s">
        <v>9</v>
      </c>
      <c r="D11" s="5" t="s">
        <v>10</v>
      </c>
      <c r="E11" s="1">
        <f>308*100000/394074</f>
        <v>78.15790942817847</v>
      </c>
      <c r="F11" s="91"/>
      <c r="G11" s="89" t="s">
        <v>118</v>
      </c>
      <c r="H11" s="82" t="s">
        <v>62</v>
      </c>
    </row>
    <row r="12" spans="1:8" ht="25.5">
      <c r="A12" s="79">
        <v>4</v>
      </c>
      <c r="B12" s="85"/>
      <c r="C12" s="81" t="s">
        <v>11</v>
      </c>
      <c r="D12" s="5" t="s">
        <v>12</v>
      </c>
      <c r="E12" s="1">
        <f>82*100000/394074</f>
        <v>20.80827458802154</v>
      </c>
      <c r="F12" s="91"/>
      <c r="G12" s="89"/>
      <c r="H12" s="82"/>
    </row>
    <row r="13" spans="1:8" ht="38.25" customHeight="1">
      <c r="A13" s="79"/>
      <c r="B13" s="85"/>
      <c r="C13" s="81"/>
      <c r="D13" s="5" t="s">
        <v>13</v>
      </c>
      <c r="E13" s="1">
        <f>89*100000/394074</f>
        <v>22.584590711389232</v>
      </c>
      <c r="F13" s="91"/>
      <c r="G13" s="89"/>
      <c r="H13" s="82"/>
    </row>
    <row r="14" spans="1:8" ht="25.5">
      <c r="A14" s="79">
        <v>5</v>
      </c>
      <c r="B14" s="85"/>
      <c r="C14" s="81" t="s">
        <v>14</v>
      </c>
      <c r="D14" s="5" t="s">
        <v>15</v>
      </c>
      <c r="E14" s="1">
        <f>134*100000/394074</f>
        <v>34.00376579018154</v>
      </c>
      <c r="F14" s="91"/>
      <c r="G14" s="89"/>
      <c r="H14" s="82"/>
    </row>
    <row r="15" spans="1:8" ht="38.25" customHeight="1">
      <c r="A15" s="79"/>
      <c r="B15" s="85"/>
      <c r="C15" s="81"/>
      <c r="D15" s="5" t="s">
        <v>16</v>
      </c>
      <c r="E15" s="1">
        <f>137*100000/394074</f>
        <v>34.76504412876769</v>
      </c>
      <c r="F15" s="91"/>
      <c r="G15" s="89"/>
      <c r="H15" s="82"/>
    </row>
    <row r="16" spans="1:8" ht="38.25">
      <c r="A16" s="79"/>
      <c r="B16" s="85"/>
      <c r="C16" s="81"/>
      <c r="D16" s="5" t="s">
        <v>17</v>
      </c>
      <c r="E16" s="1">
        <f>0*100000/394074</f>
        <v>0</v>
      </c>
      <c r="F16" s="91"/>
      <c r="G16" s="89"/>
      <c r="H16" s="82"/>
    </row>
    <row r="17" spans="1:8" ht="51" customHeight="1">
      <c r="A17" s="79">
        <v>6</v>
      </c>
      <c r="B17" s="85"/>
      <c r="C17" s="81" t="s">
        <v>27</v>
      </c>
      <c r="D17" s="5" t="s">
        <v>28</v>
      </c>
      <c r="E17" s="2">
        <v>0.4</v>
      </c>
      <c r="F17" s="91"/>
      <c r="G17" s="89"/>
      <c r="H17" s="82"/>
    </row>
    <row r="18" spans="1:8" ht="51" customHeight="1">
      <c r="A18" s="79"/>
      <c r="B18" s="85"/>
      <c r="C18" s="81"/>
      <c r="D18" s="5" t="s">
        <v>29</v>
      </c>
      <c r="E18" s="3">
        <v>16</v>
      </c>
      <c r="F18" s="91"/>
      <c r="G18" s="89"/>
      <c r="H18" s="82"/>
    </row>
    <row r="19" spans="1:8" ht="90.75" customHeight="1">
      <c r="A19" s="43">
        <v>7</v>
      </c>
      <c r="B19" s="85"/>
      <c r="C19" s="5" t="s">
        <v>5</v>
      </c>
      <c r="D19" s="5" t="s">
        <v>6</v>
      </c>
      <c r="E19" s="1" t="s">
        <v>40</v>
      </c>
      <c r="F19" s="91"/>
      <c r="G19" s="41" t="s">
        <v>118</v>
      </c>
      <c r="H19" s="38" t="s">
        <v>62</v>
      </c>
    </row>
    <row r="20" spans="1:8" ht="51">
      <c r="A20" s="43">
        <v>8</v>
      </c>
      <c r="B20" s="85"/>
      <c r="C20" s="5" t="s">
        <v>7</v>
      </c>
      <c r="D20" s="5" t="s">
        <v>8</v>
      </c>
      <c r="E20" s="1" t="s">
        <v>41</v>
      </c>
      <c r="F20" s="91"/>
      <c r="G20" s="41" t="s">
        <v>118</v>
      </c>
      <c r="H20" s="38" t="s">
        <v>62</v>
      </c>
    </row>
    <row r="21" spans="1:8" ht="63.75">
      <c r="A21" s="43">
        <v>9</v>
      </c>
      <c r="B21" s="85"/>
      <c r="C21" s="5" t="s">
        <v>43</v>
      </c>
      <c r="D21" s="5" t="s">
        <v>44</v>
      </c>
      <c r="E21" s="1" t="s">
        <v>45</v>
      </c>
      <c r="F21" s="91"/>
      <c r="G21" s="41" t="s">
        <v>118</v>
      </c>
      <c r="H21" s="38" t="s">
        <v>62</v>
      </c>
    </row>
    <row r="22" spans="1:8" ht="63.75">
      <c r="A22" s="43">
        <v>10</v>
      </c>
      <c r="B22" s="85"/>
      <c r="C22" s="5" t="s">
        <v>18</v>
      </c>
      <c r="D22" s="5" t="s">
        <v>19</v>
      </c>
      <c r="E22" s="1">
        <v>10</v>
      </c>
      <c r="F22" s="91"/>
      <c r="G22" s="89" t="s">
        <v>118</v>
      </c>
      <c r="H22" s="82" t="s">
        <v>62</v>
      </c>
    </row>
    <row r="23" spans="1:8" ht="51">
      <c r="A23" s="43">
        <v>11</v>
      </c>
      <c r="B23" s="85"/>
      <c r="C23" s="5" t="s">
        <v>20</v>
      </c>
      <c r="D23" s="5" t="s">
        <v>21</v>
      </c>
      <c r="E23" s="1">
        <v>12</v>
      </c>
      <c r="F23" s="91"/>
      <c r="G23" s="89"/>
      <c r="H23" s="82"/>
    </row>
    <row r="24" spans="1:8" ht="76.5">
      <c r="A24" s="43">
        <v>12</v>
      </c>
      <c r="B24" s="85"/>
      <c r="C24" s="5" t="s">
        <v>22</v>
      </c>
      <c r="D24" s="5" t="s">
        <v>23</v>
      </c>
      <c r="E24" s="1">
        <v>10</v>
      </c>
      <c r="F24" s="91"/>
      <c r="G24" s="89"/>
      <c r="H24" s="82"/>
    </row>
    <row r="25" spans="1:8" ht="96" customHeight="1">
      <c r="A25" s="43">
        <v>13</v>
      </c>
      <c r="B25" s="85"/>
      <c r="C25" s="5" t="s">
        <v>46</v>
      </c>
      <c r="D25" s="5" t="s">
        <v>24</v>
      </c>
      <c r="E25" s="1">
        <v>2</v>
      </c>
      <c r="F25" s="91"/>
      <c r="G25" s="89"/>
      <c r="H25" s="82"/>
    </row>
    <row r="26" spans="1:8" ht="76.5">
      <c r="A26" s="43">
        <v>14</v>
      </c>
      <c r="B26" s="85"/>
      <c r="C26" s="5" t="s">
        <v>25</v>
      </c>
      <c r="D26" s="5" t="s">
        <v>26</v>
      </c>
      <c r="E26" s="1">
        <v>1</v>
      </c>
      <c r="F26" s="91"/>
      <c r="G26" s="41" t="s">
        <v>118</v>
      </c>
      <c r="H26" s="38" t="s">
        <v>62</v>
      </c>
    </row>
    <row r="27" spans="1:8" ht="38.25">
      <c r="A27" s="79">
        <v>15</v>
      </c>
      <c r="B27" s="85"/>
      <c r="C27" s="81" t="s">
        <v>30</v>
      </c>
      <c r="D27" s="5" t="s">
        <v>31</v>
      </c>
      <c r="E27" s="3">
        <v>3</v>
      </c>
      <c r="F27" s="91"/>
      <c r="G27" s="41" t="s">
        <v>118</v>
      </c>
      <c r="H27" s="38" t="s">
        <v>62</v>
      </c>
    </row>
    <row r="28" spans="1:8" ht="63.75">
      <c r="A28" s="79"/>
      <c r="B28" s="85"/>
      <c r="C28" s="81"/>
      <c r="D28" s="5" t="s">
        <v>48</v>
      </c>
      <c r="E28" s="3">
        <v>8500</v>
      </c>
      <c r="F28" s="91"/>
      <c r="G28" s="89" t="s">
        <v>119</v>
      </c>
      <c r="H28" s="82" t="s">
        <v>62</v>
      </c>
    </row>
    <row r="29" spans="1:8" ht="51">
      <c r="A29" s="79"/>
      <c r="B29" s="85"/>
      <c r="C29" s="81"/>
      <c r="D29" s="5" t="s">
        <v>47</v>
      </c>
      <c r="E29" s="3">
        <v>1691</v>
      </c>
      <c r="F29" s="91"/>
      <c r="G29" s="89"/>
      <c r="H29" s="82"/>
    </row>
    <row r="30" spans="1:8" ht="25.5">
      <c r="A30" s="79">
        <v>16</v>
      </c>
      <c r="B30" s="85"/>
      <c r="C30" s="81" t="s">
        <v>32</v>
      </c>
      <c r="D30" s="5" t="s">
        <v>33</v>
      </c>
      <c r="E30" s="3">
        <v>0</v>
      </c>
      <c r="F30" s="91"/>
      <c r="G30" s="41"/>
      <c r="H30" s="38"/>
    </row>
    <row r="31" spans="1:8" ht="38.25">
      <c r="A31" s="79"/>
      <c r="B31" s="85"/>
      <c r="C31" s="81"/>
      <c r="D31" s="5" t="s">
        <v>34</v>
      </c>
      <c r="E31" s="3">
        <v>2</v>
      </c>
      <c r="F31" s="91"/>
      <c r="G31" s="41" t="s">
        <v>118</v>
      </c>
      <c r="H31" s="38" t="s">
        <v>62</v>
      </c>
    </row>
    <row r="32" spans="1:8" ht="25.5">
      <c r="A32" s="79">
        <v>17</v>
      </c>
      <c r="B32" s="85"/>
      <c r="C32" s="81" t="s">
        <v>35</v>
      </c>
      <c r="D32" s="5" t="s">
        <v>36</v>
      </c>
      <c r="E32" s="1" t="s">
        <v>42</v>
      </c>
      <c r="F32" s="91"/>
      <c r="G32" s="89" t="s">
        <v>118</v>
      </c>
      <c r="H32" s="82" t="s">
        <v>62</v>
      </c>
    </row>
    <row r="33" spans="1:8" ht="27" customHeight="1" thickBot="1">
      <c r="A33" s="80"/>
      <c r="B33" s="86"/>
      <c r="C33" s="84"/>
      <c r="D33" s="13" t="s">
        <v>37</v>
      </c>
      <c r="E33" s="14" t="s">
        <v>107</v>
      </c>
      <c r="F33" s="92"/>
      <c r="G33" s="93"/>
      <c r="H33" s="83"/>
    </row>
    <row r="34" spans="2:3" ht="12.75">
      <c r="B34" s="21" t="s">
        <v>73</v>
      </c>
      <c r="C34" t="str">
        <f>B9</f>
        <v>Secretaría de Gobierno</v>
      </c>
    </row>
  </sheetData>
  <mergeCells count="28">
    <mergeCell ref="F9:F33"/>
    <mergeCell ref="G22:G25"/>
    <mergeCell ref="G28:G29"/>
    <mergeCell ref="G32:G33"/>
    <mergeCell ref="G9:G10"/>
    <mergeCell ref="H9:H10"/>
    <mergeCell ref="G11:G18"/>
    <mergeCell ref="H11:H18"/>
    <mergeCell ref="A1:H1"/>
    <mergeCell ref="A2:H2"/>
    <mergeCell ref="A4:C4"/>
    <mergeCell ref="C30:C31"/>
    <mergeCell ref="A30:A31"/>
    <mergeCell ref="A6:C6"/>
    <mergeCell ref="A12:A13"/>
    <mergeCell ref="A14:A16"/>
    <mergeCell ref="A17:A18"/>
    <mergeCell ref="A27:A29"/>
    <mergeCell ref="A32:A33"/>
    <mergeCell ref="C27:C29"/>
    <mergeCell ref="H22:H25"/>
    <mergeCell ref="H28:H29"/>
    <mergeCell ref="H32:H33"/>
    <mergeCell ref="C32:C33"/>
    <mergeCell ref="B9:B33"/>
    <mergeCell ref="C12:C13"/>
    <mergeCell ref="C14:C16"/>
    <mergeCell ref="C17:C18"/>
  </mergeCells>
  <printOptions horizontalCentered="1"/>
  <pageMargins left="0.1968503937007874" right="0.35433070866141736" top="0.984251968503937" bottom="0.2362204724409449" header="0" footer="0"/>
  <pageSetup horizontalDpi="600" verticalDpi="600" orientation="landscape" scale="95" r:id="rId3"/>
  <legacyDrawing r:id="rId2"/>
</worksheet>
</file>

<file path=xl/worksheets/sheet2.xml><?xml version="1.0" encoding="utf-8"?>
<worksheet xmlns="http://schemas.openxmlformats.org/spreadsheetml/2006/main" xmlns:r="http://schemas.openxmlformats.org/officeDocument/2006/relationships">
  <dimension ref="A1:J35"/>
  <sheetViews>
    <sheetView tabSelected="1" view="pageBreakPreview" zoomScale="75" zoomScaleSheetLayoutView="75" workbookViewId="0" topLeftCell="A25">
      <selection activeCell="F14" sqref="F14"/>
    </sheetView>
  </sheetViews>
  <sheetFormatPr defaultColWidth="11.421875" defaultRowHeight="12.75"/>
  <cols>
    <col min="1" max="1" width="4.00390625" style="0" customWidth="1"/>
    <col min="3" max="3" width="24.28125" style="0" customWidth="1"/>
    <col min="4" max="4" width="24.7109375" style="0" customWidth="1"/>
    <col min="5" max="5" width="18.28125" style="0" customWidth="1"/>
    <col min="6" max="6" width="60.7109375" style="0" customWidth="1"/>
    <col min="8" max="8" width="13.8515625" style="0" customWidth="1"/>
    <col min="9" max="9" width="15.421875" style="0" customWidth="1"/>
  </cols>
  <sheetData>
    <row r="1" spans="1:9" ht="15.75">
      <c r="A1" s="87" t="s">
        <v>64</v>
      </c>
      <c r="B1" s="87"/>
      <c r="C1" s="87"/>
      <c r="D1" s="87"/>
      <c r="E1" s="87"/>
      <c r="F1" s="87"/>
      <c r="G1" s="87"/>
      <c r="H1" s="87"/>
      <c r="I1" s="87"/>
    </row>
    <row r="2" spans="1:9" ht="15.75">
      <c r="A2" s="87" t="s">
        <v>50</v>
      </c>
      <c r="B2" s="87"/>
      <c r="C2" s="87"/>
      <c r="D2" s="87"/>
      <c r="E2" s="87"/>
      <c r="F2" s="87"/>
      <c r="G2" s="87"/>
      <c r="H2" s="87"/>
      <c r="I2" s="87"/>
    </row>
    <row r="3" spans="2:8" ht="12.75">
      <c r="B3" s="6"/>
      <c r="C3" s="6"/>
      <c r="D3" s="6"/>
      <c r="E3" s="6"/>
      <c r="F3" s="6"/>
      <c r="G3" s="6"/>
      <c r="H3" s="6"/>
    </row>
    <row r="4" spans="1:8" ht="12.75">
      <c r="A4" s="88" t="s">
        <v>51</v>
      </c>
      <c r="B4" s="88"/>
      <c r="C4" s="88"/>
      <c r="D4" s="7"/>
      <c r="E4" s="7"/>
      <c r="F4" s="8"/>
      <c r="G4" s="6"/>
      <c r="H4" s="6"/>
    </row>
    <row r="5" spans="1:8" ht="12.75">
      <c r="A5" s="9" t="s">
        <v>52</v>
      </c>
      <c r="B5" s="9"/>
      <c r="C5" s="9"/>
      <c r="D5" s="7"/>
      <c r="E5" s="7"/>
      <c r="F5" s="7"/>
      <c r="G5" s="6"/>
      <c r="H5" s="6"/>
    </row>
    <row r="6" spans="1:8" ht="12.75">
      <c r="A6" s="88" t="s">
        <v>63</v>
      </c>
      <c r="B6" s="88"/>
      <c r="C6" s="88"/>
      <c r="D6" s="9"/>
      <c r="E6" s="4"/>
      <c r="F6" s="7" t="s">
        <v>53</v>
      </c>
      <c r="H6" s="7"/>
    </row>
    <row r="7" spans="4:8" ht="13.5" thickBot="1">
      <c r="D7" s="10"/>
      <c r="F7" s="11"/>
      <c r="H7" s="10"/>
    </row>
    <row r="8" spans="1:9" ht="12.75">
      <c r="A8" s="97" t="s">
        <v>54</v>
      </c>
      <c r="B8" s="99" t="s">
        <v>65</v>
      </c>
      <c r="C8" s="99" t="s">
        <v>66</v>
      </c>
      <c r="D8" s="103" t="str">
        <f>'[1]4'!D8</f>
        <v>INDICADORES CLAVES DE RENDIMIENTO</v>
      </c>
      <c r="E8" s="99" t="s">
        <v>108</v>
      </c>
      <c r="F8" s="99" t="s">
        <v>67</v>
      </c>
      <c r="G8" s="104" t="s">
        <v>68</v>
      </c>
      <c r="H8" s="104"/>
      <c r="I8" s="101" t="s">
        <v>69</v>
      </c>
    </row>
    <row r="9" spans="1:9" ht="54.75" customHeight="1" thickBot="1">
      <c r="A9" s="98"/>
      <c r="B9" s="100"/>
      <c r="C9" s="100"/>
      <c r="D9" s="100"/>
      <c r="E9" s="100" t="s">
        <v>70</v>
      </c>
      <c r="F9" s="100"/>
      <c r="G9" s="69" t="s">
        <v>71</v>
      </c>
      <c r="H9" s="69" t="s">
        <v>72</v>
      </c>
      <c r="I9" s="102"/>
    </row>
    <row r="10" spans="1:9" ht="89.25">
      <c r="A10" s="70">
        <v>1</v>
      </c>
      <c r="B10" s="96" t="s">
        <v>61</v>
      </c>
      <c r="C10" s="71" t="s">
        <v>1</v>
      </c>
      <c r="D10" s="71" t="s">
        <v>2</v>
      </c>
      <c r="E10" s="72" t="s">
        <v>38</v>
      </c>
      <c r="F10" s="73" t="s">
        <v>123</v>
      </c>
      <c r="G10" s="74">
        <v>0.5</v>
      </c>
      <c r="H10" s="75" t="s">
        <v>122</v>
      </c>
      <c r="I10" s="76"/>
    </row>
    <row r="11" spans="1:9" ht="76.5">
      <c r="A11" s="12">
        <v>2</v>
      </c>
      <c r="B11" s="89"/>
      <c r="C11" s="5" t="s">
        <v>3</v>
      </c>
      <c r="D11" s="5" t="s">
        <v>4</v>
      </c>
      <c r="E11" s="1" t="s">
        <v>39</v>
      </c>
      <c r="F11" s="67" t="s">
        <v>124</v>
      </c>
      <c r="G11" s="16">
        <v>0.5</v>
      </c>
      <c r="H11" s="68" t="s">
        <v>122</v>
      </c>
      <c r="I11" s="17"/>
    </row>
    <row r="12" spans="1:9" ht="89.25">
      <c r="A12" s="12">
        <v>3</v>
      </c>
      <c r="B12" s="89"/>
      <c r="C12" s="5" t="s">
        <v>9</v>
      </c>
      <c r="D12" s="5" t="s">
        <v>10</v>
      </c>
      <c r="E12" s="1">
        <f>308*100000/394074</f>
        <v>78.15790942817847</v>
      </c>
      <c r="F12" s="15" t="s">
        <v>132</v>
      </c>
      <c r="G12" s="16">
        <v>0.5</v>
      </c>
      <c r="H12" s="68" t="s">
        <v>122</v>
      </c>
      <c r="I12" s="17"/>
    </row>
    <row r="13" spans="1:9" ht="89.25">
      <c r="A13" s="94">
        <v>4</v>
      </c>
      <c r="B13" s="89"/>
      <c r="C13" s="81" t="s">
        <v>11</v>
      </c>
      <c r="D13" s="5" t="s">
        <v>12</v>
      </c>
      <c r="E13" s="1">
        <f>82*100000/394074</f>
        <v>20.80827458802154</v>
      </c>
      <c r="F13" s="15" t="s">
        <v>133</v>
      </c>
      <c r="G13" s="16">
        <v>0.5</v>
      </c>
      <c r="H13" s="68" t="s">
        <v>122</v>
      </c>
      <c r="I13" s="17"/>
    </row>
    <row r="14" spans="1:9" ht="89.25">
      <c r="A14" s="94"/>
      <c r="B14" s="89"/>
      <c r="C14" s="81"/>
      <c r="D14" s="5" t="s">
        <v>13</v>
      </c>
      <c r="E14" s="1">
        <f>89*100000/394074</f>
        <v>22.584590711389232</v>
      </c>
      <c r="F14" s="15" t="s">
        <v>134</v>
      </c>
      <c r="G14" s="16">
        <v>0.5</v>
      </c>
      <c r="H14" s="68" t="s">
        <v>122</v>
      </c>
      <c r="I14" s="17"/>
    </row>
    <row r="15" spans="1:9" ht="89.25">
      <c r="A15" s="94">
        <v>5</v>
      </c>
      <c r="B15" s="89"/>
      <c r="C15" s="81" t="s">
        <v>14</v>
      </c>
      <c r="D15" s="5" t="s">
        <v>15</v>
      </c>
      <c r="E15" s="1">
        <f>134*100000/394074</f>
        <v>34.00376579018154</v>
      </c>
      <c r="F15" s="15" t="s">
        <v>135</v>
      </c>
      <c r="G15" s="16">
        <v>0.5</v>
      </c>
      <c r="H15" s="68" t="s">
        <v>122</v>
      </c>
      <c r="I15" s="17"/>
    </row>
    <row r="16" spans="1:9" ht="89.25">
      <c r="A16" s="94"/>
      <c r="B16" s="89"/>
      <c r="C16" s="81"/>
      <c r="D16" s="5" t="s">
        <v>16</v>
      </c>
      <c r="E16" s="1">
        <f>137*100000/394074</f>
        <v>34.76504412876769</v>
      </c>
      <c r="F16" s="15" t="s">
        <v>136</v>
      </c>
      <c r="G16" s="16">
        <v>0.5</v>
      </c>
      <c r="H16" s="68" t="s">
        <v>122</v>
      </c>
      <c r="I16" s="17"/>
    </row>
    <row r="17" spans="1:9" ht="63.75">
      <c r="A17" s="94"/>
      <c r="B17" s="89"/>
      <c r="C17" s="81"/>
      <c r="D17" s="5" t="s">
        <v>17</v>
      </c>
      <c r="E17" s="1">
        <f>0*100000/394074</f>
        <v>0</v>
      </c>
      <c r="F17" s="15" t="s">
        <v>137</v>
      </c>
      <c r="G17" s="16">
        <v>0.5</v>
      </c>
      <c r="H17" s="68" t="s">
        <v>122</v>
      </c>
      <c r="I17" s="17"/>
    </row>
    <row r="18" spans="1:9" ht="51">
      <c r="A18" s="94">
        <v>6</v>
      </c>
      <c r="B18" s="89"/>
      <c r="C18" s="81" t="s">
        <v>27</v>
      </c>
      <c r="D18" s="5" t="s">
        <v>28</v>
      </c>
      <c r="E18" s="2">
        <v>0.4</v>
      </c>
      <c r="F18" s="15" t="s">
        <v>138</v>
      </c>
      <c r="G18" s="16">
        <v>0.5</v>
      </c>
      <c r="H18" s="16">
        <v>1</v>
      </c>
      <c r="I18" s="17"/>
    </row>
    <row r="19" spans="1:9" ht="38.25">
      <c r="A19" s="94"/>
      <c r="B19" s="89"/>
      <c r="C19" s="81"/>
      <c r="D19" s="5" t="s">
        <v>109</v>
      </c>
      <c r="E19" s="3">
        <v>16</v>
      </c>
      <c r="F19" s="15" t="s">
        <v>139</v>
      </c>
      <c r="G19" s="16">
        <v>0.5</v>
      </c>
      <c r="H19" s="16">
        <v>0</v>
      </c>
      <c r="I19" s="17"/>
    </row>
    <row r="20" spans="1:9" ht="76.5">
      <c r="A20" s="12">
        <v>7</v>
      </c>
      <c r="B20" s="89"/>
      <c r="C20" s="5" t="s">
        <v>5</v>
      </c>
      <c r="D20" s="5" t="s">
        <v>6</v>
      </c>
      <c r="E20" s="1" t="s">
        <v>40</v>
      </c>
      <c r="F20" s="15" t="s">
        <v>125</v>
      </c>
      <c r="G20" s="16">
        <v>0.5</v>
      </c>
      <c r="H20" s="68" t="s">
        <v>122</v>
      </c>
      <c r="I20" s="17"/>
    </row>
    <row r="21" spans="1:10" ht="63.75">
      <c r="A21" s="12">
        <v>8</v>
      </c>
      <c r="B21" s="89"/>
      <c r="C21" s="5" t="s">
        <v>7</v>
      </c>
      <c r="D21" s="5" t="s">
        <v>8</v>
      </c>
      <c r="E21" s="1" t="s">
        <v>41</v>
      </c>
      <c r="F21" s="15" t="s">
        <v>140</v>
      </c>
      <c r="G21" s="16">
        <v>0.5</v>
      </c>
      <c r="H21" s="68" t="s">
        <v>122</v>
      </c>
      <c r="I21" s="17"/>
      <c r="J21" s="34"/>
    </row>
    <row r="22" spans="1:9" ht="114.75">
      <c r="A22" s="12">
        <v>9</v>
      </c>
      <c r="B22" s="89"/>
      <c r="C22" s="5" t="s">
        <v>0</v>
      </c>
      <c r="D22" s="5" t="s">
        <v>44</v>
      </c>
      <c r="E22" s="1" t="s">
        <v>45</v>
      </c>
      <c r="F22" s="15" t="s">
        <v>141</v>
      </c>
      <c r="G22" s="16">
        <v>0.5</v>
      </c>
      <c r="H22" s="16">
        <v>0.5</v>
      </c>
      <c r="I22" s="17"/>
    </row>
    <row r="23" spans="1:9" ht="76.5">
      <c r="A23" s="12">
        <v>10</v>
      </c>
      <c r="B23" s="89"/>
      <c r="C23" s="5" t="s">
        <v>115</v>
      </c>
      <c r="D23" s="5" t="s">
        <v>19</v>
      </c>
      <c r="E23" s="1">
        <v>10</v>
      </c>
      <c r="F23" s="15" t="s">
        <v>142</v>
      </c>
      <c r="G23" s="16">
        <v>0.5</v>
      </c>
      <c r="H23" s="16">
        <v>1</v>
      </c>
      <c r="I23" s="17"/>
    </row>
    <row r="24" spans="1:9" ht="63.75">
      <c r="A24" s="12">
        <v>11</v>
      </c>
      <c r="B24" s="89"/>
      <c r="C24" s="5" t="s">
        <v>116</v>
      </c>
      <c r="D24" s="5" t="s">
        <v>21</v>
      </c>
      <c r="E24" s="1">
        <v>12</v>
      </c>
      <c r="F24" s="15" t="s">
        <v>126</v>
      </c>
      <c r="G24" s="16">
        <v>0.5</v>
      </c>
      <c r="H24" s="16">
        <v>1</v>
      </c>
      <c r="I24" s="17"/>
    </row>
    <row r="25" spans="1:9" ht="76.5">
      <c r="A25" s="12">
        <v>12</v>
      </c>
      <c r="B25" s="89"/>
      <c r="C25" s="5" t="s">
        <v>22</v>
      </c>
      <c r="D25" s="5" t="s">
        <v>110</v>
      </c>
      <c r="E25" s="1">
        <v>10</v>
      </c>
      <c r="F25" s="15" t="s">
        <v>127</v>
      </c>
      <c r="G25" s="16">
        <v>0.5</v>
      </c>
      <c r="H25" s="16">
        <v>1</v>
      </c>
      <c r="I25" s="17"/>
    </row>
    <row r="26" spans="1:9" ht="102">
      <c r="A26" s="12">
        <v>13</v>
      </c>
      <c r="B26" s="89"/>
      <c r="C26" s="5" t="s">
        <v>46</v>
      </c>
      <c r="D26" s="5" t="s">
        <v>24</v>
      </c>
      <c r="E26" s="1">
        <v>2</v>
      </c>
      <c r="F26" s="15" t="s">
        <v>128</v>
      </c>
      <c r="G26" s="16">
        <v>0.5</v>
      </c>
      <c r="H26" s="16" t="s">
        <v>113</v>
      </c>
      <c r="I26" s="17"/>
    </row>
    <row r="27" spans="1:9" ht="76.5">
      <c r="A27" s="12">
        <v>14</v>
      </c>
      <c r="B27" s="89"/>
      <c r="C27" s="5" t="s">
        <v>25</v>
      </c>
      <c r="D27" s="5" t="s">
        <v>26</v>
      </c>
      <c r="E27" s="1">
        <v>1</v>
      </c>
      <c r="F27" s="15" t="s">
        <v>143</v>
      </c>
      <c r="G27" s="16">
        <v>0.5</v>
      </c>
      <c r="H27" s="16">
        <v>1</v>
      </c>
      <c r="I27" s="17"/>
    </row>
    <row r="28" spans="1:10" ht="38.25">
      <c r="A28" s="94">
        <v>15</v>
      </c>
      <c r="B28" s="89"/>
      <c r="C28" s="81" t="s">
        <v>30</v>
      </c>
      <c r="D28" s="5" t="s">
        <v>31</v>
      </c>
      <c r="E28" s="3">
        <v>2</v>
      </c>
      <c r="F28" s="15" t="s">
        <v>144</v>
      </c>
      <c r="G28" s="16">
        <v>0.5</v>
      </c>
      <c r="H28" s="16">
        <v>0.3</v>
      </c>
      <c r="I28" s="17"/>
      <c r="J28" s="34"/>
    </row>
    <row r="29" spans="1:9" ht="76.5">
      <c r="A29" s="94"/>
      <c r="B29" s="89"/>
      <c r="C29" s="81"/>
      <c r="D29" s="5" t="s">
        <v>48</v>
      </c>
      <c r="E29" s="3">
        <v>8500</v>
      </c>
      <c r="F29" s="15" t="s">
        <v>145</v>
      </c>
      <c r="G29" s="16">
        <v>0.5</v>
      </c>
      <c r="H29" s="68" t="s">
        <v>122</v>
      </c>
      <c r="I29" s="17"/>
    </row>
    <row r="30" spans="1:9" ht="63.75">
      <c r="A30" s="94"/>
      <c r="B30" s="89"/>
      <c r="C30" s="81"/>
      <c r="D30" s="5" t="s">
        <v>47</v>
      </c>
      <c r="E30" s="3">
        <v>1691</v>
      </c>
      <c r="F30" s="67" t="s">
        <v>131</v>
      </c>
      <c r="G30" s="16">
        <v>0.5</v>
      </c>
      <c r="H30" s="16">
        <v>0.4</v>
      </c>
      <c r="I30" s="17"/>
    </row>
    <row r="31" spans="1:9" ht="38.25">
      <c r="A31" s="94">
        <v>16</v>
      </c>
      <c r="B31" s="89"/>
      <c r="C31" s="81" t="s">
        <v>114</v>
      </c>
      <c r="D31" s="5" t="s">
        <v>33</v>
      </c>
      <c r="E31" s="3">
        <v>2</v>
      </c>
      <c r="F31" s="15" t="s">
        <v>129</v>
      </c>
      <c r="G31" s="16">
        <v>0.5</v>
      </c>
      <c r="H31" s="16" t="s">
        <v>113</v>
      </c>
      <c r="I31" s="17"/>
    </row>
    <row r="32" spans="1:9" ht="25.5">
      <c r="A32" s="94"/>
      <c r="B32" s="89"/>
      <c r="C32" s="81"/>
      <c r="D32" s="5" t="s">
        <v>34</v>
      </c>
      <c r="E32" s="3">
        <v>2</v>
      </c>
      <c r="F32" s="67" t="s">
        <v>130</v>
      </c>
      <c r="G32" s="16">
        <v>0.5</v>
      </c>
      <c r="H32" s="16">
        <v>0</v>
      </c>
      <c r="I32" s="17"/>
    </row>
    <row r="33" spans="1:9" ht="51">
      <c r="A33" s="94">
        <v>17</v>
      </c>
      <c r="B33" s="89"/>
      <c r="C33" s="81" t="s">
        <v>35</v>
      </c>
      <c r="D33" s="5" t="s">
        <v>36</v>
      </c>
      <c r="E33" s="1">
        <v>80</v>
      </c>
      <c r="F33" s="15" t="s">
        <v>146</v>
      </c>
      <c r="G33" s="16">
        <v>0.5</v>
      </c>
      <c r="H33" s="16">
        <f>46/80</f>
        <v>0.575</v>
      </c>
      <c r="I33" s="17"/>
    </row>
    <row r="34" spans="1:9" ht="64.5" thickBot="1">
      <c r="A34" s="95"/>
      <c r="B34" s="93"/>
      <c r="C34" s="84"/>
      <c r="D34" s="13" t="s">
        <v>37</v>
      </c>
      <c r="E34" s="14">
        <v>33</v>
      </c>
      <c r="F34" s="18" t="s">
        <v>147</v>
      </c>
      <c r="G34" s="19">
        <v>0.5</v>
      </c>
      <c r="H34" s="19">
        <f>26/33</f>
        <v>0.7878787878787878</v>
      </c>
      <c r="I34" s="20"/>
    </row>
    <row r="35" spans="2:6" ht="12.75">
      <c r="B35" s="21" t="s">
        <v>73</v>
      </c>
      <c r="C35" t="str">
        <f>B10</f>
        <v>Secretaría de Gobierno</v>
      </c>
      <c r="F35" s="37"/>
    </row>
  </sheetData>
  <mergeCells count="25">
    <mergeCell ref="A1:I1"/>
    <mergeCell ref="A2:I2"/>
    <mergeCell ref="A4:C4"/>
    <mergeCell ref="A6:C6"/>
    <mergeCell ref="I8:I9"/>
    <mergeCell ref="D8:D9"/>
    <mergeCell ref="E8:E9"/>
    <mergeCell ref="F8:F9"/>
    <mergeCell ref="G8:H8"/>
    <mergeCell ref="C28:C30"/>
    <mergeCell ref="A31:A32"/>
    <mergeCell ref="A8:A9"/>
    <mergeCell ref="B8:B9"/>
    <mergeCell ref="C8:C9"/>
    <mergeCell ref="C31:C32"/>
    <mergeCell ref="A33:A34"/>
    <mergeCell ref="C33:C34"/>
    <mergeCell ref="A13:A14"/>
    <mergeCell ref="C13:C14"/>
    <mergeCell ref="A15:A17"/>
    <mergeCell ref="C15:C17"/>
    <mergeCell ref="B10:B34"/>
    <mergeCell ref="A18:A19"/>
    <mergeCell ref="C18:C19"/>
    <mergeCell ref="A28:A30"/>
  </mergeCells>
  <printOptions horizontalCentered="1"/>
  <pageMargins left="0.15748031496062992" right="0.15748031496062992" top="0.48" bottom="0" header="0" footer="0"/>
  <pageSetup horizontalDpi="600" verticalDpi="600" orientation="landscape" scale="75" r:id="rId3"/>
  <rowBreaks count="2" manualBreakCount="2">
    <brk id="16" max="8" man="1"/>
    <brk id="25" max="8" man="1"/>
  </rowBreaks>
  <legacyDrawing r:id="rId2"/>
</worksheet>
</file>

<file path=xl/worksheets/sheet3.xml><?xml version="1.0" encoding="utf-8"?>
<worksheet xmlns="http://schemas.openxmlformats.org/spreadsheetml/2006/main" xmlns:r="http://schemas.openxmlformats.org/officeDocument/2006/relationships">
  <sheetPr>
    <tabColor rgb="FFC00000"/>
  </sheetPr>
  <dimension ref="A1:J21"/>
  <sheetViews>
    <sheetView view="pageBreakPreview" zoomScale="85" zoomScaleNormal="70" zoomScaleSheetLayoutView="85" zoomScalePageLayoutView="0" workbookViewId="0" topLeftCell="A7">
      <selection activeCell="D5" sqref="D5"/>
    </sheetView>
  </sheetViews>
  <sheetFormatPr defaultColWidth="11.421875" defaultRowHeight="12.75"/>
  <cols>
    <col min="1" max="1" width="11.421875" style="29" customWidth="1"/>
    <col min="2" max="2" width="14.140625" style="29" bestFit="1" customWidth="1"/>
    <col min="3" max="3" width="11.421875" style="29" customWidth="1"/>
    <col min="4" max="4" width="50.8515625" style="29" customWidth="1"/>
    <col min="5" max="5" width="11.57421875" style="29" bestFit="1" customWidth="1"/>
    <col min="6" max="6" width="11.421875" style="29" customWidth="1"/>
    <col min="7" max="7" width="12.421875" style="29" bestFit="1" customWidth="1"/>
    <col min="8" max="9" width="11.421875" style="29" customWidth="1"/>
    <col min="10" max="10" width="157.7109375" style="29" customWidth="1"/>
    <col min="11" max="16384" width="11.421875" style="29" customWidth="1"/>
  </cols>
  <sheetData>
    <row r="1" spans="1:10" s="25" customFormat="1" ht="12.75">
      <c r="A1" s="77" t="s">
        <v>74</v>
      </c>
      <c r="B1" s="77"/>
      <c r="C1" s="77"/>
      <c r="D1" s="77"/>
      <c r="E1" s="77"/>
      <c r="F1" s="77"/>
      <c r="G1" s="77"/>
      <c r="H1" s="77"/>
      <c r="I1" s="77"/>
      <c r="J1" s="35"/>
    </row>
    <row r="2" spans="1:10" s="25" customFormat="1" ht="12.75">
      <c r="A2" s="78" t="s">
        <v>75</v>
      </c>
      <c r="B2" s="78"/>
      <c r="C2" s="78"/>
      <c r="D2" s="78"/>
      <c r="E2" s="78"/>
      <c r="F2" s="78"/>
      <c r="G2" s="78"/>
      <c r="H2" s="78"/>
      <c r="I2" s="78"/>
      <c r="J2" s="36"/>
    </row>
    <row r="3" spans="1:10" s="25" customFormat="1" ht="13.5" thickBot="1">
      <c r="A3" s="23"/>
      <c r="B3" s="24"/>
      <c r="C3" s="22"/>
      <c r="D3" s="23"/>
      <c r="E3" s="26"/>
      <c r="F3" s="26"/>
      <c r="G3" s="26"/>
      <c r="H3" s="26"/>
      <c r="I3" s="27"/>
      <c r="J3" s="23"/>
    </row>
    <row r="4" spans="1:10" s="28" customFormat="1" ht="51">
      <c r="A4" s="51" t="s">
        <v>76</v>
      </c>
      <c r="B4" s="52" t="s">
        <v>77</v>
      </c>
      <c r="C4" s="53" t="s">
        <v>78</v>
      </c>
      <c r="D4" s="54" t="s">
        <v>79</v>
      </c>
      <c r="E4" s="54" t="s">
        <v>80</v>
      </c>
      <c r="F4" s="54" t="s">
        <v>81</v>
      </c>
      <c r="G4" s="54" t="s">
        <v>82</v>
      </c>
      <c r="H4" s="54" t="s">
        <v>83</v>
      </c>
      <c r="I4" s="55" t="s">
        <v>84</v>
      </c>
      <c r="J4" s="56" t="s">
        <v>103</v>
      </c>
    </row>
    <row r="5" spans="1:10" ht="89.25">
      <c r="A5" s="57" t="s">
        <v>85</v>
      </c>
      <c r="B5" s="45">
        <v>2009520010007</v>
      </c>
      <c r="C5" s="44" t="s">
        <v>86</v>
      </c>
      <c r="D5" s="44" t="s">
        <v>87</v>
      </c>
      <c r="E5" s="46">
        <v>39812</v>
      </c>
      <c r="F5" s="47">
        <v>40178</v>
      </c>
      <c r="G5" s="48">
        <v>1700813687</v>
      </c>
      <c r="H5" s="49">
        <v>132321004</v>
      </c>
      <c r="I5" s="50">
        <v>0.77</v>
      </c>
      <c r="J5" s="58" t="s">
        <v>88</v>
      </c>
    </row>
    <row r="6" spans="1:10" ht="89.25">
      <c r="A6" s="57" t="s">
        <v>85</v>
      </c>
      <c r="B6" s="45">
        <v>2009520010010</v>
      </c>
      <c r="C6" s="44" t="s">
        <v>89</v>
      </c>
      <c r="D6" s="44" t="s">
        <v>90</v>
      </c>
      <c r="E6" s="46">
        <v>39826</v>
      </c>
      <c r="F6" s="47">
        <v>40178</v>
      </c>
      <c r="G6" s="48">
        <v>100000000</v>
      </c>
      <c r="H6" s="49">
        <v>100000000</v>
      </c>
      <c r="I6" s="50">
        <v>0.97</v>
      </c>
      <c r="J6" s="58" t="s">
        <v>91</v>
      </c>
    </row>
    <row r="7" spans="1:10" ht="89.25">
      <c r="A7" s="57" t="s">
        <v>85</v>
      </c>
      <c r="B7" s="45">
        <v>2009520010025</v>
      </c>
      <c r="C7" s="44" t="s">
        <v>89</v>
      </c>
      <c r="D7" s="44" t="s">
        <v>92</v>
      </c>
      <c r="E7" s="46">
        <v>39833</v>
      </c>
      <c r="F7" s="47">
        <v>40178</v>
      </c>
      <c r="G7" s="48">
        <v>45000000</v>
      </c>
      <c r="H7" s="49">
        <v>31188950</v>
      </c>
      <c r="I7" s="50" t="s">
        <v>111</v>
      </c>
      <c r="J7" s="58" t="s">
        <v>104</v>
      </c>
    </row>
    <row r="8" spans="1:10" ht="89.25">
      <c r="A8" s="57" t="s">
        <v>85</v>
      </c>
      <c r="B8" s="45">
        <v>2009520010026</v>
      </c>
      <c r="C8" s="44" t="s">
        <v>89</v>
      </c>
      <c r="D8" s="44" t="s">
        <v>93</v>
      </c>
      <c r="E8" s="46">
        <v>39833</v>
      </c>
      <c r="F8" s="47">
        <v>40178</v>
      </c>
      <c r="G8" s="48">
        <v>45000000</v>
      </c>
      <c r="H8" s="49">
        <v>16570000</v>
      </c>
      <c r="I8" s="50" t="s">
        <v>112</v>
      </c>
      <c r="J8" s="58" t="s">
        <v>105</v>
      </c>
    </row>
    <row r="9" spans="1:10" ht="89.25">
      <c r="A9" s="57" t="s">
        <v>85</v>
      </c>
      <c r="B9" s="45">
        <v>2009520010028</v>
      </c>
      <c r="C9" s="44" t="s">
        <v>89</v>
      </c>
      <c r="D9" s="44" t="s">
        <v>94</v>
      </c>
      <c r="E9" s="46">
        <v>39832</v>
      </c>
      <c r="F9" s="47">
        <v>40178</v>
      </c>
      <c r="G9" s="48">
        <v>40000000</v>
      </c>
      <c r="H9" s="49">
        <v>35459626</v>
      </c>
      <c r="I9" s="50">
        <v>0.88</v>
      </c>
      <c r="J9" s="58" t="s">
        <v>95</v>
      </c>
    </row>
    <row r="10" spans="1:10" ht="63.75">
      <c r="A10" s="57" t="s">
        <v>85</v>
      </c>
      <c r="B10" s="45">
        <v>2009520010046</v>
      </c>
      <c r="C10" s="44" t="s">
        <v>89</v>
      </c>
      <c r="D10" s="44" t="s">
        <v>96</v>
      </c>
      <c r="E10" s="46">
        <v>39839</v>
      </c>
      <c r="F10" s="47">
        <v>40178</v>
      </c>
      <c r="G10" s="48">
        <v>70000000</v>
      </c>
      <c r="H10" s="49">
        <v>59809800</v>
      </c>
      <c r="I10" s="50">
        <v>0.85</v>
      </c>
      <c r="J10" s="59" t="s">
        <v>106</v>
      </c>
    </row>
    <row r="11" spans="1:10" ht="51">
      <c r="A11" s="57" t="s">
        <v>85</v>
      </c>
      <c r="B11" s="45">
        <v>2009520010079</v>
      </c>
      <c r="C11" s="44" t="s">
        <v>86</v>
      </c>
      <c r="D11" s="44" t="s">
        <v>97</v>
      </c>
      <c r="E11" s="46">
        <v>39862</v>
      </c>
      <c r="F11" s="47">
        <v>40178</v>
      </c>
      <c r="G11" s="48">
        <v>243540000</v>
      </c>
      <c r="H11" s="49">
        <v>80640000</v>
      </c>
      <c r="I11" s="50">
        <v>0.33</v>
      </c>
      <c r="J11" s="58" t="s">
        <v>98</v>
      </c>
    </row>
    <row r="12" spans="1:10" ht="25.5">
      <c r="A12" s="57" t="s">
        <v>85</v>
      </c>
      <c r="B12" s="45">
        <v>2009520010085</v>
      </c>
      <c r="C12" s="44" t="s">
        <v>86</v>
      </c>
      <c r="D12" s="44" t="s">
        <v>99</v>
      </c>
      <c r="E12" s="46">
        <v>39869</v>
      </c>
      <c r="F12" s="47">
        <v>40178</v>
      </c>
      <c r="G12" s="48">
        <v>15000000</v>
      </c>
      <c r="H12" s="49">
        <v>15000000</v>
      </c>
      <c r="I12" s="50">
        <v>1</v>
      </c>
      <c r="J12" s="58" t="s">
        <v>100</v>
      </c>
    </row>
    <row r="13" spans="1:10" ht="76.5">
      <c r="A13" s="57" t="s">
        <v>85</v>
      </c>
      <c r="B13" s="45">
        <v>2009520010093</v>
      </c>
      <c r="C13" s="44" t="s">
        <v>86</v>
      </c>
      <c r="D13" s="44" t="s">
        <v>101</v>
      </c>
      <c r="E13" s="46">
        <v>39890</v>
      </c>
      <c r="F13" s="47">
        <v>40178</v>
      </c>
      <c r="G13" s="48">
        <v>31419012</v>
      </c>
      <c r="H13" s="49">
        <v>30052968</v>
      </c>
      <c r="I13" s="50">
        <v>0.75</v>
      </c>
      <c r="J13" s="58" t="s">
        <v>102</v>
      </c>
    </row>
    <row r="14" spans="1:10" ht="26.25" thickBot="1">
      <c r="A14" s="60" t="s">
        <v>85</v>
      </c>
      <c r="B14" s="61"/>
      <c r="C14" s="44" t="s">
        <v>86</v>
      </c>
      <c r="D14" s="61" t="s">
        <v>121</v>
      </c>
      <c r="E14" s="61"/>
      <c r="F14" s="62"/>
      <c r="G14" s="63">
        <v>220000000</v>
      </c>
      <c r="H14" s="65"/>
      <c r="I14" s="64"/>
      <c r="J14" s="66" t="s">
        <v>120</v>
      </c>
    </row>
    <row r="15" spans="5:10" ht="12.75">
      <c r="E15"/>
      <c r="F15"/>
      <c r="G15"/>
      <c r="H15"/>
      <c r="I15"/>
      <c r="J15"/>
    </row>
    <row r="16" spans="5:10" ht="12.75">
      <c r="E16"/>
      <c r="F16"/>
      <c r="G16"/>
      <c r="H16"/>
      <c r="I16"/>
      <c r="J16"/>
    </row>
    <row r="17" spans="5:10" ht="12.75">
      <c r="E17"/>
      <c r="F17"/>
      <c r="G17"/>
      <c r="H17"/>
      <c r="I17"/>
      <c r="J17"/>
    </row>
    <row r="18" spans="5:10" ht="12.75">
      <c r="E18"/>
      <c r="F18"/>
      <c r="G18"/>
      <c r="H18"/>
      <c r="I18"/>
      <c r="J18"/>
    </row>
    <row r="19" spans="5:10" ht="12.75">
      <c r="E19"/>
      <c r="F19"/>
      <c r="G19"/>
      <c r="H19"/>
      <c r="I19"/>
      <c r="J19"/>
    </row>
    <row r="20" spans="5:10" ht="12.75">
      <c r="E20"/>
      <c r="F20"/>
      <c r="G20"/>
      <c r="H20"/>
      <c r="I20"/>
      <c r="J20"/>
    </row>
    <row r="21" spans="5:10" ht="12.75">
      <c r="E21"/>
      <c r="F21"/>
      <c r="G21"/>
      <c r="H21"/>
      <c r="I21"/>
      <c r="J21"/>
    </row>
  </sheetData>
  <sheetProtection/>
  <mergeCells count="2">
    <mergeCell ref="A1:I1"/>
    <mergeCell ref="A2:I2"/>
  </mergeCells>
  <printOptions horizontalCentered="1"/>
  <pageMargins left="0.1968503937007874" right="0.1968503937007874" top="0.81" bottom="0.31496062992125984" header="0" footer="0"/>
  <pageSetup horizontalDpi="600" verticalDpi="600" orientation="landscape"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2009-07-28T15:50:32Z</cp:lastPrinted>
  <dcterms:created xsi:type="dcterms:W3CDTF">2005-09-30T21:17:52Z</dcterms:created>
  <dcterms:modified xsi:type="dcterms:W3CDTF">2009-07-28T15:50:44Z</dcterms:modified>
  <cp:category/>
  <cp:version/>
  <cp:contentType/>
  <cp:contentStatus/>
</cp:coreProperties>
</file>