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15480" windowHeight="5850" tabRatio="791" activeTab="2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comments3.xml><?xml version="1.0" encoding="utf-8"?>
<comments xmlns="http://schemas.openxmlformats.org/spreadsheetml/2006/main">
  <authors>
    <author>planeacion04</author>
  </authors>
  <commentList>
    <comment ref="E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F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I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<sst xmlns="http://schemas.openxmlformats.org/spreadsheetml/2006/main" count="75" uniqueCount="60">
  <si>
    <t xml:space="preserve">Se realizará el mantenimiento de 50.000 metros cuadrados de vías urbanas </t>
  </si>
  <si>
    <t>Metros cuadrados de vías urbanas con mantenimiento.</t>
  </si>
  <si>
    <t>Se construirá 18.750 metros cuadrados de apertura de nuevas vías.</t>
  </si>
  <si>
    <t>Metros cuadrados de apertura de nuevas vías.</t>
  </si>
  <si>
    <t>Se construirá y hará mantenimiento a 69.000 metros cuadrados de espacio público en andenes, zonas verdes, plazoletas y ciclorutas.</t>
  </si>
  <si>
    <t>Metros cuadrados de espacio público en andenes, zonas verdes, plazoletas y ciclorutas construidos y con mantenimiento.</t>
  </si>
  <si>
    <t>FORMATO 4</t>
  </si>
  <si>
    <t>PLANES DE ACCION U OPERATIVOS</t>
  </si>
  <si>
    <t>No</t>
  </si>
  <si>
    <t>AREAS INVOLUCRADAS</t>
  </si>
  <si>
    <t>META CUATRIENIO PLAN DE DESARROLLO</t>
  </si>
  <si>
    <t>INDICADORES CLAVES DE RENDIMIENTO</t>
  </si>
  <si>
    <t>RECURSOS</t>
  </si>
  <si>
    <t>RESPONSABLES</t>
  </si>
  <si>
    <t>TIEMPO PROGRAMADO</t>
  </si>
  <si>
    <t>1 año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</si>
  <si>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</si>
  <si>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</si>
  <si>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</si>
  <si>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</si>
  <si>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</si>
  <si>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</si>
  <si>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</si>
  <si>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</si>
  <si>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</si>
  <si>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</si>
  <si>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</si>
  <si>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</si>
  <si>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</si>
  <si>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</si>
  <si>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</si>
  <si>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</si>
  <si>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</si>
  <si>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</si>
  <si>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</si>
  <si>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</si>
  <si>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Vías para la movilidad y accesibilidad urbana</t>
  </si>
  <si>
    <t>Compra de predio y ampliación vía barrios Carlos Pizarro - El manantial. MUnicipio de Pasto.</t>
  </si>
  <si>
    <t>PRODUCTOS DEL PROYECTO: PRODUCTOS DEL PROYECTO: Metros cuadrados de apertura de nuevas vías: 1.106. Area del lote a comprar: 401.55. COMPONENTES DEL PROYECTO: Ampliación vía Carlos Pizarro - El Manantial (Costo directo: $14.141.417.41 - AUI30%: $4.242.425,22). -Compra de predio: ($17.490.690,81).</t>
  </si>
  <si>
    <t>Mantenimiento de la malla vial urbana del Municipio de Pasto. 2009</t>
  </si>
  <si>
    <t>PRODUCTOS: Metros cuadrados de vías urbanas con mantenimiento: 10.200. COMPONENTES: Parcheo en carpeta asfáltica (6.400 metros cuadrados - $498.225.611.85 - Incluye AUI del 30%). Parcheo en concreto rígido(3.000 metros cuadrados - $430.400.484.15 - Incluye AUI del 30%). Parcheo en adoquín(800 metros cuadrados - $67.835.404 - Incluye AUI del 30%). Combustibles, lubricantes y mantenimiento de motos ($3.538.500). Apoyo profesional y técnico ($62.859.000). Elementos de oficina ($5.820.000). Estudios de preinversión ($30.000.000). Servicio de transporte ($46.000.000). Adecuación de vías urbanas y suministro de recebo ($200.000.000). Construcción de muros de contención en concreto reforzado ($19.446.466.56).</t>
  </si>
  <si>
    <t>Secretaria de Infraestructura</t>
  </si>
  <si>
    <t>Construcción andenes y graderías vías peatonales barrio Belén, Villaflor II, Juanoy Alto y calle 16 del Municipio de Pasto.</t>
  </si>
  <si>
    <t>PRODUCTOS DEL PROYECTO: Metros cuadrados de espacio público en andenes, zonas verdes, plazoletas y ciclorutas construidos y con mantenimiento: 385. COMPONENTES: barrio Belén ($10.393.904.71); Villaflor II ($5.779.401.94); Juanoy Alto ($6.231.876.35)y calle 16 (%10.359.233.42). COSTO DIRECTO (26.870.833.14) ADMINSITRACION (22%): $5.911.583.29</t>
  </si>
  <si>
    <t>Descripción del proyecto</t>
  </si>
  <si>
    <t>ACTIVIDADES 
(AVANCE PROGRAMADO PARA EL AÑO  2009)</t>
  </si>
  <si>
    <t>Ing. Ricardo Oriz-Secretario Infraestructura</t>
  </si>
  <si>
    <t>ACTIVIDADES 
(AVANCE PROGRAMADO PARA EL AÑO  2009)  (3)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</si>
  <si>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</si>
  <si>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</si>
  <si>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>PROGRAMA</t>
    </r>
    <r>
      <rPr>
        <sz val="10"/>
        <rFont val="Arial"/>
        <family val="0"/>
      </rPr>
      <t xml:space="preserve">: Vías para la movilidad y accesibilidad urbana - </t>
    </r>
    <r>
      <rPr>
        <b/>
        <sz val="10"/>
        <rFont val="Arial"/>
        <family val="0"/>
      </rPr>
      <t>INFRAESTRUCTURA</t>
    </r>
  </si>
  <si>
    <r>
      <t xml:space="preserve">PERIODO INFORMADO:    </t>
    </r>
    <r>
      <rPr>
        <sz val="10"/>
        <rFont val="Arial"/>
        <family val="0"/>
      </rPr>
      <t>Semestre 1 de 2009</t>
    </r>
  </si>
  <si>
    <r>
      <t>PROGRAMA</t>
    </r>
    <r>
      <rPr>
        <sz val="10"/>
        <rFont val="Arial"/>
        <family val="0"/>
      </rPr>
      <t xml:space="preserve">: Vías para la movilidad y accesibilidad urbana - </t>
    </r>
    <r>
      <rPr>
        <b/>
        <sz val="10"/>
        <rFont val="Arial"/>
        <family val="0"/>
      </rPr>
      <t>SIM.</t>
    </r>
  </si>
  <si>
    <r>
      <t>MEDIOS DE VERIFICACION</t>
    </r>
    <r>
      <rPr>
        <sz val="10"/>
        <rFont val="Arial"/>
        <family val="0"/>
      </rPr>
      <t xml:space="preserve">: Contratos, Actas de avance, Informes de Interventoría.
</t>
    </r>
    <r>
      <rPr>
        <b/>
        <sz val="10"/>
        <rFont val="Arial"/>
        <family val="0"/>
      </rPr>
      <t>RESULTADOS</t>
    </r>
    <r>
      <rPr>
        <sz val="10"/>
        <rFont val="Arial"/>
        <family val="0"/>
      </rPr>
      <t>:  Se encuentra en contratación 300m2 para adecuación de andenes en Villaflor II y la Calle 16.  Se han ejecutado 85 metros cuadrados en los sectores de los barrios Belén y Juanoy Alto.</t>
    </r>
  </si>
  <si>
    <r>
      <t>MEDIOS DE VERIFICACION</t>
    </r>
    <r>
      <rPr>
        <sz val="10"/>
        <rFont val="Arial"/>
        <family val="0"/>
      </rPr>
      <t xml:space="preserve">: Contratos, actas de avance, informes de interventoría. </t>
    </r>
    <r>
      <rPr>
        <b/>
        <sz val="10"/>
        <rFont val="Arial"/>
        <family val="0"/>
      </rPr>
      <t>RESULTADOS</t>
    </r>
    <r>
      <rPr>
        <sz val="10"/>
        <rFont val="Arial"/>
        <family val="0"/>
      </rPr>
      <t>:  Se han ejecutado 7,977 metros cuadrados en obras de parcheo, en sectores como: calle 21 entre 24 y 32; avenida Colombia; avenida Bolívar; carrera 19 Hospital Civil a calle 17; calle 16 entre Panamericana y hospital San Pedro; carrera 4 Chapal Miraflores; carrera 11 Las Lunas; recorrido Semana Santa; calle 15 entre 25 y 30A; barrios El Recuerdo, El Bosque, La Carolina, Miraflores, El Rosario, Panorámico, Anganoy, Los Laureles, Altos de la Colina y Mariluz, entre otros.</t>
    </r>
  </si>
  <si>
    <r>
      <t>MEDIOS DE VERIFICACION</t>
    </r>
    <r>
      <rPr>
        <sz val="10"/>
        <rFont val="Arial"/>
        <family val="0"/>
      </rPr>
      <t xml:space="preserve">: Avalúos, contratos de compraventa. </t>
    </r>
    <r>
      <rPr>
        <b/>
        <sz val="10"/>
        <rFont val="Arial"/>
        <family val="0"/>
      </rPr>
      <t>RESULTADOS</t>
    </r>
    <r>
      <rPr>
        <sz val="10"/>
        <rFont val="Arial"/>
        <family val="0"/>
      </rPr>
      <t>:  401.55 metros cuadrados comprados para ampliación de la Vía Carlos Pizarro - El Manantial.  Está pendiente la ampliación de la vía en cuanto se legalice la escritura pública del predio comprado, en la misma área.</t>
    </r>
  </si>
  <si>
    <t>Sobretasa a la gasolina - recursos propios.</t>
  </si>
  <si>
    <t>11,000 m2</t>
  </si>
  <si>
    <t xml:space="preserve">1,609 m2
</t>
  </si>
  <si>
    <t xml:space="preserve">11,280
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</si>
</sst>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7"/>
      <color indexed="10"/>
      <name val="Arial"/>
      <family val="0"/>
    </font>
    <font>
      <b/>
      <sz val="15"/>
      <color indexed="56"/>
      <name val="Arial"/>
      <family val="0"/>
    </font>
    <font>
      <b/>
      <sz val="10"/>
      <color indexed="56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0"/>
    </font>
    <font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justify" vertical="center"/>
    </xf>
    <xf numFmtId="10" fontId="0" fillId="0" borderId="0" xfId="54" applyNumberFormat="1" applyFont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justify" vertical="center" wrapText="1"/>
    </xf>
    <xf numFmtId="10" fontId="13" fillId="24" borderId="10" xfId="54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4" fillId="7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7" borderId="11" xfId="0" applyNumberFormat="1" applyFont="1" applyFill="1" applyBorder="1" applyAlignment="1">
      <alignment horizontal="center" vertical="center" wrapText="1"/>
    </xf>
    <xf numFmtId="10" fontId="14" fillId="7" borderId="11" xfId="5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justify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justify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7" fillId="25" borderId="16" xfId="0" applyFont="1" applyFill="1" applyBorder="1" applyAlignment="1">
      <alignment horizontal="justify" vertical="center" wrapText="1"/>
    </xf>
    <xf numFmtId="9" fontId="35" fillId="25" borderId="16" xfId="0" applyNumberFormat="1" applyFont="1" applyFill="1" applyBorder="1" applyAlignment="1">
      <alignment horizontal="center" vertical="center" wrapText="1"/>
    </xf>
    <xf numFmtId="10" fontId="35" fillId="25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179" fontId="0" fillId="0" borderId="0" xfId="48" applyFont="1" applyAlignment="1">
      <alignment/>
    </xf>
    <xf numFmtId="0" fontId="7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3" fontId="34" fillId="0" borderId="24" xfId="0" applyNumberFormat="1" applyFont="1" applyFill="1" applyBorder="1" applyAlignment="1">
      <alignment horizontal="center" vertical="center" wrapText="1"/>
    </xf>
    <xf numFmtId="3" fontId="34" fillId="0" borderId="25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H12" sqref="H12"/>
    </sheetView>
  </sheetViews>
  <sheetFormatPr defaultColWidth="11.421875" defaultRowHeight="12.75"/>
  <cols>
    <col min="1" max="1" width="3.00390625" style="29" bestFit="1" customWidth="1"/>
    <col min="2" max="2" width="13.57421875" style="29" customWidth="1"/>
    <col min="3" max="3" width="30.140625" style="29" customWidth="1"/>
    <col min="4" max="4" width="24.7109375" style="29" customWidth="1"/>
    <col min="5" max="5" width="16.57421875" style="29" customWidth="1"/>
    <col min="6" max="6" width="10.421875" style="29" customWidth="1"/>
    <col min="7" max="7" width="15.8515625" style="29" customWidth="1"/>
    <col min="8" max="8" width="13.00390625" style="29" customWidth="1"/>
    <col min="9" max="16384" width="11.421875" style="29" customWidth="1"/>
  </cols>
  <sheetData>
    <row r="1" spans="1:8" s="17" customFormat="1" ht="15.75">
      <c r="A1" s="50" t="s">
        <v>6</v>
      </c>
      <c r="B1" s="50"/>
      <c r="C1" s="50"/>
      <c r="D1" s="50"/>
      <c r="E1" s="50"/>
      <c r="F1" s="50"/>
      <c r="G1" s="50"/>
      <c r="H1" s="50"/>
    </row>
    <row r="2" spans="1:8" s="17" customFormat="1" ht="15.75">
      <c r="A2" s="50" t="s">
        <v>7</v>
      </c>
      <c r="B2" s="50"/>
      <c r="C2" s="50"/>
      <c r="D2" s="50"/>
      <c r="E2" s="50"/>
      <c r="F2" s="50"/>
      <c r="G2" s="50"/>
      <c r="H2" s="50"/>
    </row>
    <row r="3" spans="2:8" s="17" customFormat="1" ht="12.75">
      <c r="B3" s="18"/>
      <c r="C3" s="18"/>
      <c r="D3" s="18"/>
      <c r="E3" s="18"/>
      <c r="F3" s="18"/>
      <c r="G3" s="18"/>
      <c r="H3" s="18"/>
    </row>
    <row r="4" spans="1:8" s="22" customFormat="1" ht="12.75">
      <c r="A4" s="44" t="s">
        <v>48</v>
      </c>
      <c r="B4" s="44"/>
      <c r="C4" s="44"/>
      <c r="D4" s="19"/>
      <c r="E4" s="19"/>
      <c r="F4" s="20"/>
      <c r="G4" s="21"/>
      <c r="H4" s="21"/>
    </row>
    <row r="5" spans="1:8" s="22" customFormat="1" ht="12.75">
      <c r="A5" s="44" t="s">
        <v>49</v>
      </c>
      <c r="B5" s="44"/>
      <c r="C5" s="44"/>
      <c r="D5" s="44"/>
      <c r="E5" s="19"/>
      <c r="F5" s="19"/>
      <c r="G5" s="21"/>
      <c r="H5" s="21"/>
    </row>
    <row r="6" spans="1:8" s="22" customFormat="1" ht="12.75">
      <c r="A6" s="44" t="s">
        <v>50</v>
      </c>
      <c r="B6" s="44"/>
      <c r="C6" s="44"/>
      <c r="D6" s="44"/>
      <c r="E6" s="44" t="s">
        <v>51</v>
      </c>
      <c r="F6" s="44"/>
      <c r="G6" s="44"/>
      <c r="H6" s="44"/>
    </row>
    <row r="7" spans="4:8" s="22" customFormat="1" ht="13.5" thickBot="1">
      <c r="D7" s="23"/>
      <c r="F7" s="24"/>
      <c r="H7" s="23"/>
    </row>
    <row r="8" spans="1:8" ht="56.25">
      <c r="A8" s="25" t="s">
        <v>8</v>
      </c>
      <c r="B8" s="26" t="s">
        <v>9</v>
      </c>
      <c r="C8" s="26" t="s">
        <v>10</v>
      </c>
      <c r="D8" s="27" t="s">
        <v>11</v>
      </c>
      <c r="E8" s="26" t="s">
        <v>45</v>
      </c>
      <c r="F8" s="26" t="s">
        <v>12</v>
      </c>
      <c r="G8" s="26" t="s">
        <v>13</v>
      </c>
      <c r="H8" s="28" t="s">
        <v>14</v>
      </c>
    </row>
    <row r="9" spans="1:8" ht="38.25">
      <c r="A9" s="30">
        <v>1</v>
      </c>
      <c r="B9" s="45"/>
      <c r="C9" s="31" t="s">
        <v>0</v>
      </c>
      <c r="D9" s="31" t="s">
        <v>1</v>
      </c>
      <c r="E9" s="32">
        <v>5000</v>
      </c>
      <c r="F9" s="45" t="s">
        <v>56</v>
      </c>
      <c r="G9" s="47" t="s">
        <v>46</v>
      </c>
      <c r="H9" s="46" t="s">
        <v>15</v>
      </c>
    </row>
    <row r="10" spans="1:8" ht="76.5" customHeight="1">
      <c r="A10" s="30">
        <v>2</v>
      </c>
      <c r="B10" s="45"/>
      <c r="C10" s="33" t="s">
        <v>2</v>
      </c>
      <c r="D10" s="33" t="s">
        <v>3</v>
      </c>
      <c r="E10" s="34">
        <v>1609</v>
      </c>
      <c r="F10" s="45"/>
      <c r="G10" s="48"/>
      <c r="H10" s="46"/>
    </row>
    <row r="11" spans="1:8" ht="76.5">
      <c r="A11" s="30">
        <v>3</v>
      </c>
      <c r="B11" s="45"/>
      <c r="C11" s="33" t="s">
        <v>4</v>
      </c>
      <c r="D11" s="33" t="s">
        <v>5</v>
      </c>
      <c r="E11" s="34">
        <v>11280</v>
      </c>
      <c r="F11" s="45"/>
      <c r="G11" s="49"/>
      <c r="H11" s="46"/>
    </row>
    <row r="12" ht="12.75">
      <c r="A12" s="35"/>
    </row>
  </sheetData>
  <sheetProtection/>
  <mergeCells count="10">
    <mergeCell ref="A1:H1"/>
    <mergeCell ref="A2:H2"/>
    <mergeCell ref="A4:C4"/>
    <mergeCell ref="A5:D5"/>
    <mergeCell ref="E6:H6"/>
    <mergeCell ref="B9:B11"/>
    <mergeCell ref="F9:F11"/>
    <mergeCell ref="A6:D6"/>
    <mergeCell ref="H9:H11"/>
    <mergeCell ref="G9:G11"/>
  </mergeCells>
  <printOptions horizontalCentered="1"/>
  <pageMargins left="0.15748031496062992" right="0.15748031496062992" top="0.83" bottom="0.2362204724409449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C7">
      <selection activeCell="F11" sqref="F11"/>
    </sheetView>
  </sheetViews>
  <sheetFormatPr defaultColWidth="11.421875" defaultRowHeight="12.75"/>
  <cols>
    <col min="1" max="1" width="3.00390625" style="37" bestFit="1" customWidth="1"/>
    <col min="2" max="2" width="11.421875" style="37" customWidth="1"/>
    <col min="3" max="3" width="28.140625" style="37" customWidth="1"/>
    <col min="4" max="4" width="23.7109375" style="37" customWidth="1"/>
    <col min="5" max="5" width="15.7109375" style="37" customWidth="1"/>
    <col min="6" max="6" width="44.140625" style="37" customWidth="1"/>
    <col min="7" max="11" width="11.421875" style="37" customWidth="1"/>
    <col min="12" max="12" width="14.8515625" style="37" bestFit="1" customWidth="1"/>
    <col min="13" max="16384" width="11.421875" style="37" customWidth="1"/>
  </cols>
  <sheetData>
    <row r="1" spans="1:9" s="17" customFormat="1" ht="15.75">
      <c r="A1" s="50" t="s">
        <v>16</v>
      </c>
      <c r="B1" s="50"/>
      <c r="C1" s="50"/>
      <c r="D1" s="50"/>
      <c r="E1" s="50"/>
      <c r="F1" s="50"/>
      <c r="G1" s="50"/>
      <c r="H1" s="50"/>
      <c r="I1" s="50"/>
    </row>
    <row r="2" spans="1:9" s="17" customFormat="1" ht="15.75">
      <c r="A2" s="50" t="s">
        <v>7</v>
      </c>
      <c r="B2" s="50"/>
      <c r="C2" s="50"/>
      <c r="D2" s="50"/>
      <c r="E2" s="50"/>
      <c r="F2" s="50"/>
      <c r="G2" s="50"/>
      <c r="H2" s="50"/>
      <c r="I2" s="50"/>
    </row>
    <row r="3" spans="2:8" s="17" customFormat="1" ht="12.75">
      <c r="B3" s="18"/>
      <c r="C3" s="18"/>
      <c r="D3" s="18"/>
      <c r="E3" s="18"/>
      <c r="F3" s="18"/>
      <c r="G3" s="18"/>
      <c r="H3" s="18"/>
    </row>
    <row r="4" spans="1:8" s="22" customFormat="1" ht="12.75">
      <c r="A4" s="44" t="s">
        <v>48</v>
      </c>
      <c r="B4" s="44"/>
      <c r="C4" s="44"/>
      <c r="D4" s="19"/>
      <c r="E4" s="19"/>
      <c r="F4" s="20"/>
      <c r="G4" s="21"/>
      <c r="H4" s="21"/>
    </row>
    <row r="5" spans="1:8" s="22" customFormat="1" ht="12.75">
      <c r="A5" s="44" t="s">
        <v>49</v>
      </c>
      <c r="B5" s="44"/>
      <c r="C5" s="44"/>
      <c r="D5" s="44"/>
      <c r="E5" s="44"/>
      <c r="F5" s="19"/>
      <c r="G5" s="21"/>
      <c r="H5" s="21"/>
    </row>
    <row r="6" spans="1:9" s="22" customFormat="1" ht="12.75">
      <c r="A6" s="44" t="s">
        <v>52</v>
      </c>
      <c r="B6" s="44"/>
      <c r="C6" s="44"/>
      <c r="D6" s="44"/>
      <c r="E6" s="44"/>
      <c r="F6" s="44" t="s">
        <v>51</v>
      </c>
      <c r="G6" s="44"/>
      <c r="H6" s="44"/>
      <c r="I6" s="44"/>
    </row>
    <row r="7" spans="4:8" s="22" customFormat="1" ht="13.5" thickBot="1">
      <c r="D7" s="23"/>
      <c r="F7" s="24"/>
      <c r="H7" s="23"/>
    </row>
    <row r="8" spans="1:9" s="29" customFormat="1" ht="12.75">
      <c r="A8" s="52" t="s">
        <v>8</v>
      </c>
      <c r="B8" s="54" t="s">
        <v>17</v>
      </c>
      <c r="C8" s="59" t="s">
        <v>18</v>
      </c>
      <c r="D8" s="61" t="str">
        <f>'[1]4'!D8</f>
        <v>INDICADORES CLAVES DE RENDIMIENTO</v>
      </c>
      <c r="E8" s="59" t="s">
        <v>47</v>
      </c>
      <c r="F8" s="54" t="s">
        <v>19</v>
      </c>
      <c r="G8" s="56" t="s">
        <v>20</v>
      </c>
      <c r="H8" s="56"/>
      <c r="I8" s="57" t="s">
        <v>21</v>
      </c>
    </row>
    <row r="9" spans="1:9" s="29" customFormat="1" ht="56.25">
      <c r="A9" s="53"/>
      <c r="B9" s="55"/>
      <c r="C9" s="60"/>
      <c r="D9" s="60"/>
      <c r="E9" s="60" t="s">
        <v>22</v>
      </c>
      <c r="F9" s="55"/>
      <c r="G9" s="36" t="s">
        <v>23</v>
      </c>
      <c r="H9" s="36" t="s">
        <v>24</v>
      </c>
      <c r="I9" s="58"/>
    </row>
    <row r="10" spans="1:12" ht="204">
      <c r="A10" s="38">
        <v>1</v>
      </c>
      <c r="B10" s="51"/>
      <c r="C10" s="31" t="s">
        <v>0</v>
      </c>
      <c r="D10" s="31" t="s">
        <v>1</v>
      </c>
      <c r="E10" s="64" t="s">
        <v>57</v>
      </c>
      <c r="F10" s="39" t="s">
        <v>54</v>
      </c>
      <c r="G10" s="40">
        <v>0.5</v>
      </c>
      <c r="H10" s="41">
        <f>7977/11000</f>
        <v>0.7251818181818181</v>
      </c>
      <c r="I10" s="42"/>
      <c r="L10" s="43"/>
    </row>
    <row r="11" spans="1:9" ht="89.25">
      <c r="A11" s="38">
        <v>2</v>
      </c>
      <c r="B11" s="51"/>
      <c r="C11" s="33" t="s">
        <v>2</v>
      </c>
      <c r="D11" s="33" t="s">
        <v>3</v>
      </c>
      <c r="E11" s="65" t="s">
        <v>58</v>
      </c>
      <c r="F11" s="39" t="s">
        <v>55</v>
      </c>
      <c r="G11" s="40">
        <v>0.5</v>
      </c>
      <c r="H11" s="41">
        <f>401.55/1609</f>
        <v>0.24956494717215663</v>
      </c>
      <c r="I11" s="42"/>
    </row>
    <row r="12" spans="1:9" ht="89.25">
      <c r="A12" s="38">
        <v>3</v>
      </c>
      <c r="B12" s="51"/>
      <c r="C12" s="33" t="s">
        <v>4</v>
      </c>
      <c r="D12" s="33" t="s">
        <v>5</v>
      </c>
      <c r="E12" s="65" t="s">
        <v>59</v>
      </c>
      <c r="F12" s="39" t="s">
        <v>53</v>
      </c>
      <c r="G12" s="40">
        <v>0.5</v>
      </c>
      <c r="H12" s="41">
        <v>0.05</v>
      </c>
      <c r="I12" s="42"/>
    </row>
  </sheetData>
  <sheetProtection/>
  <mergeCells count="15">
    <mergeCell ref="F8:F9"/>
    <mergeCell ref="A1:I1"/>
    <mergeCell ref="A2:I2"/>
    <mergeCell ref="A4:C4"/>
    <mergeCell ref="A5:E5"/>
    <mergeCell ref="B10:B12"/>
    <mergeCell ref="A6:E6"/>
    <mergeCell ref="F6:I6"/>
    <mergeCell ref="A8:A9"/>
    <mergeCell ref="B8:B9"/>
    <mergeCell ref="G8:H8"/>
    <mergeCell ref="I8:I9"/>
    <mergeCell ref="C8:C9"/>
    <mergeCell ref="D8:D9"/>
    <mergeCell ref="E8:E9"/>
  </mergeCells>
  <printOptions horizontalCentered="1"/>
  <pageMargins left="0.15748031496062992" right="0.15748031496062992" top="0.4724409448818898" bottom="0.35433070866141736" header="0" footer="0"/>
  <pageSetup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5">
      <selection activeCell="E7" sqref="E7"/>
    </sheetView>
  </sheetViews>
  <sheetFormatPr defaultColWidth="11.421875" defaultRowHeight="12.75"/>
  <cols>
    <col min="1" max="1" width="10.00390625" style="0" customWidth="1"/>
    <col min="2" max="2" width="14.28125" style="0" customWidth="1"/>
    <col min="3" max="4" width="11.57421875" style="0" customWidth="1"/>
    <col min="5" max="5" width="9.7109375" style="0" customWidth="1"/>
    <col min="6" max="6" width="10.00390625" style="0" customWidth="1"/>
    <col min="7" max="7" width="12.140625" style="0" customWidth="1"/>
    <col min="8" max="8" width="10.57421875" style="0" customWidth="1"/>
    <col min="9" max="9" width="10.8515625" style="0" customWidth="1"/>
    <col min="10" max="10" width="37.00390625" style="0" customWidth="1"/>
  </cols>
  <sheetData>
    <row r="1" spans="1:10" ht="21.7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9.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3.5" thickBot="1">
      <c r="A3" s="2"/>
      <c r="B3" s="3"/>
      <c r="C3" s="4"/>
      <c r="D3" s="2"/>
      <c r="E3" s="1"/>
      <c r="F3" s="1"/>
      <c r="G3" s="1"/>
      <c r="H3" s="1"/>
      <c r="I3" s="5"/>
      <c r="J3" s="2"/>
    </row>
    <row r="4" spans="1:10" ht="48.75" thickBot="1">
      <c r="A4" s="6" t="s">
        <v>27</v>
      </c>
      <c r="B4" s="7" t="s">
        <v>28</v>
      </c>
      <c r="C4" s="8" t="s">
        <v>29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9" t="s">
        <v>35</v>
      </c>
      <c r="J4" s="6" t="s">
        <v>44</v>
      </c>
    </row>
    <row r="5" spans="1:10" ht="108.75" thickBot="1">
      <c r="A5" s="10" t="s">
        <v>36</v>
      </c>
      <c r="B5" s="11">
        <v>2009520010016</v>
      </c>
      <c r="C5" s="10" t="s">
        <v>41</v>
      </c>
      <c r="D5" s="10" t="s">
        <v>37</v>
      </c>
      <c r="E5" s="12">
        <v>39829</v>
      </c>
      <c r="F5" s="13">
        <v>40057</v>
      </c>
      <c r="G5" s="14">
        <v>35874533</v>
      </c>
      <c r="H5" s="15">
        <v>17490690.81</v>
      </c>
      <c r="I5" s="16">
        <v>0.489</v>
      </c>
      <c r="J5" s="10" t="s">
        <v>38</v>
      </c>
    </row>
    <row r="6" spans="1:10" ht="195.75" customHeight="1" thickBot="1">
      <c r="A6" s="10" t="s">
        <v>36</v>
      </c>
      <c r="B6" s="11">
        <v>2009520010023</v>
      </c>
      <c r="C6" s="10" t="s">
        <v>41</v>
      </c>
      <c r="D6" s="10" t="s">
        <v>39</v>
      </c>
      <c r="E6" s="12">
        <v>39832</v>
      </c>
      <c r="F6" s="13">
        <v>40178</v>
      </c>
      <c r="G6" s="14">
        <v>1364125467</v>
      </c>
      <c r="H6" s="15">
        <v>990774896.88</v>
      </c>
      <c r="I6" s="16">
        <v>0.7252</v>
      </c>
      <c r="J6" s="10" t="s">
        <v>40</v>
      </c>
    </row>
    <row r="7" spans="1:10" ht="132.75" thickBot="1">
      <c r="A7" s="10" t="s">
        <v>36</v>
      </c>
      <c r="B7" s="11">
        <v>2009520010120</v>
      </c>
      <c r="C7" s="10" t="s">
        <v>41</v>
      </c>
      <c r="D7" s="10" t="s">
        <v>42</v>
      </c>
      <c r="E7" s="12">
        <v>39932</v>
      </c>
      <c r="F7" s="13">
        <v>40057</v>
      </c>
      <c r="G7" s="14">
        <v>32782416</v>
      </c>
      <c r="H7" s="15">
        <v>16625781</v>
      </c>
      <c r="I7" s="16">
        <v>0.5072</v>
      </c>
      <c r="J7" s="10" t="s">
        <v>43</v>
      </c>
    </row>
  </sheetData>
  <sheetProtection/>
  <mergeCells count="2">
    <mergeCell ref="A1:J1"/>
    <mergeCell ref="A2:J2"/>
  </mergeCells>
  <printOptions/>
  <pageMargins left="0.26" right="0.3" top="0.49" bottom="0.31496062992125984" header="0" footer="0"/>
  <pageSetup fitToHeight="1" fitToWidth="1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planeacion04</cp:lastModifiedBy>
  <cp:lastPrinted>2009-07-13T17:42:29Z</cp:lastPrinted>
  <dcterms:created xsi:type="dcterms:W3CDTF">2005-09-30T21:17:52Z</dcterms:created>
  <dcterms:modified xsi:type="dcterms:W3CDTF">2009-07-13T18:02:38Z</dcterms:modified>
  <cp:category/>
  <cp:version/>
  <cp:contentType/>
  <cp:contentStatus/>
</cp:coreProperties>
</file>