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478" activeTab="1"/>
  </bookViews>
  <sheets>
    <sheet name="4" sheetId="1" r:id="rId1"/>
    <sheet name="4A" sheetId="2" r:id="rId2"/>
    <sheet name="sia" sheetId="3" r:id="rId3"/>
  </sheets>
  <externalReferences>
    <externalReference r:id="rId6"/>
  </externalReferences>
  <definedNames>
    <definedName name="_xlnm.Print_Titles" localSheetId="0">'4'!$6:$8</definedName>
    <definedName name="_xlnm.Print_Titles" localSheetId="1">'4A'!$6:$9</definedName>
  </definedNames>
  <calcPr fullCalcOnLoad="1"/>
</workbook>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<sst xmlns="http://schemas.openxmlformats.org/spreadsheetml/2006/main" count="162" uniqueCount="108">
  <si>
    <r>
      <t>MEDIOS DE VERIFICACION</t>
    </r>
    <r>
      <rPr>
        <sz val="10"/>
        <rFont val="Arial"/>
        <family val="2"/>
      </rPr>
      <t xml:space="preserve">: Documentos. </t>
    </r>
    <r>
      <rPr>
        <b/>
        <sz val="10"/>
        <rFont val="Arial"/>
        <family val="2"/>
      </rPr>
      <t>RESULTADOS</t>
    </r>
    <r>
      <rPr>
        <sz val="10"/>
        <rFont val="Arial"/>
        <family val="2"/>
      </rPr>
      <t>:  Se exaltó la labor artística y cultural de tres personalidades: Padre Jose Felix Jiménez -  Maestro Rafael Aux - Maestro Sigifredo del Carnaval</t>
    </r>
  </si>
  <si>
    <r>
      <t>MEDIOS DE VERIFICACION</t>
    </r>
    <r>
      <rPr>
        <sz val="10"/>
        <rFont val="Arial"/>
        <family val="2"/>
      </rPr>
      <t xml:space="preserve">: Contratación y actas de cumplido.  </t>
    </r>
    <r>
      <rPr>
        <b/>
        <sz val="10"/>
        <rFont val="Arial"/>
        <family val="2"/>
      </rPr>
      <t>RESULTADOS</t>
    </r>
    <r>
      <rPr>
        <sz val="10"/>
        <rFont val="Arial"/>
        <family val="2"/>
      </rPr>
      <t>:  Hasta la fecha y de acuerdo al calendario de festividades se han apoyado 8 fiestas tradicionales, correspondientes a:  Catambuco, El Encano, Cabildo Quillasinga Refugio del Sol, Buesaquillo, Mocondino, San Fernando, la Laguna, Jenoy y Obonuco</t>
    </r>
  </si>
  <si>
    <r>
      <t>MEDIOS DE VERIFICACION</t>
    </r>
    <r>
      <rPr>
        <sz val="10"/>
        <rFont val="Arial"/>
        <family val="2"/>
      </rPr>
      <t xml:space="preserve">: convocatoria.  </t>
    </r>
    <r>
      <rPr>
        <b/>
        <sz val="10"/>
        <rFont val="Arial"/>
        <family val="2"/>
      </rPr>
      <t>RESULTADOS</t>
    </r>
    <r>
      <rPr>
        <sz val="10"/>
        <rFont val="Arial"/>
        <family val="2"/>
      </rPr>
      <t>:  Mediante la convocatoria a participar del directorio cultural del Municipio se están identificando y localizando a los mismos</t>
    </r>
  </si>
  <si>
    <t xml:space="preserve">Se formulará  e implementará el Plan estratégico Municipal de Cultura participativo, sostenible, coherente y consecuente con las realidades potenciales y la s diferentes  expresiones artisticas del Municipio y la región. </t>
  </si>
  <si>
    <t>Se contribuirá a la formación y cualificación de 5000 personas en las escuelas de formación cultural y artística.</t>
  </si>
  <si>
    <t>Personas formadas y cualificadas en las escuelas de formación cultural y artística.</t>
  </si>
  <si>
    <t xml:space="preserve">Se impulsará integralmente 6 procesos masivos culturales y artísticos en marcha, sostenibles y que trasciendan lo local, Departamental, y Nacional. </t>
  </si>
  <si>
    <t>Proceso masivos culturales y artísticos impulsados integralmente.</t>
  </si>
  <si>
    <t>Se promoverá y estimulará 6 investigaciones étnicas en torno a la memoria y saberes tradicionales.</t>
  </si>
  <si>
    <t>Investigaciones en torno a la memoria y saberes tradicionales étnicas promovidas y estimuladas.</t>
  </si>
  <si>
    <t>Se construirá y/o adecuará 4 moradas culturales en el sector urbano y rural y se fortalecerá y dotará el Centro Cultural Pandiaco</t>
  </si>
  <si>
    <t>Moradas culturales en el sector urbano y rural construidas y/o adecuadas</t>
  </si>
  <si>
    <t>Se gestionará, en articulación  con entidades  de carácter público y privado, el mejoramiento de la Concha Acústica Agustín Agualongo.</t>
  </si>
  <si>
    <t>Se diseñará e implementará 1 estrategia de medios de comunicación al servicio de las Artes y la Cultura.</t>
  </si>
  <si>
    <t>Estrategia de medios de comunicación al servicio del arte y cultura implementada.</t>
  </si>
  <si>
    <t xml:space="preserve">Se diseñará 1 propuesta de bibliotecas públicas y se implementará 1 programa de lectura en 8 moradas del municipio. </t>
  </si>
  <si>
    <t>Moradas culturales que implementan el programa de lectura.</t>
  </si>
  <si>
    <t>Propuesta de bibliotecas públicas diseñando.</t>
  </si>
  <si>
    <t>Se realizará 10 convocatorias de estímulos a creadores artísticos y culturales.</t>
  </si>
  <si>
    <t>Convocatorias de estímulos a creadores artísticos y culturales realizadas</t>
  </si>
  <si>
    <t xml:space="preserve">Se apoyará 20 encuentros artísticos y culturales con énfasis en el arte alternativo y contemporáneo. </t>
  </si>
  <si>
    <t>Encuentros artísticos y culturales con énfasis en el arte alternativo y contemporáneo apoyados.</t>
  </si>
  <si>
    <t>Se realizará 20 procesos  de intercambio Cultural y Artístico que promuevan y fomenten la cultura local en el ámbito global.</t>
  </si>
  <si>
    <t>Procesos de intercambio cultural y artístico que promuevan y fomenten la cultura local en el ámbito global realizados.</t>
  </si>
  <si>
    <t>Se apoyará   anualmente la  participación en eventos  culturales de carácter nacional e internacional de cultores,  artistas   o grupos  culturales pastusos de trayectoria.</t>
  </si>
  <si>
    <t>Cultores,   artistas o grupos  artísticos pastusos de trayectoria apoyados para que participen en eventos culturales de carácter nacional o internacional</t>
  </si>
  <si>
    <t>Se realizará y fortalecerá cuatro Concursos de Música Campesina.</t>
  </si>
  <si>
    <t>Concursos de Música campesina realizados</t>
  </si>
  <si>
    <t xml:space="preserve">Se elaborará 1 documento cartográfico cultural e historica del municipio de Pasto. </t>
  </si>
  <si>
    <t>Documento cartográfico cultural e historica elaborado.</t>
  </si>
  <si>
    <t>Se distinguirá a 8 cultores, artistas y/o artesanos destacados del Municipio.</t>
  </si>
  <si>
    <t>Consultores, artistas y/o artesanas distinguidos</t>
  </si>
  <si>
    <t>Se apoyará 6 proyectos culturales para minorías étnicas y de género, población LGBT, desplazada, en condición de discapacidad y en proceso de reintegración.</t>
  </si>
  <si>
    <t>Proyectos culturales para minorías étnicas y de género, población LGBT, desplazada, en condición de discapacidad y en proceso de reintegración apoyados.</t>
  </si>
  <si>
    <t>Se Fortalecerá 25 fiestas tradicionales de la cultura popular.</t>
  </si>
  <si>
    <t>Fiestas tradicionales de la cultura popular fortalecidos.</t>
  </si>
  <si>
    <t>Se implementará 20 recorridos eco-turísticos culturales.</t>
  </si>
  <si>
    <t>Recorridos eco-turísticos culturales implementados.</t>
  </si>
  <si>
    <t>Se publicará, promoverá y divulgará a través de diferentes medios, 80 obras artísticas, literarias, audiovisuales y de investigación.</t>
  </si>
  <si>
    <t>Obras artísticas, literarias, audiovisuales y de investigación, publicadas, promovidas y divulgadas.</t>
  </si>
  <si>
    <t xml:space="preserve">Se ampliará la inclusión al régimen de seguridad social de 200 cultores, artistas y/o artesanos. </t>
  </si>
  <si>
    <t xml:space="preserve">Cultores, artistas y/o artesanos incluidos en el  sistema de seguridad social. </t>
  </si>
  <si>
    <t>Mejoramiento de la Concha Acustica  Agustín Agualongo gestionada.</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</si>
  <si>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</si>
  <si>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</si>
  <si>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</si>
  <si>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</si>
  <si>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</si>
  <si>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</si>
  <si>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</si>
  <si>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</si>
  <si>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</si>
  <si>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ACTIVIDADES 
(AVANCE PROGRAMADO PARA EL AÑO  2008)</t>
  </si>
  <si>
    <t>RECURSOS</t>
  </si>
  <si>
    <t>RESPONSABLES</t>
  </si>
  <si>
    <t>TIEMPO PROGRAMADO</t>
  </si>
  <si>
    <t>FORMATO 4A</t>
  </si>
  <si>
    <t>AREAS INVOLUCRADAS (1)</t>
  </si>
  <si>
    <t>META CUATRIENIO PLAN DE DESARROLLO (2)</t>
  </si>
  <si>
    <t>ACTIVIDADES 
(AVANCE PROGRAMADO PARA EL AÑO  2008)  (3)</t>
  </si>
  <si>
    <t>SEGUIMIENTO (4)</t>
  </si>
  <si>
    <t>AVANCE</t>
  </si>
  <si>
    <t>ACCIONES CORRECTIVAS. (6)</t>
  </si>
  <si>
    <t>ACTIVIDADES 
(AVANCE META 2008)</t>
  </si>
  <si>
    <t>% DE AVANCE EN EL TIEMPO (4)</t>
  </si>
  <si>
    <t>% DE AVANCE DE LA ACTIVIDAD (5)</t>
  </si>
  <si>
    <r>
      <t>MEDIOS DE VERIFICACION</t>
    </r>
    <r>
      <rPr>
        <sz val="10"/>
        <rFont val="Arial"/>
        <family val="2"/>
      </rPr>
      <t xml:space="preserve">: 
</t>
    </r>
    <r>
      <rPr>
        <b/>
        <sz val="10"/>
        <rFont val="Arial"/>
        <family val="2"/>
      </rPr>
      <t>RESULTADOS</t>
    </r>
    <r>
      <rPr>
        <sz val="10"/>
        <rFont val="Arial"/>
        <family val="2"/>
      </rPr>
      <t xml:space="preserve">:  </t>
    </r>
  </si>
  <si>
    <t>Secretaría de Cultura</t>
  </si>
  <si>
    <t>Recursos propios - SGP</t>
  </si>
  <si>
    <t>Dr. Jorge Idrobo Burbano - Secretario de Cultura</t>
  </si>
  <si>
    <t>1 año</t>
  </si>
  <si>
    <r>
      <t>PROGRAMA</t>
    </r>
    <r>
      <rPr>
        <sz val="10"/>
        <rFont val="Arial"/>
        <family val="2"/>
      </rPr>
      <t>: Pasto auténtico y contemporaneo.</t>
    </r>
  </si>
  <si>
    <t xml:space="preserve">Se formulará  e implementará el Plan estratégico Municipal de Cultura participativo, sostenible, coherente y consecuente con las realidades potenciales y las diferentes  expresiones artisticas del Municipio y la región. </t>
  </si>
  <si>
    <t>Plan estratégico de cultura formulado e implementado de manera participativo, sostenible, coherente y consecuente con las realidades potenciales y las diferentes  expresiones artisticas del Municipio y la región</t>
  </si>
  <si>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</si>
  <si>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</si>
  <si>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</si>
  <si>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</si>
  <si>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</si>
  <si>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</si>
  <si>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</si>
  <si>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</si>
  <si>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</si>
  <si>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</si>
  <si>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</si>
  <si>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Pasto autentico y contemporáneo</t>
  </si>
  <si>
    <t>Secretaria de Cultura</t>
  </si>
  <si>
    <t>Fomento de la convivencia ciudadana en el Municipio de Pasto.</t>
  </si>
  <si>
    <t>Son productos: Personas que asisten a eventos artísticos culturales: 130.000. Encuentros intercambio cultural realizados: 2. Convocatorias de creación realizadas: 2. Procesos culturales de integración realizados:30. Fiestas corregimentales fortalecidas: 17. Festival de Música Campesina realizado: 1. Son componentes: Apoyo-organización de procesos ($42.863.040). Convocatorias de estímulos a creadores artísticos y culturales ($5.000.000). -Encuentros artísticos y culturales énfasis en arte alternativo y contemporáneo ($26.088.000). -Apoyo fiestas corregimentales ($65.000.000). -Realización concurso música campesina ($60.000.000). -Procesos de intercambio cultural y artístico ($10.000.000). Contratación coordinadores ($60.906.000). -Apoyo y distinciones a cultores, artistas, artesanos y otros($20.000.000). -Proyectos culturales para minorías ($2.000.000).-Inclusión cultores, artístas y/o artesanos en salud($2.000.000). Transporte ($24.006.000). PRIMERA MODIFICACION DEL PROYECTO - ABRIL 20 DE 2009.</t>
  </si>
  <si>
    <t>Implementación de la escuela de formación de Arte y Cultura en el Municipio de Pasto.</t>
  </si>
  <si>
    <t>PRODUCTOS DEL PROYECTO: Personas formadas y cualificadas en las escuelas de formación cultural y artística: 1260. Talleres de formación en música, danza, teatro, artes plásticas, literatura, artesanía y carnaval realizados: 40. Vitrina cultural realizada: 1. Convenios internacionales suscritos: 1. COMPONENTES: Formación en música ($32.359.680). Formación en danza ($30.222.720). Formación en teatro($30.222.720). Formación en artes plásticas ($30.222.720). Formación en literatura ($15.11.360). Formación en artesanías y carnaval ($15.111.360). Adquisición de elementos de formación ($6.000.000). Vitrina cultural ($5.611.818). Monitores de área ($1.679.040). Contratación responsable planeación y proyectos (1 - $1.619.595). Convenios internacionales ($3.000.000). PRIMER AJUSTE PROYECTO - ABRIL 17 DE 2009.</t>
  </si>
  <si>
    <t>Recopilación y fortalecimiento de la memoria cultural del Municipio de Pasto.</t>
  </si>
  <si>
    <t>PRODUCTOS: Plan estratégico de cultura formulado e implementado participativamente: 1-($12.000.000). Investigaciones sobre la memoria y saberes tradicionales promovidas: 2-($12.000.000). Mejoramiento Concha Acustica Agustín Agualongo gestionada: 1-($2.000.000). Moradas culturales con programa de lectura: 2-($4.000.000). Propuesta de bibliotecas públicas diseñada: 1-($4.000.000). Documento cartográfico cultural e historico elaborado: 1-($6.000.000). Recorridos ecoturísticos culturales elaborados: 5-($15.000.000). Obras artísticas y culturales publicadas y divulgadas:20-($30.000.000). Elaboración guión y adecuación Museo del Carnaval($20.000.000). Promoción visitas Museo del Carnaval($9.600.000). Memoria documental, audiovisual, fotográfica, publicidad escrita y actualización página WEB ($46.560.400)(El desarrollo de este componente coordinarlo con Oficina de Comunicación Social). Adquisición elementos audiovisuales y otros equipos ($5.000.000). PRIMERA MODIFICACION PROYECTO. MARZO 31 DE 2009.</t>
  </si>
  <si>
    <t>Descripción del proyecto</t>
  </si>
  <si>
    <r>
      <t>MEDIOS DE VERIFICACION</t>
    </r>
    <r>
      <rPr>
        <sz val="10"/>
        <rFont val="Arial"/>
        <family val="2"/>
      </rPr>
      <t xml:space="preserve">:  Contratación, actas de cumplido e informe de actividades . </t>
    </r>
    <r>
      <rPr>
        <b/>
        <sz val="10"/>
        <rFont val="Arial"/>
        <family val="2"/>
      </rPr>
      <t>RESULTADOS</t>
    </r>
    <r>
      <rPr>
        <sz val="10"/>
        <rFont val="Arial"/>
        <family val="2"/>
      </rPr>
      <t>:  Se están desarrollando talleres de lectura en los barrios Aranda,  Bilioteca de los Barrios Sur Orientales y Centro Cultural Palatino</t>
    </r>
  </si>
  <si>
    <r>
      <t>MEDIOS DE VERIFICACION</t>
    </r>
    <r>
      <rPr>
        <sz val="10"/>
        <rFont val="Arial"/>
        <family val="2"/>
      </rPr>
      <t xml:space="preserve">:  Fotografías. </t>
    </r>
    <r>
      <rPr>
        <b/>
        <sz val="10"/>
        <rFont val="Arial"/>
        <family val="2"/>
      </rPr>
      <t>RESULTADOS</t>
    </r>
    <r>
      <rPr>
        <sz val="10"/>
        <rFont val="Arial"/>
        <family val="2"/>
      </rPr>
      <t xml:space="preserve">:  8 producciones artísticas divulgadas: 1.-  Dentro del marco del Onomástico de Pasto se realizó  el   lanzamiento del XV volumen del Manual de Historia de Pasto.    2, Exposición del Maestro Manuel Guerrero Mora.   3, Seminario "El Papel de la Mujer en el proceso de la Independencia de la Nueva Granada".   4.  Lanzamiento del CD JUN &amp;.  5,  "Antiguos observadores del cielo en las estrabaciones del Galeras" 6,  Exposición "Retrospectiva a maestros pintores de Nariño" 7,  Exposición pictórica del Maestro Javier Palacios, 8,  Proyecto de identidad  "Patrimonio e identidad", </t>
    </r>
  </si>
  <si>
    <r>
      <t>MEDIOS DE VERIFICACION</t>
    </r>
    <r>
      <rPr>
        <sz val="10"/>
        <rFont val="Arial"/>
        <family val="2"/>
      </rPr>
      <t xml:space="preserve">:  Registro videografico 
</t>
    </r>
    <r>
      <rPr>
        <b/>
        <sz val="10"/>
        <rFont val="Arial"/>
        <family val="2"/>
      </rPr>
      <t>RESULTADOS</t>
    </r>
    <r>
      <rPr>
        <sz val="10"/>
        <rFont val="Arial"/>
        <family val="2"/>
      </rPr>
      <t>:  2 encuentros realizados: 1.- Dentro del marco del Onomástico de Pasto se realizó el Conversatorio "Porqué nos sentimos jóvenes?"  y "Orgullósamente Pastusos". 2, Encuentro de poesía " "Noche, parque y poesía".</t>
    </r>
  </si>
  <si>
    <r>
      <t>MEDIOS DE VERIFICACION</t>
    </r>
    <r>
      <rPr>
        <sz val="10"/>
        <rFont val="Arial"/>
        <family val="2"/>
      </rPr>
      <t xml:space="preserve">: Contratos y actas de cumplido
</t>
    </r>
    <r>
      <rPr>
        <b/>
        <sz val="10"/>
        <rFont val="Arial"/>
        <family val="2"/>
      </rPr>
      <t>RESULTADOS</t>
    </r>
    <r>
      <rPr>
        <sz val="10"/>
        <rFont val="Arial"/>
        <family val="2"/>
      </rPr>
      <t>:  2 eventos realizados:  1.- Se apoya la presentación del Grupo Bambara Banda en el Carnaval Tropical de  Paris. 2,  Apoyo para el desplazamiento del Maestro Roberto Otero a Francia para el desarrollo de un taller de carnaval.</t>
    </r>
  </si>
  <si>
    <r>
      <t>MEDIOS DE VERIFICACION</t>
    </r>
    <r>
      <rPr>
        <sz val="10"/>
        <rFont val="Arial"/>
        <family val="2"/>
      </rPr>
      <t xml:space="preserve">:  Contratación y actas de cumplido. </t>
    </r>
    <r>
      <rPr>
        <b/>
        <sz val="10"/>
        <rFont val="Arial"/>
        <family val="2"/>
      </rPr>
      <t>RESULTADOS</t>
    </r>
    <r>
      <rPr>
        <sz val="10"/>
        <rFont val="Arial"/>
        <family val="2"/>
      </rPr>
      <t xml:space="preserve">:  Dos investigaciones realizadas: 1.-  Recopilación de la información sobre los atuendos típicos utilizados en el baile folclórico de la GUANEÑA y los referentes rurales y urbanos de los atuendos empleados en el Son Sureño, como base para las propuestas de atuendos de danzas para estos ritmos, con componentes modernos de diseño de vestuarios guardando los rasgos que caracterizan las vestimentas regionales.   2.- Difusión de la obra artística “LA CANCION DEL SENDERO” basado en una historia real acaecida en la zona rural del Corregimiento del Encano, recreando la cultura popular de su entorno al igual que la belleza paisajística. Duración 22 minutos, digital profesional para televisión HD, cortometraje de ficción. Apoyo a la etapa de posproducción, cortometraje del director y productor VICTOR MANUEL HERNANDEZ CORAL, de interés cultural, dirigido a toda la comunidad. </t>
    </r>
  </si>
  <si>
    <r>
      <t>MEDIOS DE VERIFICACION</t>
    </r>
    <r>
      <rPr>
        <sz val="10"/>
        <rFont val="Arial"/>
        <family val="2"/>
      </rPr>
      <t xml:space="preserve">: LISTA DE ASISTENCIA Y MEMORIAS DE LOS SEMINARIOS  Y TALLERES. </t>
    </r>
    <r>
      <rPr>
        <b/>
        <sz val="10"/>
        <rFont val="Arial"/>
        <family val="2"/>
      </rPr>
      <t>RESULTADOS</t>
    </r>
    <r>
      <rPr>
        <sz val="10"/>
        <rFont val="Arial"/>
        <family val="2"/>
      </rPr>
      <t>:  Mediante el retorno de los talleres de preparación se formó nuevos grupos de cordinadores  y se diseñó el cronograma de concertación con las comunidades para iniciar la formulación.</t>
    </r>
  </si>
  <si>
    <r>
      <t>MEDIOS DE VERIFICACION</t>
    </r>
    <r>
      <rPr>
        <sz val="10"/>
        <rFont val="Arial"/>
        <family val="2"/>
      </rPr>
      <t xml:space="preserve">:  CRONOGRAMA DE ACTIVIDADES BIBILIOTECA PUBLICA DE LOS SUR ORIENTALES. </t>
    </r>
    <r>
      <rPr>
        <b/>
        <sz val="10"/>
        <rFont val="Arial"/>
        <family val="2"/>
      </rPr>
      <t>RESULTADOS</t>
    </r>
    <r>
      <rPr>
        <sz val="10"/>
        <rFont val="Arial"/>
        <family val="2"/>
      </rPr>
      <t>:  Articulados con la Secretaria de Educación se dio apertura a la Biblioteca de los Barrios Sur Orientales.  La Secretaria de Cultura está desarrollando una programación cultural durante los días de la semana con diferentes áreas de expresión artistica. En la biblioteca de Pandiaco se dió nuevamente apertura y se reiniciaron actividades como BIblioteca implementando programas de lectura en articulación con el SENA</t>
    </r>
  </si>
  <si>
    <r>
      <t>MEDIOS DE VERIFICACION</t>
    </r>
    <r>
      <rPr>
        <sz val="10"/>
        <rFont val="Arial"/>
        <family val="2"/>
      </rPr>
      <t xml:space="preserve">:  Contratación y actas de cumplido. </t>
    </r>
    <r>
      <rPr>
        <b/>
        <sz val="10"/>
        <rFont val="Arial"/>
        <family val="2"/>
      </rPr>
      <t>RESULTADOS</t>
    </r>
    <r>
      <rPr>
        <sz val="10"/>
        <rFont val="Arial"/>
        <family val="2"/>
      </rPr>
      <t>:  Mediante el Proyecto Recopilación de la memoria se estan elaborando una maletas publicitarias del quehacer cultural del Municipio</t>
    </r>
  </si>
  <si>
    <r>
      <t>MEDIOS DE VERIFICACION</t>
    </r>
    <r>
      <rPr>
        <sz val="10"/>
        <rFont val="Arial"/>
        <family val="2"/>
      </rPr>
      <t xml:space="preserve">:  Contratación y Actas de cumplido </t>
    </r>
    <r>
      <rPr>
        <b/>
        <sz val="10"/>
        <rFont val="Arial"/>
        <family val="2"/>
      </rPr>
      <t>RESULTADOS</t>
    </r>
    <r>
      <rPr>
        <sz val="10"/>
        <rFont val="Arial"/>
        <family val="2"/>
      </rPr>
      <t>:  Se apoyó el Festival de Musica y Danza Folclorica en la Concha Acustica que se realiza en tres oportunidades en el año</t>
    </r>
  </si>
  <si>
    <r>
      <t>MEDIOS DE VERIFICACION</t>
    </r>
    <r>
      <rPr>
        <sz val="10"/>
        <rFont val="Arial"/>
        <family val="2"/>
      </rPr>
      <t xml:space="preserve">:  Documento Convocatoria 
</t>
    </r>
    <r>
      <rPr>
        <b/>
        <sz val="10"/>
        <rFont val="Arial"/>
        <family val="2"/>
      </rPr>
      <t>RESULTADOS</t>
    </r>
    <r>
      <rPr>
        <sz val="10"/>
        <rFont val="Arial"/>
        <family val="2"/>
      </rPr>
      <t xml:space="preserve">:  Se realizó la convocatoria para la búsqueda democrática de un nombre para la Biblioteca de los Barrios Sur Orientales </t>
    </r>
  </si>
  <si>
    <r>
      <t>MEDIOS DE VERIFICACION</t>
    </r>
    <r>
      <rPr>
        <sz val="10"/>
        <rFont val="Arial"/>
        <family val="2"/>
      </rPr>
      <t xml:space="preserve">:  Registro videográficos. </t>
    </r>
    <r>
      <rPr>
        <b/>
        <sz val="10"/>
        <rFont val="Arial"/>
        <family val="2"/>
      </rPr>
      <t>RESULTADOS</t>
    </r>
    <r>
      <rPr>
        <sz val="10"/>
        <rFont val="Arial"/>
        <family val="2"/>
      </rPr>
      <t xml:space="preserve">: 7 procesos realizados:   1.- Temporada de teatro, cuento, poesia, música y titeres en al guagua.  2, temporada de cine, teatro y titeres en Aleph teatro. 3,  Presentación del grupo Nomade Teatro en la comuna 10 y  3.   4, Concierto didáctico de clarinetes, vientos y pastos. 5.- VII encuentro de danzas folclóricas colombianas.  6.- Festi - parque ambiental.  7.-  Encuentro de danza y música tradicional "Voces por Pachamama".    </t>
    </r>
  </si>
  <si>
    <r>
      <t>MEDIOS DE VERIFICACION</t>
    </r>
    <r>
      <rPr>
        <sz val="10"/>
        <rFont val="Arial"/>
        <family val="2"/>
      </rPr>
      <t xml:space="preserve">:   Lista asistencia Colegio INEM, CORPOTUR, comité Municipal.   </t>
    </r>
    <r>
      <rPr>
        <b/>
        <sz val="10"/>
        <rFont val="Arial"/>
        <family val="2"/>
      </rPr>
      <t>RESULTADOS</t>
    </r>
    <r>
      <rPr>
        <sz val="10"/>
        <rFont val="Arial"/>
        <family val="2"/>
      </rPr>
      <t xml:space="preserve">: Diseñados e implementados 6 recorridos, a saber:  Recorrido Eco - turistico Tacines y Cebollas, 2, Corregimientos 3, Religioso, 4, Ruta Inka, 5, Monumentos 6, Museos. </t>
    </r>
  </si>
  <si>
    <r>
      <t>MEDIOS DE VERIFICACION</t>
    </r>
    <r>
      <rPr>
        <sz val="10"/>
        <rFont val="Arial"/>
        <family val="2"/>
      </rPr>
      <t xml:space="preserve">: Contratación e informes de actividades talleristas.  </t>
    </r>
    <r>
      <rPr>
        <b/>
        <sz val="10"/>
        <rFont val="Arial"/>
        <family val="2"/>
      </rPr>
      <t>RESULTADOS</t>
    </r>
    <r>
      <rPr>
        <sz val="10"/>
        <rFont val="Arial"/>
        <family val="2"/>
      </rPr>
      <t xml:space="preserve">:  Se están desarrollando talleres de música, danza, teatro, artes plásticas, televisión, artesania y carnaval en los corregimientos de:  Catambuco, Mapachico, Jongovito, La Laguna, Gualmatan, Cabrera, Obonuco, Jenoy  y los barrios de Pandiaco, Villa Flor II, Carlos Pizarro, Santa Clara, Mercedario, Nuevo Sol, Aranda, Santiago, 12 de octubre, Anganoy,  Chambu, Cujacal, Tejar, Simón Bolivar, Obrero, Jorge Giraldo, Popular, San VIcente, las Palmas, Centenario.   </t>
    </r>
  </si>
  <si>
    <r>
      <t>MEDIOS DE VERIFICACION</t>
    </r>
    <r>
      <rPr>
        <sz val="10"/>
        <rFont val="Arial"/>
        <family val="2"/>
      </rPr>
      <t xml:space="preserve">:  contratación y actas de cumplido. </t>
    </r>
    <r>
      <rPr>
        <b/>
        <sz val="10"/>
        <rFont val="Arial"/>
        <family val="2"/>
      </rPr>
      <t>RESULTADOS</t>
    </r>
    <r>
      <rPr>
        <sz val="10"/>
        <rFont val="Arial"/>
        <family val="2"/>
      </rPr>
      <t xml:space="preserve">:  Se está formando en música y danza a los participantes del Programa de la Alta Consejeria para la Reintegración Social y Económica de los Grupos Alzados en Armas de la Presidencia de la Republica, con el fin dar continuidad a la Comparsa de Carnaval formada en el 2008.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</si>
</sst>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 numFmtId="197" formatCode="mmm\-yyyy"/>
  </numFmts>
  <fonts count="36">
    <font>
      <sz val="10"/>
      <name val="Arial"/>
      <family val="0"/>
    </font>
    <font>
      <u val="single"/>
      <sz val="10"/>
      <color indexed="12"/>
      <name val="Arial"/>
      <family val="2"/>
    </font>
    <font>
      <u val="single"/>
      <sz val="10"/>
      <color indexed="36"/>
      <name val="Arial"/>
      <family val="2"/>
    </font>
    <font>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0"/>
    </font>
    <font>
      <b/>
      <sz val="12"/>
      <name val="Arial"/>
      <family val="0"/>
    </font>
    <font>
      <sz val="9"/>
      <name val="Arial"/>
      <family val="2"/>
    </font>
    <font>
      <b/>
      <sz val="8"/>
      <name val="Arial"/>
      <family val="2"/>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
      <sz val="8"/>
      <color indexed="5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03">
    <xf numFmtId="0" fontId="0" fillId="0" borderId="0" xfId="0" applyAlignment="1">
      <alignment/>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0" fontId="3" fillId="24" borderId="10" xfId="0" applyFont="1" applyFill="1" applyBorder="1" applyAlignment="1">
      <alignment horizontal="center" vertical="center"/>
    </xf>
    <xf numFmtId="9" fontId="3" fillId="24" borderId="10" xfId="0" applyNumberFormat="1"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left"/>
    </xf>
    <xf numFmtId="0" fontId="0" fillId="0" borderId="0" xfId="0" applyAlignment="1">
      <alignment horizontal="left"/>
    </xf>
    <xf numFmtId="0" fontId="4" fillId="0" borderId="0" xfId="0" applyFont="1" applyAlignment="1">
      <alignment/>
    </xf>
    <xf numFmtId="0" fontId="24" fillId="0" borderId="0" xfId="0" applyFont="1" applyAlignment="1">
      <alignment wrapText="1"/>
    </xf>
    <xf numFmtId="3" fontId="0" fillId="0" borderId="0" xfId="0" applyNumberFormat="1" applyAlignment="1">
      <alignment/>
    </xf>
    <xf numFmtId="0" fontId="0" fillId="0" borderId="0" xfId="0" applyBorder="1" applyAlignment="1">
      <alignment horizontal="center"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3" fontId="25" fillId="0" borderId="12"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24" borderId="10" xfId="0" applyFont="1" applyFill="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1" fontId="3" fillId="24" borderId="16" xfId="0" applyNumberFormat="1" applyFont="1" applyFill="1" applyBorder="1" applyAlignment="1">
      <alignment horizontal="center" vertical="center"/>
    </xf>
    <xf numFmtId="0" fontId="0" fillId="0" borderId="17" xfId="0" applyFont="1" applyBorder="1" applyAlignment="1">
      <alignment horizontal="justify" vertical="center" wrapText="1"/>
    </xf>
    <xf numFmtId="0" fontId="0" fillId="24" borderId="17" xfId="0" applyFont="1" applyFill="1" applyBorder="1" applyAlignment="1">
      <alignment horizontal="justify"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1" fontId="3" fillId="0" borderId="19" xfId="0" applyNumberFormat="1" applyFont="1" applyBorder="1" applyAlignment="1">
      <alignment horizontal="center" vertical="center"/>
    </xf>
    <xf numFmtId="0" fontId="0" fillId="0" borderId="0" xfId="0" applyAlignment="1">
      <alignment horizontal="justify" vertical="center"/>
    </xf>
    <xf numFmtId="1" fontId="0" fillId="0" borderId="0" xfId="0" applyNumberFormat="1" applyAlignment="1">
      <alignment horizontal="center" vertical="center"/>
    </xf>
    <xf numFmtId="0" fontId="28" fillId="0" borderId="0" xfId="0" applyFont="1" applyAlignment="1">
      <alignment horizontal="justify" vertical="center"/>
    </xf>
    <xf numFmtId="0" fontId="0" fillId="0" borderId="0" xfId="0" applyAlignment="1">
      <alignment horizontal="center" vertical="center"/>
    </xf>
    <xf numFmtId="10" fontId="0" fillId="0" borderId="0" xfId="58" applyNumberFormat="1" applyAlignment="1">
      <alignment horizontal="center" vertical="center"/>
    </xf>
    <xf numFmtId="0" fontId="29" fillId="25" borderId="20" xfId="0" applyFont="1" applyFill="1" applyBorder="1" applyAlignment="1">
      <alignment horizontal="center" vertical="center" wrapText="1"/>
    </xf>
    <xf numFmtId="1" fontId="29" fillId="25" borderId="20" xfId="0" applyNumberFormat="1" applyFont="1" applyFill="1" applyBorder="1" applyAlignment="1">
      <alignment horizontal="center" vertical="center" wrapText="1"/>
    </xf>
    <xf numFmtId="0" fontId="29" fillId="25" borderId="20" xfId="0" applyFont="1" applyFill="1" applyBorder="1" applyAlignment="1">
      <alignment horizontal="justify" vertical="center" wrapText="1"/>
    </xf>
    <xf numFmtId="10" fontId="29" fillId="25" borderId="20" xfId="58" applyNumberFormat="1" applyFont="1" applyFill="1" applyBorder="1" applyAlignment="1">
      <alignment horizontal="center" vertical="center" wrapText="1"/>
    </xf>
    <xf numFmtId="0" fontId="30" fillId="0" borderId="21" xfId="0" applyFont="1" applyBorder="1" applyAlignment="1">
      <alignment horizontal="justify" vertical="center" wrapText="1"/>
    </xf>
    <xf numFmtId="14" fontId="30" fillId="0" borderId="21" xfId="0" applyNumberFormat="1" applyFont="1" applyBorder="1" applyAlignment="1">
      <alignment horizontal="center" vertical="center" wrapText="1"/>
    </xf>
    <xf numFmtId="14" fontId="30" fillId="7" borderId="21" xfId="0" applyNumberFormat="1" applyFont="1" applyFill="1" applyBorder="1" applyAlignment="1">
      <alignment horizontal="center" vertical="center" wrapText="1"/>
    </xf>
    <xf numFmtId="3" fontId="30" fillId="0" borderId="21" xfId="0" applyNumberFormat="1" applyFont="1" applyBorder="1" applyAlignment="1">
      <alignment horizontal="center" vertical="center" wrapText="1"/>
    </xf>
    <xf numFmtId="3" fontId="30" fillId="7" borderId="21" xfId="0" applyNumberFormat="1" applyFont="1" applyFill="1" applyBorder="1" applyAlignment="1">
      <alignment horizontal="center" vertical="center" wrapText="1"/>
    </xf>
    <xf numFmtId="10" fontId="30" fillId="7" borderId="21" xfId="58" applyNumberFormat="1" applyFont="1" applyFill="1" applyBorder="1" applyAlignment="1">
      <alignment horizontal="center" vertical="center" wrapText="1"/>
    </xf>
    <xf numFmtId="193" fontId="0" fillId="0" borderId="0" xfId="48" applyNumberFormat="1" applyFont="1" applyFill="1" applyBorder="1" applyAlignment="1">
      <alignment horizontal="center" vertical="center" wrapText="1"/>
    </xf>
    <xf numFmtId="193" fontId="0" fillId="0" borderId="0" xfId="48" applyNumberFormat="1" applyAlignment="1">
      <alignment/>
    </xf>
    <xf numFmtId="0" fontId="4" fillId="0" borderId="10" xfId="0" applyFont="1" applyFill="1" applyBorder="1" applyAlignment="1">
      <alignment horizontal="justify" vertical="center" wrapText="1"/>
    </xf>
    <xf numFmtId="1" fontId="35" fillId="0" borderId="21" xfId="0" applyNumberFormat="1" applyFont="1" applyBorder="1" applyAlignment="1">
      <alignment horizontal="center" vertical="center" wrapText="1"/>
    </xf>
    <xf numFmtId="0" fontId="25" fillId="0" borderId="2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3" fillId="0" borderId="0" xfId="0" applyFont="1" applyAlignment="1">
      <alignment horizontal="center" vertical="center" wrapText="1"/>
    </xf>
    <xf numFmtId="0" fontId="4" fillId="0" borderId="0" xfId="0" applyFont="1" applyAlignment="1">
      <alignment horizontal="left"/>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7" xfId="0" applyFont="1" applyBorder="1" applyAlignment="1">
      <alignment horizontal="justify" vertical="center" wrapText="1"/>
    </xf>
    <xf numFmtId="0" fontId="4" fillId="0" borderId="0" xfId="0" applyFont="1" applyAlignment="1">
      <alignment horizontal="left" wrapText="1"/>
    </xf>
    <xf numFmtId="0" fontId="0" fillId="0" borderId="10" xfId="0" applyFont="1" applyBorder="1" applyAlignment="1">
      <alignment horizontal="justify" vertical="center" wrapText="1"/>
    </xf>
    <xf numFmtId="0" fontId="25" fillId="0" borderId="16" xfId="0" applyFont="1" applyFill="1" applyBorder="1" applyAlignment="1">
      <alignment horizontal="center" vertical="center" wrapText="1"/>
    </xf>
    <xf numFmtId="0" fontId="25" fillId="0" borderId="14" xfId="0" applyFont="1" applyFill="1" applyBorder="1" applyAlignment="1">
      <alignment horizontal="center" vertical="center" wrapText="1"/>
    </xf>
    <xf numFmtId="3" fontId="25" fillId="0" borderId="23" xfId="0" applyNumberFormat="1" applyFont="1" applyFill="1" applyBorder="1" applyAlignment="1">
      <alignment horizontal="center" vertical="center" wrapText="1"/>
    </xf>
    <xf numFmtId="3" fontId="25" fillId="0" borderId="26"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7" xfId="0" applyFont="1" applyFill="1" applyBorder="1" applyAlignment="1">
      <alignment horizontal="center" vertical="center" wrapText="1"/>
    </xf>
    <xf numFmtId="3" fontId="25" fillId="0" borderId="12" xfId="0" applyNumberFormat="1"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3"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horizontal="center"/>
    </xf>
    <xf numFmtId="0" fontId="4" fillId="0" borderId="0" xfId="0" applyFont="1" applyFill="1" applyAlignment="1">
      <alignment horizontal="left"/>
    </xf>
    <xf numFmtId="0" fontId="4" fillId="0" borderId="0" xfId="0" applyFont="1" applyFill="1" applyAlignment="1">
      <alignment horizontal="left"/>
    </xf>
    <xf numFmtId="0" fontId="0" fillId="0" borderId="0" xfId="0" applyFill="1" applyAlignment="1">
      <alignment horizontal="left"/>
    </xf>
    <xf numFmtId="0" fontId="4" fillId="0" borderId="0" xfId="0" applyFont="1" applyFill="1" applyAlignment="1">
      <alignment horizontal="left" wrapText="1"/>
    </xf>
    <xf numFmtId="0" fontId="24" fillId="0" borderId="0" xfId="0" applyFont="1" applyFill="1" applyAlignment="1">
      <alignment wrapText="1"/>
    </xf>
    <xf numFmtId="3" fontId="0" fillId="0" borderId="0" xfId="0" applyNumberFormat="1" applyFill="1" applyAlignment="1">
      <alignment/>
    </xf>
    <xf numFmtId="0" fontId="0" fillId="0" borderId="0" xfId="0" applyFill="1" applyBorder="1" applyAlignment="1">
      <alignment horizontal="center" vertical="center"/>
    </xf>
    <xf numFmtId="0" fontId="25" fillId="0" borderId="16" xfId="0" applyFont="1" applyFill="1" applyBorder="1" applyAlignment="1">
      <alignment horizontal="center"/>
    </xf>
    <xf numFmtId="0" fontId="0" fillId="0" borderId="15" xfId="0" applyFont="1" applyFill="1" applyBorder="1" applyAlignment="1">
      <alignment horizontal="justify"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justify" vertical="center" wrapText="1"/>
    </xf>
    <xf numFmtId="1" fontId="3" fillId="0" borderId="16" xfId="0" applyNumberFormat="1" applyFont="1" applyFill="1" applyBorder="1" applyAlignment="1">
      <alignment horizontal="center" vertical="center"/>
    </xf>
    <xf numFmtId="0" fontId="4" fillId="0" borderId="16" xfId="0" applyFont="1" applyFill="1" applyBorder="1" applyAlignment="1">
      <alignment horizontal="justify" vertical="center" wrapText="1"/>
    </xf>
    <xf numFmtId="9" fontId="3" fillId="0" borderId="16" xfId="0" applyNumberFormat="1" applyFont="1" applyFill="1" applyBorder="1" applyAlignment="1">
      <alignment horizontal="center" vertical="center" wrapText="1"/>
    </xf>
    <xf numFmtId="0" fontId="0" fillId="0" borderId="23"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justify" vertical="center" wrapText="1"/>
    </xf>
    <xf numFmtId="1"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9" fontId="3" fillId="0" borderId="10" xfId="0" applyNumberFormat="1" applyFont="1" applyFill="1" applyBorder="1" applyAlignment="1">
      <alignment horizontal="center" vertical="center"/>
    </xf>
    <xf numFmtId="0" fontId="0" fillId="0" borderId="1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3" fillId="0" borderId="10" xfId="0" applyFont="1" applyFill="1" applyBorder="1" applyAlignment="1">
      <alignment horizontal="center" vertical="center"/>
    </xf>
    <xf numFmtId="0" fontId="0" fillId="0" borderId="18" xfId="0" applyFont="1" applyFill="1" applyBorder="1" applyAlignment="1">
      <alignment horizontal="justify"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justify" vertical="center" wrapText="1"/>
    </xf>
    <xf numFmtId="1" fontId="3" fillId="0" borderId="19" xfId="0" applyNumberFormat="1" applyFont="1" applyFill="1" applyBorder="1" applyAlignment="1">
      <alignment horizontal="center" vertical="center"/>
    </xf>
    <xf numFmtId="0" fontId="4" fillId="0" borderId="19" xfId="0" applyFont="1" applyFill="1" applyBorder="1" applyAlignment="1">
      <alignment horizontal="justify" vertical="center" wrapText="1"/>
    </xf>
    <xf numFmtId="9" fontId="3" fillId="0" borderId="19" xfId="0" applyNumberFormat="1" applyFont="1" applyFill="1" applyBorder="1" applyAlignment="1">
      <alignment horizontal="center" vertical="center" wrapText="1"/>
    </xf>
    <xf numFmtId="0" fontId="0" fillId="0" borderId="25" xfId="0" applyFont="1" applyFill="1" applyBorder="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
  <sheetViews>
    <sheetView zoomScale="70" zoomScaleNormal="70" workbookViewId="0" topLeftCell="B1">
      <selection activeCell="E20" sqref="E20"/>
    </sheetView>
  </sheetViews>
  <sheetFormatPr defaultColWidth="11.421875" defaultRowHeight="12.75"/>
  <cols>
    <col min="1" max="1" width="3.421875" style="0" bestFit="1" customWidth="1"/>
    <col min="2" max="2" width="14.8515625" style="0" customWidth="1"/>
    <col min="3" max="3" width="43.421875" style="0" customWidth="1"/>
    <col min="4" max="4" width="42.8515625" style="0" customWidth="1"/>
    <col min="5" max="5" width="16.140625" style="0" customWidth="1"/>
    <col min="7" max="7" width="15.7109375" style="0" customWidth="1"/>
    <col min="8" max="8" width="13.57421875" style="0" customWidth="1"/>
  </cols>
  <sheetData>
    <row r="1" spans="1:8" ht="15.75">
      <c r="A1" s="48" t="s">
        <v>43</v>
      </c>
      <c r="B1" s="48"/>
      <c r="C1" s="48"/>
      <c r="D1" s="48"/>
      <c r="E1" s="48"/>
      <c r="F1" s="48"/>
      <c r="G1" s="48"/>
      <c r="H1" s="48"/>
    </row>
    <row r="2" spans="1:8" ht="15.75">
      <c r="A2" s="48" t="s">
        <v>44</v>
      </c>
      <c r="B2" s="48"/>
      <c r="C2" s="48"/>
      <c r="D2" s="48"/>
      <c r="E2" s="48"/>
      <c r="F2" s="48"/>
      <c r="G2" s="48"/>
      <c r="H2" s="48"/>
    </row>
    <row r="3" spans="1:8" ht="12.75">
      <c r="A3" s="5"/>
      <c r="B3" s="5"/>
      <c r="C3" s="5"/>
      <c r="D3" s="5"/>
      <c r="E3" s="5"/>
      <c r="F3" s="5"/>
      <c r="G3" s="5"/>
      <c r="H3" s="5"/>
    </row>
    <row r="4" spans="1:8" ht="12.75">
      <c r="A4" s="49" t="s">
        <v>45</v>
      </c>
      <c r="B4" s="49"/>
      <c r="C4" s="49"/>
      <c r="D4" s="49"/>
      <c r="E4" s="6"/>
      <c r="F4" s="7"/>
      <c r="G4" s="5"/>
      <c r="H4" s="5"/>
    </row>
    <row r="5" spans="1:8" ht="12.75">
      <c r="A5" s="49" t="s">
        <v>46</v>
      </c>
      <c r="B5" s="49"/>
      <c r="C5" s="49"/>
      <c r="D5" s="49"/>
      <c r="E5" s="49"/>
      <c r="F5" s="6"/>
      <c r="G5" s="5"/>
      <c r="H5" s="5"/>
    </row>
    <row r="6" spans="1:8" ht="12.75">
      <c r="A6" s="57" t="s">
        <v>71</v>
      </c>
      <c r="B6" s="49"/>
      <c r="C6" s="49"/>
      <c r="D6" s="49"/>
      <c r="E6" s="6" t="s">
        <v>47</v>
      </c>
      <c r="F6" s="8"/>
      <c r="G6" s="9"/>
      <c r="H6" s="6"/>
    </row>
    <row r="7" spans="1:8" ht="13.5" thickBot="1">
      <c r="A7" s="5"/>
      <c r="D7" s="10"/>
      <c r="F7" s="11"/>
      <c r="H7" s="10"/>
    </row>
    <row r="8" spans="1:8" ht="57" thickBot="1">
      <c r="A8" s="12" t="s">
        <v>48</v>
      </c>
      <c r="B8" s="13" t="s">
        <v>49</v>
      </c>
      <c r="C8" s="13" t="s">
        <v>50</v>
      </c>
      <c r="D8" s="14" t="s">
        <v>51</v>
      </c>
      <c r="E8" s="13" t="s">
        <v>52</v>
      </c>
      <c r="F8" s="13" t="s">
        <v>53</v>
      </c>
      <c r="G8" s="13" t="s">
        <v>54</v>
      </c>
      <c r="H8" s="15" t="s">
        <v>55</v>
      </c>
    </row>
    <row r="9" spans="1:8" ht="63.75">
      <c r="A9" s="19">
        <v>1</v>
      </c>
      <c r="B9" s="50" t="s">
        <v>67</v>
      </c>
      <c r="C9" s="20" t="s">
        <v>3</v>
      </c>
      <c r="D9" s="20" t="s">
        <v>73</v>
      </c>
      <c r="E9" s="21">
        <v>1</v>
      </c>
      <c r="F9" s="50" t="s">
        <v>68</v>
      </c>
      <c r="G9" s="50" t="s">
        <v>69</v>
      </c>
      <c r="H9" s="53" t="s">
        <v>70</v>
      </c>
    </row>
    <row r="10" spans="1:8" ht="38.25">
      <c r="A10" s="22">
        <v>2</v>
      </c>
      <c r="B10" s="51"/>
      <c r="C10" s="17" t="s">
        <v>8</v>
      </c>
      <c r="D10" s="17" t="s">
        <v>9</v>
      </c>
      <c r="E10" s="2">
        <v>2</v>
      </c>
      <c r="F10" s="51"/>
      <c r="G10" s="51"/>
      <c r="H10" s="54"/>
    </row>
    <row r="11" spans="1:8" ht="38.25">
      <c r="A11" s="23">
        <v>3</v>
      </c>
      <c r="B11" s="51"/>
      <c r="C11" s="18" t="s">
        <v>12</v>
      </c>
      <c r="D11" s="18" t="s">
        <v>42</v>
      </c>
      <c r="E11" s="4">
        <v>0.5</v>
      </c>
      <c r="F11" s="51"/>
      <c r="G11" s="51"/>
      <c r="H11" s="54"/>
    </row>
    <row r="12" spans="1:8" ht="25.5">
      <c r="A12" s="56">
        <v>4</v>
      </c>
      <c r="B12" s="51"/>
      <c r="C12" s="58" t="s">
        <v>15</v>
      </c>
      <c r="D12" s="17" t="s">
        <v>16</v>
      </c>
      <c r="E12" s="1">
        <v>2</v>
      </c>
      <c r="F12" s="51"/>
      <c r="G12" s="51"/>
      <c r="H12" s="54"/>
    </row>
    <row r="13" spans="1:8" ht="15">
      <c r="A13" s="56"/>
      <c r="B13" s="51"/>
      <c r="C13" s="58"/>
      <c r="D13" s="17" t="s">
        <v>17</v>
      </c>
      <c r="E13" s="1">
        <v>2</v>
      </c>
      <c r="F13" s="51"/>
      <c r="G13" s="51"/>
      <c r="H13" s="54"/>
    </row>
    <row r="14" spans="1:8" ht="25.5">
      <c r="A14" s="22">
        <v>5</v>
      </c>
      <c r="B14" s="51"/>
      <c r="C14" s="17" t="s">
        <v>28</v>
      </c>
      <c r="D14" s="17" t="s">
        <v>29</v>
      </c>
      <c r="E14" s="1">
        <v>1</v>
      </c>
      <c r="F14" s="51"/>
      <c r="G14" s="51"/>
      <c r="H14" s="54"/>
    </row>
    <row r="15" spans="1:8" ht="25.5">
      <c r="A15" s="22">
        <v>6</v>
      </c>
      <c r="B15" s="51"/>
      <c r="C15" s="17" t="s">
        <v>36</v>
      </c>
      <c r="D15" s="17" t="s">
        <v>37</v>
      </c>
      <c r="E15" s="1">
        <v>5</v>
      </c>
      <c r="F15" s="51"/>
      <c r="G15" s="51"/>
      <c r="H15" s="54"/>
    </row>
    <row r="16" spans="1:8" ht="38.25">
      <c r="A16" s="22">
        <v>7</v>
      </c>
      <c r="B16" s="51"/>
      <c r="C16" s="17" t="s">
        <v>38</v>
      </c>
      <c r="D16" s="17" t="s">
        <v>39</v>
      </c>
      <c r="E16" s="1">
        <v>20</v>
      </c>
      <c r="F16" s="51"/>
      <c r="G16" s="51"/>
      <c r="H16" s="54"/>
    </row>
    <row r="17" spans="1:8" ht="38.25">
      <c r="A17" s="22">
        <v>8</v>
      </c>
      <c r="B17" s="51"/>
      <c r="C17" s="17" t="s">
        <v>4</v>
      </c>
      <c r="D17" s="17" t="s">
        <v>5</v>
      </c>
      <c r="E17" s="1">
        <v>1260</v>
      </c>
      <c r="F17" s="51"/>
      <c r="G17" s="51"/>
      <c r="H17" s="54"/>
    </row>
    <row r="18" spans="1:8" ht="38.25">
      <c r="A18" s="22">
        <v>9</v>
      </c>
      <c r="B18" s="51"/>
      <c r="C18" s="17" t="s">
        <v>13</v>
      </c>
      <c r="D18" s="17" t="s">
        <v>14</v>
      </c>
      <c r="E18" s="1">
        <v>1</v>
      </c>
      <c r="F18" s="51"/>
      <c r="G18" s="51"/>
      <c r="H18" s="54"/>
    </row>
    <row r="19" spans="1:8" ht="38.25">
      <c r="A19" s="23">
        <v>10</v>
      </c>
      <c r="B19" s="51"/>
      <c r="C19" s="18" t="s">
        <v>10</v>
      </c>
      <c r="D19" s="18" t="s">
        <v>11</v>
      </c>
      <c r="E19" s="3">
        <v>1</v>
      </c>
      <c r="F19" s="51"/>
      <c r="G19" s="51"/>
      <c r="H19" s="54"/>
    </row>
    <row r="20" spans="1:8" ht="51">
      <c r="A20" s="22">
        <v>11</v>
      </c>
      <c r="B20" s="51"/>
      <c r="C20" s="17" t="s">
        <v>6</v>
      </c>
      <c r="D20" s="17" t="s">
        <v>7</v>
      </c>
      <c r="E20" s="2">
        <v>1</v>
      </c>
      <c r="F20" s="51"/>
      <c r="G20" s="51"/>
      <c r="H20" s="54"/>
    </row>
    <row r="21" spans="1:8" ht="25.5">
      <c r="A21" s="22">
        <v>12</v>
      </c>
      <c r="B21" s="51"/>
      <c r="C21" s="17" t="s">
        <v>18</v>
      </c>
      <c r="D21" s="17" t="s">
        <v>19</v>
      </c>
      <c r="E21" s="1">
        <v>2</v>
      </c>
      <c r="F21" s="51"/>
      <c r="G21" s="51"/>
      <c r="H21" s="54"/>
    </row>
    <row r="22" spans="1:8" ht="38.25">
      <c r="A22" s="22">
        <v>13</v>
      </c>
      <c r="B22" s="51"/>
      <c r="C22" s="17" t="s">
        <v>20</v>
      </c>
      <c r="D22" s="17" t="s">
        <v>21</v>
      </c>
      <c r="E22" s="1">
        <v>5</v>
      </c>
      <c r="F22" s="51"/>
      <c r="G22" s="51"/>
      <c r="H22" s="54"/>
    </row>
    <row r="23" spans="1:8" ht="38.25">
      <c r="A23" s="22">
        <v>14</v>
      </c>
      <c r="B23" s="51"/>
      <c r="C23" s="17" t="s">
        <v>22</v>
      </c>
      <c r="D23" s="17" t="s">
        <v>23</v>
      </c>
      <c r="E23" s="1">
        <v>6</v>
      </c>
      <c r="F23" s="51"/>
      <c r="G23" s="51"/>
      <c r="H23" s="54"/>
    </row>
    <row r="24" spans="1:8" ht="51">
      <c r="A24" s="22">
        <v>15</v>
      </c>
      <c r="B24" s="51"/>
      <c r="C24" s="17" t="s">
        <v>24</v>
      </c>
      <c r="D24" s="17" t="s">
        <v>25</v>
      </c>
      <c r="E24" s="1">
        <v>5</v>
      </c>
      <c r="F24" s="51"/>
      <c r="G24" s="51"/>
      <c r="H24" s="54"/>
    </row>
    <row r="25" spans="1:8" ht="25.5">
      <c r="A25" s="22">
        <v>16</v>
      </c>
      <c r="B25" s="51"/>
      <c r="C25" s="17" t="s">
        <v>26</v>
      </c>
      <c r="D25" s="17" t="s">
        <v>27</v>
      </c>
      <c r="E25" s="1">
        <v>1</v>
      </c>
      <c r="F25" s="51"/>
      <c r="G25" s="51"/>
      <c r="H25" s="54"/>
    </row>
    <row r="26" spans="1:8" ht="25.5">
      <c r="A26" s="22">
        <v>17</v>
      </c>
      <c r="B26" s="51"/>
      <c r="C26" s="17" t="s">
        <v>30</v>
      </c>
      <c r="D26" s="17" t="s">
        <v>31</v>
      </c>
      <c r="E26" s="1">
        <v>2</v>
      </c>
      <c r="F26" s="51"/>
      <c r="G26" s="51"/>
      <c r="H26" s="54"/>
    </row>
    <row r="27" spans="1:8" ht="51">
      <c r="A27" s="22">
        <v>18</v>
      </c>
      <c r="B27" s="51"/>
      <c r="C27" s="17" t="s">
        <v>32</v>
      </c>
      <c r="D27" s="17" t="s">
        <v>33</v>
      </c>
      <c r="E27" s="1">
        <v>1</v>
      </c>
      <c r="F27" s="51"/>
      <c r="G27" s="51"/>
      <c r="H27" s="54"/>
    </row>
    <row r="28" spans="1:8" ht="25.5">
      <c r="A28" s="22">
        <v>19</v>
      </c>
      <c r="B28" s="51"/>
      <c r="C28" s="17" t="s">
        <v>34</v>
      </c>
      <c r="D28" s="17" t="s">
        <v>35</v>
      </c>
      <c r="E28" s="1">
        <v>25</v>
      </c>
      <c r="F28" s="51"/>
      <c r="G28" s="51"/>
      <c r="H28" s="54"/>
    </row>
    <row r="29" spans="1:8" ht="26.25" thickBot="1">
      <c r="A29" s="24">
        <v>20</v>
      </c>
      <c r="B29" s="52"/>
      <c r="C29" s="25" t="s">
        <v>40</v>
      </c>
      <c r="D29" s="25" t="s">
        <v>41</v>
      </c>
      <c r="E29" s="26">
        <v>60</v>
      </c>
      <c r="F29" s="52"/>
      <c r="G29" s="52"/>
      <c r="H29" s="55"/>
    </row>
  </sheetData>
  <mergeCells count="11">
    <mergeCell ref="G9:G29"/>
    <mergeCell ref="H9:H29"/>
    <mergeCell ref="A12:A13"/>
    <mergeCell ref="A6:D6"/>
    <mergeCell ref="C12:C13"/>
    <mergeCell ref="B9:B29"/>
    <mergeCell ref="F9:F29"/>
    <mergeCell ref="A1:H1"/>
    <mergeCell ref="A2:H2"/>
    <mergeCell ref="A4:D4"/>
    <mergeCell ref="A5:E5"/>
  </mergeCells>
  <printOptions horizontalCentered="1"/>
  <pageMargins left="0.17" right="0.17" top="0.984251968503937" bottom="0.18" header="0" footer="0"/>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I30"/>
  <sheetViews>
    <sheetView tabSelected="1" zoomScale="70" zoomScaleNormal="70" workbookViewId="0" topLeftCell="A1">
      <selection activeCell="A2" sqref="A2:I2"/>
    </sheetView>
  </sheetViews>
  <sheetFormatPr defaultColWidth="11.421875" defaultRowHeight="12.75"/>
  <cols>
    <col min="1" max="1" width="3.00390625" style="69" bestFit="1" customWidth="1"/>
    <col min="2" max="2" width="14.421875" style="69" customWidth="1"/>
    <col min="3" max="3" width="29.7109375" style="69" customWidth="1"/>
    <col min="4" max="4" width="28.57421875" style="69" customWidth="1"/>
    <col min="5" max="5" width="13.8515625" style="69" customWidth="1"/>
    <col min="6" max="6" width="57.140625" style="69" customWidth="1"/>
    <col min="7" max="8" width="11.421875" style="69" customWidth="1"/>
    <col min="9" max="9" width="12.140625" style="69" customWidth="1"/>
    <col min="10" max="16384" width="11.421875" style="69" customWidth="1"/>
  </cols>
  <sheetData>
    <row r="1" spans="1:9" ht="15.75">
      <c r="A1" s="68" t="s">
        <v>56</v>
      </c>
      <c r="B1" s="68"/>
      <c r="C1" s="68"/>
      <c r="D1" s="68"/>
      <c r="E1" s="68"/>
      <c r="F1" s="68"/>
      <c r="G1" s="68"/>
      <c r="H1" s="68"/>
      <c r="I1" s="68"/>
    </row>
    <row r="2" spans="1:9" ht="15.75">
      <c r="A2" s="68" t="s">
        <v>44</v>
      </c>
      <c r="B2" s="68"/>
      <c r="C2" s="68"/>
      <c r="D2" s="68"/>
      <c r="E2" s="68"/>
      <c r="F2" s="68"/>
      <c r="G2" s="68"/>
      <c r="H2" s="68"/>
      <c r="I2" s="68"/>
    </row>
    <row r="3" spans="2:8" ht="12.75">
      <c r="B3" s="70"/>
      <c r="C3" s="70"/>
      <c r="D3" s="70"/>
      <c r="E3" s="70"/>
      <c r="F3" s="70"/>
      <c r="G3" s="70"/>
      <c r="H3" s="70"/>
    </row>
    <row r="4" spans="1:8" ht="12.75">
      <c r="A4" s="71" t="s">
        <v>45</v>
      </c>
      <c r="B4" s="71"/>
      <c r="C4" s="71"/>
      <c r="D4" s="72"/>
      <c r="E4" s="72"/>
      <c r="F4" s="73"/>
      <c r="G4" s="70"/>
      <c r="H4" s="70"/>
    </row>
    <row r="5" spans="1:8" ht="12.75">
      <c r="A5" s="71" t="s">
        <v>46</v>
      </c>
      <c r="B5" s="71"/>
      <c r="C5" s="71"/>
      <c r="D5" s="71"/>
      <c r="E5" s="72"/>
      <c r="F5" s="72"/>
      <c r="G5" s="70"/>
      <c r="H5" s="70"/>
    </row>
    <row r="6" spans="1:8" ht="12.75">
      <c r="A6" s="74" t="s">
        <v>71</v>
      </c>
      <c r="B6" s="71"/>
      <c r="C6" s="71"/>
      <c r="D6" s="71"/>
      <c r="E6" s="75"/>
      <c r="F6" s="72" t="s">
        <v>47</v>
      </c>
      <c r="H6" s="72"/>
    </row>
    <row r="7" spans="4:8" ht="13.5" thickBot="1">
      <c r="D7" s="76"/>
      <c r="F7" s="77"/>
      <c r="H7" s="76"/>
    </row>
    <row r="8" spans="1:9" ht="12.75">
      <c r="A8" s="63" t="s">
        <v>48</v>
      </c>
      <c r="B8" s="59" t="s">
        <v>57</v>
      </c>
      <c r="C8" s="47" t="s">
        <v>58</v>
      </c>
      <c r="D8" s="65" t="str">
        <f>'[1]4'!D8</f>
        <v>INDICADORES CLAVES DE RENDIMIENTO</v>
      </c>
      <c r="E8" s="47" t="s">
        <v>59</v>
      </c>
      <c r="F8" s="59" t="s">
        <v>60</v>
      </c>
      <c r="G8" s="78" t="s">
        <v>61</v>
      </c>
      <c r="H8" s="78"/>
      <c r="I8" s="61" t="s">
        <v>62</v>
      </c>
    </row>
    <row r="9" spans="1:9" ht="45.75" thickBot="1">
      <c r="A9" s="46"/>
      <c r="B9" s="60"/>
      <c r="C9" s="64"/>
      <c r="D9" s="64"/>
      <c r="E9" s="64" t="s">
        <v>63</v>
      </c>
      <c r="F9" s="60"/>
      <c r="G9" s="16" t="s">
        <v>64</v>
      </c>
      <c r="H9" s="16" t="s">
        <v>65</v>
      </c>
      <c r="I9" s="62"/>
    </row>
    <row r="10" spans="1:9" ht="102">
      <c r="A10" s="79">
        <v>1</v>
      </c>
      <c r="B10" s="80" t="s">
        <v>67</v>
      </c>
      <c r="C10" s="81" t="s">
        <v>72</v>
      </c>
      <c r="D10" s="81" t="s">
        <v>73</v>
      </c>
      <c r="E10" s="82">
        <v>1</v>
      </c>
      <c r="F10" s="83" t="s">
        <v>99</v>
      </c>
      <c r="G10" s="84">
        <v>0.5</v>
      </c>
      <c r="H10" s="84">
        <v>0.5</v>
      </c>
      <c r="I10" s="85"/>
    </row>
    <row r="11" spans="1:9" ht="204">
      <c r="A11" s="86">
        <v>2</v>
      </c>
      <c r="B11" s="87"/>
      <c r="C11" s="88" t="s">
        <v>8</v>
      </c>
      <c r="D11" s="88" t="s">
        <v>9</v>
      </c>
      <c r="E11" s="89">
        <v>2</v>
      </c>
      <c r="F11" s="44" t="s">
        <v>98</v>
      </c>
      <c r="G11" s="90">
        <v>0.5</v>
      </c>
      <c r="H11" s="90">
        <v>1</v>
      </c>
      <c r="I11" s="91"/>
    </row>
    <row r="12" spans="1:9" ht="63.75">
      <c r="A12" s="86">
        <v>3</v>
      </c>
      <c r="B12" s="87"/>
      <c r="C12" s="88" t="s">
        <v>12</v>
      </c>
      <c r="D12" s="88" t="s">
        <v>42</v>
      </c>
      <c r="E12" s="92">
        <v>0.5</v>
      </c>
      <c r="F12" s="44" t="s">
        <v>66</v>
      </c>
      <c r="G12" s="90"/>
      <c r="H12" s="90"/>
      <c r="I12" s="91"/>
    </row>
    <row r="13" spans="1:9" ht="51">
      <c r="A13" s="93">
        <v>4</v>
      </c>
      <c r="B13" s="87"/>
      <c r="C13" s="94" t="s">
        <v>15</v>
      </c>
      <c r="D13" s="88" t="s">
        <v>16</v>
      </c>
      <c r="E13" s="95">
        <v>2</v>
      </c>
      <c r="F13" s="44" t="s">
        <v>94</v>
      </c>
      <c r="G13" s="90">
        <v>0.5</v>
      </c>
      <c r="H13" s="90">
        <v>1</v>
      </c>
      <c r="I13" s="91"/>
    </row>
    <row r="14" spans="1:9" ht="127.5">
      <c r="A14" s="93"/>
      <c r="B14" s="87"/>
      <c r="C14" s="94"/>
      <c r="D14" s="88" t="s">
        <v>17</v>
      </c>
      <c r="E14" s="95">
        <v>2</v>
      </c>
      <c r="F14" s="44" t="s">
        <v>100</v>
      </c>
      <c r="G14" s="90">
        <v>0.5</v>
      </c>
      <c r="H14" s="90">
        <v>0.5</v>
      </c>
      <c r="I14" s="91"/>
    </row>
    <row r="15" spans="1:9" ht="38.25">
      <c r="A15" s="86">
        <v>5</v>
      </c>
      <c r="B15" s="87"/>
      <c r="C15" s="88" t="s">
        <v>28</v>
      </c>
      <c r="D15" s="88" t="s">
        <v>29</v>
      </c>
      <c r="E15" s="95">
        <v>1</v>
      </c>
      <c r="F15" s="44" t="s">
        <v>66</v>
      </c>
      <c r="G15" s="90">
        <v>0</v>
      </c>
      <c r="H15" s="90">
        <v>0</v>
      </c>
      <c r="I15" s="91"/>
    </row>
    <row r="16" spans="1:9" ht="78.75" customHeight="1">
      <c r="A16" s="86">
        <v>6</v>
      </c>
      <c r="B16" s="87"/>
      <c r="C16" s="88" t="s">
        <v>36</v>
      </c>
      <c r="D16" s="88" t="s">
        <v>37</v>
      </c>
      <c r="E16" s="95">
        <v>5</v>
      </c>
      <c r="F16" s="44" t="s">
        <v>105</v>
      </c>
      <c r="G16" s="90">
        <v>0.5</v>
      </c>
      <c r="H16" s="90">
        <f>6/5</f>
        <v>1.2</v>
      </c>
      <c r="I16" s="91"/>
    </row>
    <row r="17" spans="1:9" ht="140.25">
      <c r="A17" s="86">
        <v>7</v>
      </c>
      <c r="B17" s="87"/>
      <c r="C17" s="88" t="s">
        <v>38</v>
      </c>
      <c r="D17" s="88" t="s">
        <v>39</v>
      </c>
      <c r="E17" s="95">
        <v>20</v>
      </c>
      <c r="F17" s="44" t="s">
        <v>95</v>
      </c>
      <c r="G17" s="90">
        <v>0.5</v>
      </c>
      <c r="H17" s="90">
        <f>8/20</f>
        <v>0.4</v>
      </c>
      <c r="I17" s="91"/>
    </row>
    <row r="18" spans="1:9" ht="127.5">
      <c r="A18" s="86">
        <v>8</v>
      </c>
      <c r="B18" s="87"/>
      <c r="C18" s="88" t="s">
        <v>4</v>
      </c>
      <c r="D18" s="88" t="s">
        <v>5</v>
      </c>
      <c r="E18" s="95">
        <v>1260</v>
      </c>
      <c r="F18" s="44" t="s">
        <v>106</v>
      </c>
      <c r="G18" s="90">
        <v>0.5</v>
      </c>
      <c r="H18" s="90">
        <v>0.5</v>
      </c>
      <c r="I18" s="91"/>
    </row>
    <row r="19" spans="1:9" ht="51">
      <c r="A19" s="86">
        <v>9</v>
      </c>
      <c r="B19" s="87"/>
      <c r="C19" s="88" t="s">
        <v>13</v>
      </c>
      <c r="D19" s="88" t="s">
        <v>14</v>
      </c>
      <c r="E19" s="95">
        <v>1</v>
      </c>
      <c r="F19" s="44" t="s">
        <v>101</v>
      </c>
      <c r="G19" s="90">
        <v>0.5</v>
      </c>
      <c r="H19" s="90">
        <v>0.5</v>
      </c>
      <c r="I19" s="91"/>
    </row>
    <row r="20" spans="1:9" ht="51">
      <c r="A20" s="86">
        <v>10</v>
      </c>
      <c r="B20" s="87"/>
      <c r="C20" s="88" t="s">
        <v>10</v>
      </c>
      <c r="D20" s="88" t="s">
        <v>11</v>
      </c>
      <c r="E20" s="95">
        <v>1</v>
      </c>
      <c r="F20" s="44" t="s">
        <v>66</v>
      </c>
      <c r="G20" s="90">
        <v>0</v>
      </c>
      <c r="H20" s="90">
        <v>0</v>
      </c>
      <c r="I20" s="91"/>
    </row>
    <row r="21" spans="1:9" ht="63.75">
      <c r="A21" s="86">
        <v>11</v>
      </c>
      <c r="B21" s="87"/>
      <c r="C21" s="88" t="s">
        <v>6</v>
      </c>
      <c r="D21" s="88" t="s">
        <v>7</v>
      </c>
      <c r="E21" s="89">
        <v>1</v>
      </c>
      <c r="F21" s="44" t="s">
        <v>102</v>
      </c>
      <c r="G21" s="90">
        <v>0.5</v>
      </c>
      <c r="H21" s="90">
        <v>1</v>
      </c>
      <c r="I21" s="91"/>
    </row>
    <row r="22" spans="1:9" ht="51">
      <c r="A22" s="86">
        <v>12</v>
      </c>
      <c r="B22" s="87"/>
      <c r="C22" s="88" t="s">
        <v>18</v>
      </c>
      <c r="D22" s="88" t="s">
        <v>19</v>
      </c>
      <c r="E22" s="95">
        <v>2</v>
      </c>
      <c r="F22" s="44" t="s">
        <v>103</v>
      </c>
      <c r="G22" s="90">
        <v>0.5</v>
      </c>
      <c r="H22" s="90">
        <v>0.2</v>
      </c>
      <c r="I22" s="91"/>
    </row>
    <row r="23" spans="1:9" ht="63.75">
      <c r="A23" s="86">
        <v>13</v>
      </c>
      <c r="B23" s="87"/>
      <c r="C23" s="88" t="s">
        <v>20</v>
      </c>
      <c r="D23" s="88" t="s">
        <v>21</v>
      </c>
      <c r="E23" s="95">
        <v>5</v>
      </c>
      <c r="F23" s="44" t="s">
        <v>96</v>
      </c>
      <c r="G23" s="90">
        <v>0.5</v>
      </c>
      <c r="H23" s="90">
        <v>0.4</v>
      </c>
      <c r="I23" s="91"/>
    </row>
    <row r="24" spans="1:9" ht="114.75">
      <c r="A24" s="86">
        <v>14</v>
      </c>
      <c r="B24" s="87"/>
      <c r="C24" s="88" t="s">
        <v>22</v>
      </c>
      <c r="D24" s="88" t="s">
        <v>23</v>
      </c>
      <c r="E24" s="95">
        <v>6</v>
      </c>
      <c r="F24" s="44" t="s">
        <v>104</v>
      </c>
      <c r="G24" s="90">
        <v>0.5</v>
      </c>
      <c r="H24" s="90">
        <f>7/6</f>
        <v>1.1666666666666667</v>
      </c>
      <c r="I24" s="91"/>
    </row>
    <row r="25" spans="1:9" ht="76.5">
      <c r="A25" s="86">
        <v>15</v>
      </c>
      <c r="B25" s="87"/>
      <c r="C25" s="88" t="s">
        <v>24</v>
      </c>
      <c r="D25" s="88" t="s">
        <v>25</v>
      </c>
      <c r="E25" s="95">
        <v>5</v>
      </c>
      <c r="F25" s="44" t="s">
        <v>97</v>
      </c>
      <c r="G25" s="90">
        <v>0.5</v>
      </c>
      <c r="H25" s="90">
        <v>0.4</v>
      </c>
      <c r="I25" s="91"/>
    </row>
    <row r="26" spans="1:9" ht="38.25">
      <c r="A26" s="86">
        <v>16</v>
      </c>
      <c r="B26" s="87"/>
      <c r="C26" s="88" t="s">
        <v>26</v>
      </c>
      <c r="D26" s="88" t="s">
        <v>27</v>
      </c>
      <c r="E26" s="95">
        <v>1</v>
      </c>
      <c r="F26" s="44" t="s">
        <v>66</v>
      </c>
      <c r="G26" s="90">
        <v>0.5</v>
      </c>
      <c r="H26" s="90">
        <v>0</v>
      </c>
      <c r="I26" s="91"/>
    </row>
    <row r="27" spans="1:9" ht="51">
      <c r="A27" s="86">
        <v>17</v>
      </c>
      <c r="B27" s="87"/>
      <c r="C27" s="88" t="s">
        <v>30</v>
      </c>
      <c r="D27" s="88" t="s">
        <v>31</v>
      </c>
      <c r="E27" s="95">
        <v>2</v>
      </c>
      <c r="F27" s="44" t="s">
        <v>0</v>
      </c>
      <c r="G27" s="90">
        <v>0.5</v>
      </c>
      <c r="H27" s="90">
        <v>1.5</v>
      </c>
      <c r="I27" s="91"/>
    </row>
    <row r="28" spans="1:9" ht="76.5">
      <c r="A28" s="86">
        <v>18</v>
      </c>
      <c r="B28" s="87"/>
      <c r="C28" s="88" t="s">
        <v>32</v>
      </c>
      <c r="D28" s="88" t="s">
        <v>33</v>
      </c>
      <c r="E28" s="95">
        <v>1</v>
      </c>
      <c r="F28" s="44" t="s">
        <v>107</v>
      </c>
      <c r="G28" s="90">
        <v>0.5</v>
      </c>
      <c r="H28" s="90">
        <v>1</v>
      </c>
      <c r="I28" s="91"/>
    </row>
    <row r="29" spans="1:9" ht="76.5">
      <c r="A29" s="86">
        <v>19</v>
      </c>
      <c r="B29" s="87"/>
      <c r="C29" s="88" t="s">
        <v>34</v>
      </c>
      <c r="D29" s="88" t="s">
        <v>35</v>
      </c>
      <c r="E29" s="95">
        <v>25</v>
      </c>
      <c r="F29" s="44" t="s">
        <v>1</v>
      </c>
      <c r="G29" s="90">
        <v>0.5</v>
      </c>
      <c r="H29" s="90">
        <f>8/25</f>
        <v>0.32</v>
      </c>
      <c r="I29" s="91"/>
    </row>
    <row r="30" spans="1:9" ht="51.75" thickBot="1">
      <c r="A30" s="96">
        <v>20</v>
      </c>
      <c r="B30" s="97"/>
      <c r="C30" s="98" t="s">
        <v>40</v>
      </c>
      <c r="D30" s="98" t="s">
        <v>41</v>
      </c>
      <c r="E30" s="99">
        <v>60</v>
      </c>
      <c r="F30" s="100" t="s">
        <v>2</v>
      </c>
      <c r="G30" s="101">
        <v>0.5</v>
      </c>
      <c r="H30" s="101">
        <v>0.1</v>
      </c>
      <c r="I30" s="102"/>
    </row>
  </sheetData>
  <mergeCells count="16">
    <mergeCell ref="B10:B30"/>
    <mergeCell ref="A13:A14"/>
    <mergeCell ref="C13:C14"/>
    <mergeCell ref="E8:E9"/>
    <mergeCell ref="F8:F9"/>
    <mergeCell ref="G8:H8"/>
    <mergeCell ref="I8:I9"/>
    <mergeCell ref="A6:D6"/>
    <mergeCell ref="A8:A9"/>
    <mergeCell ref="B8:B9"/>
    <mergeCell ref="C8:C9"/>
    <mergeCell ref="D8:D9"/>
    <mergeCell ref="A1:I1"/>
    <mergeCell ref="A2:I2"/>
    <mergeCell ref="A4:C4"/>
    <mergeCell ref="A5:D5"/>
  </mergeCells>
  <printOptions horizontalCentered="1"/>
  <pageMargins left="0.15748031496062992" right="0.15748031496062992" top="0.984251968503937" bottom="0.1968503937007874" header="0"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J14"/>
  <sheetViews>
    <sheetView zoomScale="55" zoomScaleNormal="55" workbookViewId="0" topLeftCell="A1">
      <selection activeCell="K5" sqref="K5"/>
    </sheetView>
  </sheetViews>
  <sheetFormatPr defaultColWidth="11.421875" defaultRowHeight="12.75"/>
  <cols>
    <col min="2" max="2" width="13.7109375" style="0" customWidth="1"/>
    <col min="3" max="3" width="12.57421875" style="0" customWidth="1"/>
    <col min="4" max="4" width="27.00390625" style="0" customWidth="1"/>
    <col min="6" max="6" width="10.57421875" style="0" customWidth="1"/>
    <col min="7" max="8" width="12.140625" style="0" customWidth="1"/>
    <col min="9" max="9" width="10.57421875" style="0" customWidth="1"/>
    <col min="10" max="10" width="59.57421875" style="0" customWidth="1"/>
  </cols>
  <sheetData>
    <row r="1" spans="1:10" ht="21.75">
      <c r="A1" s="66" t="s">
        <v>74</v>
      </c>
      <c r="B1" s="66"/>
      <c r="C1" s="66"/>
      <c r="D1" s="66"/>
      <c r="E1" s="66"/>
      <c r="F1" s="66"/>
      <c r="G1" s="66"/>
      <c r="H1" s="66"/>
      <c r="I1" s="66"/>
      <c r="J1" s="66"/>
    </row>
    <row r="2" spans="1:10" ht="19.5">
      <c r="A2" s="67" t="s">
        <v>75</v>
      </c>
      <c r="B2" s="67"/>
      <c r="C2" s="67"/>
      <c r="D2" s="67"/>
      <c r="E2" s="67"/>
      <c r="F2" s="67"/>
      <c r="G2" s="67"/>
      <c r="H2" s="67"/>
      <c r="I2" s="67"/>
      <c r="J2" s="67"/>
    </row>
    <row r="3" spans="1:10" ht="13.5" thickBot="1">
      <c r="A3" s="27"/>
      <c r="B3" s="28"/>
      <c r="C3" s="29"/>
      <c r="D3" s="27"/>
      <c r="E3" s="30"/>
      <c r="F3" s="30"/>
      <c r="G3" s="30"/>
      <c r="H3" s="30"/>
      <c r="I3" s="31"/>
      <c r="J3" s="27"/>
    </row>
    <row r="4" spans="1:10" ht="47.25" customHeight="1" thickBot="1">
      <c r="A4" s="32" t="s">
        <v>76</v>
      </c>
      <c r="B4" s="33" t="s">
        <v>77</v>
      </c>
      <c r="C4" s="34" t="s">
        <v>78</v>
      </c>
      <c r="D4" s="32" t="s">
        <v>79</v>
      </c>
      <c r="E4" s="32" t="s">
        <v>80</v>
      </c>
      <c r="F4" s="32" t="s">
        <v>81</v>
      </c>
      <c r="G4" s="32" t="s">
        <v>82</v>
      </c>
      <c r="H4" s="32" t="s">
        <v>83</v>
      </c>
      <c r="I4" s="35" t="s">
        <v>84</v>
      </c>
      <c r="J4" s="32" t="s">
        <v>93</v>
      </c>
    </row>
    <row r="5" spans="1:10" ht="204.75" thickBot="1">
      <c r="A5" s="36" t="s">
        <v>85</v>
      </c>
      <c r="B5" s="45">
        <v>2009520010009</v>
      </c>
      <c r="C5" s="36" t="s">
        <v>86</v>
      </c>
      <c r="D5" s="36" t="s">
        <v>87</v>
      </c>
      <c r="E5" s="37">
        <v>39822</v>
      </c>
      <c r="F5" s="38">
        <v>40178</v>
      </c>
      <c r="G5" s="39">
        <v>317863040</v>
      </c>
      <c r="H5" s="40">
        <v>317863040</v>
      </c>
      <c r="I5" s="41">
        <f>+H5/G5</f>
        <v>1</v>
      </c>
      <c r="J5" s="36" t="s">
        <v>88</v>
      </c>
    </row>
    <row r="6" spans="1:10" ht="156.75" thickBot="1">
      <c r="A6" s="36" t="s">
        <v>85</v>
      </c>
      <c r="B6" s="45">
        <v>2009520010019</v>
      </c>
      <c r="C6" s="36" t="s">
        <v>86</v>
      </c>
      <c r="D6" s="36" t="s">
        <v>89</v>
      </c>
      <c r="E6" s="37">
        <v>39829</v>
      </c>
      <c r="F6" s="38">
        <v>40178</v>
      </c>
      <c r="G6" s="39">
        <v>188976560</v>
      </c>
      <c r="H6" s="40">
        <v>188839598</v>
      </c>
      <c r="I6" s="41">
        <f>+H6/G6</f>
        <v>0.9992752434481822</v>
      </c>
      <c r="J6" s="36" t="s">
        <v>90</v>
      </c>
    </row>
    <row r="7" spans="1:10" ht="192.75" thickBot="1">
      <c r="A7" s="36" t="s">
        <v>85</v>
      </c>
      <c r="B7" s="45">
        <v>2009520010067</v>
      </c>
      <c r="C7" s="36" t="s">
        <v>86</v>
      </c>
      <c r="D7" s="36" t="s">
        <v>91</v>
      </c>
      <c r="E7" s="37">
        <v>39854</v>
      </c>
      <c r="F7" s="38">
        <v>40178</v>
      </c>
      <c r="G7" s="39">
        <v>166160400</v>
      </c>
      <c r="H7" s="40">
        <v>95030260</v>
      </c>
      <c r="I7" s="41">
        <f>+H7/G7</f>
        <v>0.5719188206094834</v>
      </c>
      <c r="J7" s="36" t="s">
        <v>92</v>
      </c>
    </row>
    <row r="8" ht="12.75">
      <c r="G8" s="10"/>
    </row>
    <row r="10" ht="12.75">
      <c r="H10" s="42"/>
    </row>
    <row r="12" ht="12.75">
      <c r="G12" s="43"/>
    </row>
    <row r="14" ht="12.75">
      <c r="G14" s="10"/>
    </row>
  </sheetData>
  <mergeCells count="2">
    <mergeCell ref="A1:J1"/>
    <mergeCell ref="A2:J2"/>
  </mergeCells>
  <printOptions/>
  <pageMargins left="0.15748031496062992" right="0.15748031496062992" top="0.984251968503937" bottom="0.2362204724409449" header="0" footer="0"/>
  <pageSetup horizontalDpi="600" verticalDpi="600" orientation="landscape"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2009-07-28T14:38:31Z</cp:lastPrinted>
  <dcterms:created xsi:type="dcterms:W3CDTF">2005-09-30T21:17:52Z</dcterms:created>
  <dcterms:modified xsi:type="dcterms:W3CDTF">2009-07-28T14:38:57Z</dcterms:modified>
  <cp:category/>
  <cp:version/>
  <cp:contentType/>
  <cp:contentStatus/>
</cp:coreProperties>
</file>