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3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4.xml" ContentType="application/vnd.openxmlformats-officedocument.drawingml.chart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harts/chart5.xml" ContentType="application/vnd.openxmlformats-officedocument.drawingml.chart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harts/chart6.xml" ContentType="application/vnd.openxmlformats-officedocument.drawingml.chart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harts/chart7.xml" ContentType="application/vnd.openxmlformats-officedocument.drawingml.chart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55" windowWidth="11475" windowHeight="4725"/>
  </bookViews>
  <sheets>
    <sheet name="Cuadro 3.1 BOVINOS" sheetId="27" r:id="rId1"/>
    <sheet name="Cuadro 3.2 BOVINOS" sheetId="23" r:id="rId2"/>
    <sheet name="Cuadro 3.3 BOVINOS" sheetId="24" r:id="rId3"/>
    <sheet name="Cuadro 3.4 BOVINOS" sheetId="25" r:id="rId4"/>
    <sheet name="Listado métodos" sheetId="26" r:id="rId5"/>
    <sheet name="cuadro 3.1 trucha" sheetId="28" r:id="rId6"/>
    <sheet name="cuadro 3.2 trucha" sheetId="58" r:id="rId7"/>
    <sheet name="cuadro 3.3 trucha" sheetId="30" r:id="rId8"/>
    <sheet name="cuadro 3.4 trucha" sheetId="31" r:id="rId9"/>
    <sheet name="listado métodos 1" sheetId="32" r:id="rId10"/>
    <sheet name="cuadro 3.1 cuyes" sheetId="33" r:id="rId11"/>
    <sheet name="cuadro 3.2 cuyes" sheetId="35" r:id="rId12"/>
    <sheet name="cuadro 3.3 cuyes" sheetId="36" r:id="rId13"/>
    <sheet name="cuadro 3.4 cuyes" sheetId="37" r:id="rId14"/>
    <sheet name="listado métodos 2" sheetId="38" r:id="rId15"/>
    <sheet name="cuadro 3.1 papa" sheetId="39" r:id="rId16"/>
    <sheet name="cuadro 3.2 papa" sheetId="40" r:id="rId17"/>
    <sheet name="cuadro 3.3 papa" sheetId="41" r:id="rId18"/>
    <sheet name="cuadro 3.4 papa" sheetId="42" r:id="rId19"/>
    <sheet name="cuadro 3.1 hortalizas" sheetId="55" r:id="rId20"/>
    <sheet name="cuadro 3.2 hortalizas" sheetId="44" r:id="rId21"/>
    <sheet name="cuadro 3.3 hortalizas" sheetId="45" r:id="rId22"/>
    <sheet name="cuadro 3.4 hortalizas" sheetId="46" r:id="rId23"/>
    <sheet name="cuadro 3.1 frutales" sheetId="47" r:id="rId24"/>
    <sheet name="cuadro 3.2 frutales" sheetId="48" r:id="rId25"/>
    <sheet name="cuadro 3.3 frutales" sheetId="49" r:id="rId26"/>
    <sheet name="cuadro 3.4 frutales" sheetId="50" r:id="rId27"/>
    <sheet name="cuadro 3.1 cebolla" sheetId="51" r:id="rId28"/>
    <sheet name="cuadro 3.2 cebolla" sheetId="52" r:id="rId29"/>
    <sheet name="cuadro 3.3 cebolla" sheetId="53" r:id="rId30"/>
    <sheet name="cuadro 3.4 cebolla" sheetId="54" r:id="rId31"/>
    <sheet name="Hoja29" sheetId="56" r:id="rId32"/>
    <sheet name="Hoja1" sheetId="59" r:id="rId33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xlnm._FilterDatabase" localSheetId="1" hidden="1">'Cuadro 3.2 BOVINOS'!$B$8:$K$8</definedName>
    <definedName name="_xlnm._FilterDatabase" localSheetId="2" hidden="1">'Cuadro 3.3 BOVINOS'!$C$11:$H$11</definedName>
    <definedName name="_xlnm._FilterDatabase" localSheetId="3" hidden="1">'Cuadro 3.4 BOVINOS'!$B$10:$F$10</definedName>
    <definedName name="_xlnm.Print_Area" localSheetId="0">'Cuadro 3.1 BOVINOS'!$B$1:$T$42</definedName>
    <definedName name="ClasificacionActividad">[1]Listas!$D$3:$D$5</definedName>
  </definedNames>
  <calcPr calcId="145621"/>
</workbook>
</file>

<file path=xl/calcChain.xml><?xml version="1.0" encoding="utf-8"?>
<calcChain xmlns="http://schemas.openxmlformats.org/spreadsheetml/2006/main">
  <c r="K16" i="49" l="1"/>
  <c r="K16" i="53"/>
  <c r="J15" i="53"/>
  <c r="J14" i="53"/>
  <c r="J13" i="53"/>
  <c r="J12" i="53"/>
  <c r="K208" i="49"/>
  <c r="J15" i="49"/>
  <c r="J14" i="49"/>
  <c r="J13" i="49"/>
  <c r="J12" i="49"/>
  <c r="J15" i="45"/>
  <c r="J14" i="45"/>
  <c r="J13" i="45"/>
  <c r="J12" i="45"/>
  <c r="J15" i="41"/>
  <c r="J14" i="41"/>
  <c r="J13" i="41"/>
  <c r="J12" i="41"/>
  <c r="J15" i="36" l="1"/>
  <c r="J14" i="36"/>
  <c r="J13" i="36"/>
  <c r="J12" i="36"/>
  <c r="J15" i="30"/>
  <c r="J14" i="30"/>
  <c r="J13" i="30"/>
  <c r="J12" i="30"/>
  <c r="J15" i="24"/>
  <c r="J14" i="24"/>
  <c r="J13" i="24"/>
  <c r="J12" i="24"/>
  <c r="M206" i="31" l="1"/>
  <c r="M205" i="31"/>
  <c r="M204" i="31"/>
  <c r="M203" i="31"/>
  <c r="M202" i="31"/>
  <c r="M201" i="31"/>
  <c r="M200" i="31"/>
  <c r="M199" i="31"/>
  <c r="M198" i="31"/>
  <c r="M197" i="31"/>
  <c r="M196" i="31"/>
  <c r="M195" i="31"/>
  <c r="M194" i="31"/>
  <c r="M193" i="31"/>
  <c r="M192" i="31"/>
  <c r="M191" i="31"/>
  <c r="M190" i="31"/>
  <c r="M189" i="31"/>
  <c r="M188" i="31"/>
  <c r="M187" i="31"/>
  <c r="M186" i="31"/>
  <c r="M185" i="31"/>
  <c r="M184" i="31"/>
  <c r="M183" i="31"/>
  <c r="M182" i="31"/>
  <c r="M181" i="31"/>
  <c r="M180" i="31"/>
  <c r="M179" i="31"/>
  <c r="M178" i="31"/>
  <c r="M177" i="31"/>
  <c r="M176" i="31"/>
  <c r="M175" i="31"/>
  <c r="M174" i="31"/>
  <c r="M173" i="31"/>
  <c r="M172" i="31"/>
  <c r="M171" i="31"/>
  <c r="M170" i="31"/>
  <c r="M169" i="31"/>
  <c r="M168" i="31"/>
  <c r="M167" i="31"/>
  <c r="M166" i="31"/>
  <c r="M165" i="31"/>
  <c r="M164" i="31"/>
  <c r="M163" i="31"/>
  <c r="M162" i="31"/>
  <c r="M161" i="31"/>
  <c r="M160" i="31"/>
  <c r="M159" i="31"/>
  <c r="M158" i="31"/>
  <c r="M157" i="31"/>
  <c r="M156" i="31"/>
  <c r="M155" i="31"/>
  <c r="M154" i="31"/>
  <c r="M153" i="31"/>
  <c r="M152" i="31"/>
  <c r="M151" i="31"/>
  <c r="M150" i="31"/>
  <c r="M149" i="31"/>
  <c r="M148" i="31"/>
  <c r="M147" i="31"/>
  <c r="M146" i="31"/>
  <c r="M145" i="31"/>
  <c r="M144" i="31"/>
  <c r="M143" i="31"/>
  <c r="M142" i="31"/>
  <c r="M141" i="31"/>
  <c r="M140" i="31"/>
  <c r="M139" i="31"/>
  <c r="M138" i="31"/>
  <c r="M137" i="31"/>
  <c r="M136" i="31"/>
  <c r="M135" i="31"/>
  <c r="M134" i="31"/>
  <c r="M133" i="31"/>
  <c r="M132" i="31"/>
  <c r="M131" i="31"/>
  <c r="M130" i="31"/>
  <c r="M129" i="31"/>
  <c r="M128" i="31"/>
  <c r="M127" i="31"/>
  <c r="M126" i="31"/>
  <c r="M125" i="31"/>
  <c r="M124" i="31"/>
  <c r="M123" i="31"/>
  <c r="M122" i="31"/>
  <c r="M121" i="31"/>
  <c r="M120" i="31"/>
  <c r="M119" i="31"/>
  <c r="M118" i="31"/>
  <c r="M117" i="31"/>
  <c r="M116" i="31"/>
  <c r="M115" i="31"/>
  <c r="M114" i="31"/>
  <c r="M113" i="31"/>
  <c r="M112" i="31"/>
  <c r="M111" i="31"/>
  <c r="M110" i="31"/>
  <c r="M109" i="31"/>
  <c r="M108" i="31"/>
  <c r="M107" i="31"/>
  <c r="M106" i="31"/>
  <c r="M105" i="31"/>
  <c r="M104" i="31"/>
  <c r="M103" i="31"/>
  <c r="M102" i="31"/>
  <c r="M101" i="31"/>
  <c r="M100" i="31"/>
  <c r="M99" i="31"/>
  <c r="M98" i="31"/>
  <c r="M97" i="31"/>
  <c r="M96" i="31"/>
  <c r="M95" i="31"/>
  <c r="M94" i="31"/>
  <c r="M93" i="31"/>
  <c r="M92" i="31"/>
  <c r="M91" i="31"/>
  <c r="M90" i="31"/>
  <c r="M89" i="31"/>
  <c r="M88" i="31"/>
  <c r="M87" i="31"/>
  <c r="M86" i="31"/>
  <c r="M85" i="31"/>
  <c r="M84" i="31"/>
  <c r="M83" i="31"/>
  <c r="M82" i="31"/>
  <c r="M81" i="31"/>
  <c r="M80" i="31"/>
  <c r="M79" i="31"/>
  <c r="M78" i="31"/>
  <c r="M77" i="31"/>
  <c r="M76" i="31"/>
  <c r="M75" i="31"/>
  <c r="M74" i="31"/>
  <c r="M73" i="31"/>
  <c r="M72" i="31"/>
  <c r="M71" i="31"/>
  <c r="M70" i="31"/>
  <c r="M69" i="31"/>
  <c r="M68" i="31"/>
  <c r="M67" i="31"/>
  <c r="M66" i="31"/>
  <c r="M65" i="31"/>
  <c r="M64" i="31"/>
  <c r="M63" i="31"/>
  <c r="M62" i="31"/>
  <c r="M61" i="31"/>
  <c r="M60" i="31"/>
  <c r="M59" i="31"/>
  <c r="M58" i="31"/>
  <c r="M57" i="31"/>
  <c r="M56" i="31"/>
  <c r="M55" i="31"/>
  <c r="M54" i="31"/>
  <c r="M53" i="31"/>
  <c r="M52" i="31"/>
  <c r="M51" i="31"/>
  <c r="M50" i="31"/>
  <c r="M49" i="31"/>
  <c r="M48" i="31"/>
  <c r="M47" i="31"/>
  <c r="M46" i="31"/>
  <c r="M45" i="31"/>
  <c r="M44" i="31"/>
  <c r="M43" i="31"/>
  <c r="M42" i="31"/>
  <c r="M41" i="31"/>
  <c r="M40" i="31"/>
  <c r="M39" i="31"/>
  <c r="M38" i="31"/>
  <c r="M37" i="31"/>
  <c r="M36" i="31"/>
  <c r="M35" i="31"/>
  <c r="M34" i="31"/>
  <c r="M33" i="31"/>
  <c r="M32" i="31"/>
  <c r="M31" i="31"/>
  <c r="M30" i="31"/>
  <c r="M29" i="31"/>
  <c r="M28" i="31"/>
  <c r="M27" i="31"/>
  <c r="M26" i="31"/>
  <c r="M25" i="31"/>
  <c r="M24" i="31"/>
  <c r="M23" i="31"/>
  <c r="M22" i="31"/>
  <c r="M20" i="31"/>
  <c r="K19" i="31"/>
  <c r="M19" i="31" s="1"/>
  <c r="K18" i="31"/>
  <c r="M18" i="31" s="1"/>
  <c r="K17" i="31"/>
  <c r="M17" i="31" s="1"/>
  <c r="K16" i="31"/>
  <c r="M16" i="31" s="1"/>
  <c r="K15" i="31"/>
  <c r="M15" i="31" s="1"/>
  <c r="K14" i="31"/>
  <c r="M14" i="31" s="1"/>
  <c r="M13" i="31"/>
  <c r="M12" i="31"/>
  <c r="M21" i="31" l="1"/>
  <c r="D33" i="55"/>
  <c r="E31" i="55"/>
  <c r="D35" i="55" s="1"/>
  <c r="D31" i="55"/>
  <c r="E33" i="55" s="1"/>
  <c r="E32" i="55" l="1"/>
  <c r="E34" i="55"/>
  <c r="D34" i="55"/>
  <c r="M206" i="54" l="1"/>
  <c r="M205" i="54"/>
  <c r="M204" i="54"/>
  <c r="M203" i="54"/>
  <c r="M202" i="54"/>
  <c r="M201" i="54"/>
  <c r="M200" i="54"/>
  <c r="M199" i="54"/>
  <c r="M198" i="54"/>
  <c r="M197" i="54"/>
  <c r="M196" i="54"/>
  <c r="M195" i="54"/>
  <c r="M194" i="54"/>
  <c r="M193" i="54"/>
  <c r="M192" i="54"/>
  <c r="M191" i="54"/>
  <c r="M190" i="54"/>
  <c r="M189" i="54"/>
  <c r="M188" i="54"/>
  <c r="M187" i="54"/>
  <c r="M186" i="54"/>
  <c r="M185" i="54"/>
  <c r="M184" i="54"/>
  <c r="M183" i="54"/>
  <c r="M182" i="54"/>
  <c r="M181" i="54"/>
  <c r="M180" i="54"/>
  <c r="M179" i="54"/>
  <c r="M178" i="54"/>
  <c r="M177" i="54"/>
  <c r="M176" i="54"/>
  <c r="M175" i="54"/>
  <c r="M174" i="54"/>
  <c r="M173" i="54"/>
  <c r="M172" i="54"/>
  <c r="M171" i="54"/>
  <c r="M170" i="54"/>
  <c r="M169" i="54"/>
  <c r="M168" i="54"/>
  <c r="M167" i="54"/>
  <c r="M166" i="54"/>
  <c r="M165" i="54"/>
  <c r="M164" i="54"/>
  <c r="M163" i="54"/>
  <c r="M162" i="54"/>
  <c r="M161" i="54"/>
  <c r="M160" i="54"/>
  <c r="M159" i="54"/>
  <c r="M158" i="54"/>
  <c r="M157" i="54"/>
  <c r="M156" i="54"/>
  <c r="M155" i="54"/>
  <c r="M154" i="54"/>
  <c r="M153" i="54"/>
  <c r="M152" i="54"/>
  <c r="M151" i="54"/>
  <c r="M150" i="54"/>
  <c r="M149" i="54"/>
  <c r="M148" i="54"/>
  <c r="M147" i="54"/>
  <c r="M146" i="54"/>
  <c r="M145" i="54"/>
  <c r="M144" i="54"/>
  <c r="M143" i="54"/>
  <c r="M142" i="54"/>
  <c r="M141" i="54"/>
  <c r="M140" i="54"/>
  <c r="M139" i="54"/>
  <c r="M138" i="54"/>
  <c r="M137" i="54"/>
  <c r="M136" i="54"/>
  <c r="M135" i="54"/>
  <c r="M134" i="54"/>
  <c r="M133" i="54"/>
  <c r="M132" i="54"/>
  <c r="M131" i="54"/>
  <c r="M130" i="54"/>
  <c r="M129" i="54"/>
  <c r="M128" i="54"/>
  <c r="M127" i="54"/>
  <c r="M126" i="54"/>
  <c r="M125" i="54"/>
  <c r="M124" i="54"/>
  <c r="M123" i="54"/>
  <c r="M122" i="54"/>
  <c r="M121" i="54"/>
  <c r="M120" i="54"/>
  <c r="M119" i="54"/>
  <c r="M118" i="54"/>
  <c r="M117" i="54"/>
  <c r="M116" i="54"/>
  <c r="M115" i="54"/>
  <c r="M114" i="54"/>
  <c r="M113" i="54"/>
  <c r="M112" i="54"/>
  <c r="M111" i="54"/>
  <c r="M110" i="54"/>
  <c r="M109" i="54"/>
  <c r="M108" i="54"/>
  <c r="M107" i="54"/>
  <c r="M106" i="54"/>
  <c r="M105" i="54"/>
  <c r="M104" i="54"/>
  <c r="M103" i="54"/>
  <c r="M102" i="54"/>
  <c r="M101" i="54"/>
  <c r="M100" i="54"/>
  <c r="M99" i="54"/>
  <c r="M98" i="54"/>
  <c r="M97" i="54"/>
  <c r="M96" i="54"/>
  <c r="M95" i="54"/>
  <c r="M94" i="54"/>
  <c r="M93" i="54"/>
  <c r="M92" i="54"/>
  <c r="M91" i="54"/>
  <c r="M90" i="54"/>
  <c r="M89" i="54"/>
  <c r="M88" i="54"/>
  <c r="M87" i="54"/>
  <c r="M86" i="54"/>
  <c r="M85" i="54"/>
  <c r="M84" i="54"/>
  <c r="M83" i="54"/>
  <c r="M82" i="54"/>
  <c r="M81" i="54"/>
  <c r="M80" i="54"/>
  <c r="M79" i="54"/>
  <c r="M78" i="54"/>
  <c r="M77" i="54"/>
  <c r="M76" i="54"/>
  <c r="M75" i="54"/>
  <c r="M74" i="54"/>
  <c r="M73" i="54"/>
  <c r="M72" i="54"/>
  <c r="M71" i="54"/>
  <c r="M70" i="54"/>
  <c r="M69" i="54"/>
  <c r="M68" i="54"/>
  <c r="M67" i="54"/>
  <c r="M66" i="54"/>
  <c r="M65" i="54"/>
  <c r="M64" i="54"/>
  <c r="M63" i="54"/>
  <c r="M62" i="54"/>
  <c r="M61" i="54"/>
  <c r="M60" i="54"/>
  <c r="M59" i="54"/>
  <c r="M58" i="54"/>
  <c r="M57" i="54"/>
  <c r="M56" i="54"/>
  <c r="M55" i="54"/>
  <c r="M54" i="54"/>
  <c r="M53" i="54"/>
  <c r="M52" i="54"/>
  <c r="M51" i="54"/>
  <c r="M50" i="54"/>
  <c r="M49" i="54"/>
  <c r="M48" i="54"/>
  <c r="M47" i="54"/>
  <c r="M46" i="54"/>
  <c r="M45" i="54"/>
  <c r="M44" i="54"/>
  <c r="M43" i="54"/>
  <c r="M42" i="54"/>
  <c r="M41" i="54"/>
  <c r="M40" i="54"/>
  <c r="M39" i="54"/>
  <c r="M38" i="54"/>
  <c r="M37" i="54"/>
  <c r="M36" i="54"/>
  <c r="M35" i="54"/>
  <c r="M34" i="54"/>
  <c r="M33" i="54"/>
  <c r="M32" i="54"/>
  <c r="M31" i="54"/>
  <c r="M30" i="54"/>
  <c r="M29" i="54"/>
  <c r="M28" i="54"/>
  <c r="M27" i="54"/>
  <c r="M26" i="54"/>
  <c r="M25" i="54"/>
  <c r="M24" i="54"/>
  <c r="M23" i="54"/>
  <c r="M21" i="54"/>
  <c r="M19" i="54"/>
  <c r="M17" i="54"/>
  <c r="M15" i="54"/>
  <c r="K14" i="54"/>
  <c r="K16" i="54" s="1"/>
  <c r="M13" i="54"/>
  <c r="M12" i="54"/>
  <c r="K207" i="53"/>
  <c r="I207" i="53"/>
  <c r="H207" i="53"/>
  <c r="K206" i="53"/>
  <c r="I206" i="53"/>
  <c r="H206" i="53"/>
  <c r="K205" i="53"/>
  <c r="I205" i="53"/>
  <c r="H205" i="53"/>
  <c r="K204" i="53"/>
  <c r="I204" i="53"/>
  <c r="H204" i="53"/>
  <c r="K203" i="53"/>
  <c r="I203" i="53"/>
  <c r="H203" i="53"/>
  <c r="K202" i="53"/>
  <c r="I202" i="53"/>
  <c r="H202" i="53"/>
  <c r="K201" i="53"/>
  <c r="I201" i="53"/>
  <c r="H201" i="53"/>
  <c r="K200" i="53"/>
  <c r="I200" i="53"/>
  <c r="H200" i="53"/>
  <c r="K199" i="53"/>
  <c r="I199" i="53"/>
  <c r="H199" i="53"/>
  <c r="K198" i="53"/>
  <c r="I198" i="53"/>
  <c r="H198" i="53"/>
  <c r="K197" i="53"/>
  <c r="I197" i="53"/>
  <c r="H197" i="53"/>
  <c r="K196" i="53"/>
  <c r="I196" i="53"/>
  <c r="H196" i="53"/>
  <c r="K195" i="53"/>
  <c r="I195" i="53"/>
  <c r="H195" i="53"/>
  <c r="K194" i="53"/>
  <c r="I194" i="53"/>
  <c r="H194" i="53"/>
  <c r="K193" i="53"/>
  <c r="I193" i="53"/>
  <c r="H193" i="53"/>
  <c r="K192" i="53"/>
  <c r="I192" i="53"/>
  <c r="H192" i="53"/>
  <c r="K191" i="53"/>
  <c r="I191" i="53"/>
  <c r="H191" i="53"/>
  <c r="K190" i="53"/>
  <c r="I190" i="53"/>
  <c r="H190" i="53"/>
  <c r="K189" i="53"/>
  <c r="I189" i="53"/>
  <c r="H189" i="53"/>
  <c r="K188" i="53"/>
  <c r="I188" i="53"/>
  <c r="H188" i="53"/>
  <c r="K187" i="53"/>
  <c r="I187" i="53"/>
  <c r="H187" i="53"/>
  <c r="K186" i="53"/>
  <c r="I186" i="53"/>
  <c r="H186" i="53"/>
  <c r="K185" i="53"/>
  <c r="I185" i="53"/>
  <c r="H185" i="53"/>
  <c r="K184" i="53"/>
  <c r="I184" i="53"/>
  <c r="H184" i="53"/>
  <c r="K183" i="53"/>
  <c r="I183" i="53"/>
  <c r="H183" i="53"/>
  <c r="K182" i="53"/>
  <c r="I182" i="53"/>
  <c r="H182" i="53"/>
  <c r="K181" i="53"/>
  <c r="I181" i="53"/>
  <c r="H181" i="53"/>
  <c r="K180" i="53"/>
  <c r="I180" i="53"/>
  <c r="H180" i="53"/>
  <c r="K179" i="53"/>
  <c r="I179" i="53"/>
  <c r="H179" i="53"/>
  <c r="K178" i="53"/>
  <c r="I178" i="53"/>
  <c r="H178" i="53"/>
  <c r="K177" i="53"/>
  <c r="I177" i="53"/>
  <c r="H177" i="53"/>
  <c r="K176" i="53"/>
  <c r="I176" i="53"/>
  <c r="H176" i="53"/>
  <c r="K175" i="53"/>
  <c r="I175" i="53"/>
  <c r="H175" i="53"/>
  <c r="K174" i="53"/>
  <c r="I174" i="53"/>
  <c r="H174" i="53"/>
  <c r="K173" i="53"/>
  <c r="I173" i="53"/>
  <c r="H173" i="53"/>
  <c r="K172" i="53"/>
  <c r="I172" i="53"/>
  <c r="H172" i="53"/>
  <c r="K171" i="53"/>
  <c r="I171" i="53"/>
  <c r="H171" i="53"/>
  <c r="K170" i="53"/>
  <c r="I170" i="53"/>
  <c r="H170" i="53"/>
  <c r="K169" i="53"/>
  <c r="I169" i="53"/>
  <c r="H169" i="53"/>
  <c r="K168" i="53"/>
  <c r="I168" i="53"/>
  <c r="H168" i="53"/>
  <c r="K167" i="53"/>
  <c r="I167" i="53"/>
  <c r="H167" i="53"/>
  <c r="K166" i="53"/>
  <c r="I166" i="53"/>
  <c r="H166" i="53"/>
  <c r="K165" i="53"/>
  <c r="I165" i="53"/>
  <c r="H165" i="53"/>
  <c r="K164" i="53"/>
  <c r="I164" i="53"/>
  <c r="H164" i="53"/>
  <c r="K163" i="53"/>
  <c r="I163" i="53"/>
  <c r="H163" i="53"/>
  <c r="K162" i="53"/>
  <c r="I162" i="53"/>
  <c r="H162" i="53"/>
  <c r="K161" i="53"/>
  <c r="I161" i="53"/>
  <c r="H161" i="53"/>
  <c r="K160" i="53"/>
  <c r="I160" i="53"/>
  <c r="H160" i="53"/>
  <c r="K159" i="53"/>
  <c r="I159" i="53"/>
  <c r="H159" i="53"/>
  <c r="K158" i="53"/>
  <c r="I158" i="53"/>
  <c r="H158" i="53"/>
  <c r="K157" i="53"/>
  <c r="I157" i="53"/>
  <c r="H157" i="53"/>
  <c r="K156" i="53"/>
  <c r="I156" i="53"/>
  <c r="H156" i="53"/>
  <c r="K155" i="53"/>
  <c r="I155" i="53"/>
  <c r="H155" i="53"/>
  <c r="K154" i="53"/>
  <c r="I154" i="53"/>
  <c r="H154" i="53"/>
  <c r="K153" i="53"/>
  <c r="I153" i="53"/>
  <c r="H153" i="53"/>
  <c r="K152" i="53"/>
  <c r="I152" i="53"/>
  <c r="H152" i="53"/>
  <c r="K151" i="53"/>
  <c r="I151" i="53"/>
  <c r="H151" i="53"/>
  <c r="K150" i="53"/>
  <c r="I150" i="53"/>
  <c r="H150" i="53"/>
  <c r="K149" i="53"/>
  <c r="I149" i="53"/>
  <c r="H149" i="53"/>
  <c r="K148" i="53"/>
  <c r="I148" i="53"/>
  <c r="H148" i="53"/>
  <c r="K147" i="53"/>
  <c r="I147" i="53"/>
  <c r="H147" i="53"/>
  <c r="K146" i="53"/>
  <c r="I146" i="53"/>
  <c r="H146" i="53"/>
  <c r="K145" i="53"/>
  <c r="I145" i="53"/>
  <c r="H145" i="53"/>
  <c r="K144" i="53"/>
  <c r="I144" i="53"/>
  <c r="H144" i="53"/>
  <c r="K143" i="53"/>
  <c r="I143" i="53"/>
  <c r="H143" i="53"/>
  <c r="K142" i="53"/>
  <c r="I142" i="53"/>
  <c r="H142" i="53"/>
  <c r="K141" i="53"/>
  <c r="I141" i="53"/>
  <c r="H141" i="53"/>
  <c r="K140" i="53"/>
  <c r="I140" i="53"/>
  <c r="H140" i="53"/>
  <c r="K139" i="53"/>
  <c r="I139" i="53"/>
  <c r="H139" i="53"/>
  <c r="K138" i="53"/>
  <c r="I138" i="53"/>
  <c r="H138" i="53"/>
  <c r="K137" i="53"/>
  <c r="I137" i="53"/>
  <c r="H137" i="53"/>
  <c r="K136" i="53"/>
  <c r="I136" i="53"/>
  <c r="H136" i="53"/>
  <c r="K135" i="53"/>
  <c r="I135" i="53"/>
  <c r="H135" i="53"/>
  <c r="K134" i="53"/>
  <c r="I134" i="53"/>
  <c r="H134" i="53"/>
  <c r="K133" i="53"/>
  <c r="I133" i="53"/>
  <c r="H133" i="53"/>
  <c r="K132" i="53"/>
  <c r="I132" i="53"/>
  <c r="H132" i="53"/>
  <c r="K131" i="53"/>
  <c r="I131" i="53"/>
  <c r="H131" i="53"/>
  <c r="K130" i="53"/>
  <c r="I130" i="53"/>
  <c r="H130" i="53"/>
  <c r="K129" i="53"/>
  <c r="I129" i="53"/>
  <c r="H129" i="53"/>
  <c r="K128" i="53"/>
  <c r="I128" i="53"/>
  <c r="H128" i="53"/>
  <c r="K127" i="53"/>
  <c r="I127" i="53"/>
  <c r="H127" i="53"/>
  <c r="K126" i="53"/>
  <c r="I126" i="53"/>
  <c r="H126" i="53"/>
  <c r="K125" i="53"/>
  <c r="I125" i="53"/>
  <c r="H125" i="53"/>
  <c r="K124" i="53"/>
  <c r="I124" i="53"/>
  <c r="H124" i="53"/>
  <c r="K123" i="53"/>
  <c r="I123" i="53"/>
  <c r="H123" i="53"/>
  <c r="K122" i="53"/>
  <c r="I122" i="53"/>
  <c r="H122" i="53"/>
  <c r="K121" i="53"/>
  <c r="I121" i="53"/>
  <c r="H121" i="53"/>
  <c r="K120" i="53"/>
  <c r="I120" i="53"/>
  <c r="H120" i="53"/>
  <c r="K119" i="53"/>
  <c r="I119" i="53"/>
  <c r="H119" i="53"/>
  <c r="K118" i="53"/>
  <c r="I118" i="53"/>
  <c r="H118" i="53"/>
  <c r="K117" i="53"/>
  <c r="I117" i="53"/>
  <c r="H117" i="53"/>
  <c r="K116" i="53"/>
  <c r="I116" i="53"/>
  <c r="H116" i="53"/>
  <c r="K115" i="53"/>
  <c r="I115" i="53"/>
  <c r="H115" i="53"/>
  <c r="K114" i="53"/>
  <c r="I114" i="53"/>
  <c r="H114" i="53"/>
  <c r="K113" i="53"/>
  <c r="I113" i="53"/>
  <c r="H113" i="53"/>
  <c r="K112" i="53"/>
  <c r="I112" i="53"/>
  <c r="H112" i="53"/>
  <c r="K111" i="53"/>
  <c r="I111" i="53"/>
  <c r="H111" i="53"/>
  <c r="K110" i="53"/>
  <c r="I110" i="53"/>
  <c r="H110" i="53"/>
  <c r="K109" i="53"/>
  <c r="I109" i="53"/>
  <c r="H109" i="53"/>
  <c r="K108" i="53"/>
  <c r="I108" i="53"/>
  <c r="H108" i="53"/>
  <c r="K107" i="53"/>
  <c r="I107" i="53"/>
  <c r="H107" i="53"/>
  <c r="K106" i="53"/>
  <c r="I106" i="53"/>
  <c r="H106" i="53"/>
  <c r="K105" i="53"/>
  <c r="I105" i="53"/>
  <c r="H105" i="53"/>
  <c r="K104" i="53"/>
  <c r="I104" i="53"/>
  <c r="H104" i="53"/>
  <c r="K103" i="53"/>
  <c r="I103" i="53"/>
  <c r="H103" i="53"/>
  <c r="K102" i="53"/>
  <c r="I102" i="53"/>
  <c r="H102" i="53"/>
  <c r="K101" i="53"/>
  <c r="I101" i="53"/>
  <c r="H101" i="53"/>
  <c r="K100" i="53"/>
  <c r="I100" i="53"/>
  <c r="H100" i="53"/>
  <c r="K99" i="53"/>
  <c r="I99" i="53"/>
  <c r="H99" i="53"/>
  <c r="K98" i="53"/>
  <c r="I98" i="53"/>
  <c r="H98" i="53"/>
  <c r="K97" i="53"/>
  <c r="I97" i="53"/>
  <c r="H97" i="53"/>
  <c r="K96" i="53"/>
  <c r="I96" i="53"/>
  <c r="H96" i="53"/>
  <c r="K95" i="53"/>
  <c r="I95" i="53"/>
  <c r="H95" i="53"/>
  <c r="K94" i="53"/>
  <c r="I94" i="53"/>
  <c r="H94" i="53"/>
  <c r="K93" i="53"/>
  <c r="I93" i="53"/>
  <c r="H93" i="53"/>
  <c r="K92" i="53"/>
  <c r="I92" i="53"/>
  <c r="H92" i="53"/>
  <c r="K91" i="53"/>
  <c r="I91" i="53"/>
  <c r="H91" i="53"/>
  <c r="K90" i="53"/>
  <c r="I90" i="53"/>
  <c r="H90" i="53"/>
  <c r="K89" i="53"/>
  <c r="I89" i="53"/>
  <c r="H89" i="53"/>
  <c r="K88" i="53"/>
  <c r="I88" i="53"/>
  <c r="H88" i="53"/>
  <c r="K87" i="53"/>
  <c r="I87" i="53"/>
  <c r="H87" i="53"/>
  <c r="K86" i="53"/>
  <c r="I86" i="53"/>
  <c r="H86" i="53"/>
  <c r="K85" i="53"/>
  <c r="I85" i="53"/>
  <c r="H85" i="53"/>
  <c r="K84" i="53"/>
  <c r="I84" i="53"/>
  <c r="H84" i="53"/>
  <c r="K83" i="53"/>
  <c r="I83" i="53"/>
  <c r="H83" i="53"/>
  <c r="K82" i="53"/>
  <c r="I82" i="53"/>
  <c r="H82" i="53"/>
  <c r="K81" i="53"/>
  <c r="I81" i="53"/>
  <c r="H81" i="53"/>
  <c r="K80" i="53"/>
  <c r="I80" i="53"/>
  <c r="H80" i="53"/>
  <c r="K79" i="53"/>
  <c r="I79" i="53"/>
  <c r="H79" i="53"/>
  <c r="K78" i="53"/>
  <c r="I78" i="53"/>
  <c r="H78" i="53"/>
  <c r="K77" i="53"/>
  <c r="I77" i="53"/>
  <c r="H77" i="53"/>
  <c r="K76" i="53"/>
  <c r="I76" i="53"/>
  <c r="H76" i="53"/>
  <c r="K75" i="53"/>
  <c r="I75" i="53"/>
  <c r="H75" i="53"/>
  <c r="K74" i="53"/>
  <c r="I74" i="53"/>
  <c r="H74" i="53"/>
  <c r="K73" i="53"/>
  <c r="I73" i="53"/>
  <c r="H73" i="53"/>
  <c r="K72" i="53"/>
  <c r="I72" i="53"/>
  <c r="H72" i="53"/>
  <c r="K71" i="53"/>
  <c r="I71" i="53"/>
  <c r="H71" i="53"/>
  <c r="K70" i="53"/>
  <c r="I70" i="53"/>
  <c r="H70" i="53"/>
  <c r="K69" i="53"/>
  <c r="I69" i="53"/>
  <c r="H69" i="53"/>
  <c r="K68" i="53"/>
  <c r="I68" i="53"/>
  <c r="H68" i="53"/>
  <c r="K67" i="53"/>
  <c r="I67" i="53"/>
  <c r="H67" i="53"/>
  <c r="K66" i="53"/>
  <c r="I66" i="53"/>
  <c r="H66" i="53"/>
  <c r="K65" i="53"/>
  <c r="I65" i="53"/>
  <c r="H65" i="53"/>
  <c r="K64" i="53"/>
  <c r="I64" i="53"/>
  <c r="H64" i="53"/>
  <c r="K63" i="53"/>
  <c r="I63" i="53"/>
  <c r="H63" i="53"/>
  <c r="K62" i="53"/>
  <c r="I62" i="53"/>
  <c r="H62" i="53"/>
  <c r="K61" i="53"/>
  <c r="I61" i="53"/>
  <c r="H61" i="53"/>
  <c r="K60" i="53"/>
  <c r="I60" i="53"/>
  <c r="H60" i="53"/>
  <c r="K59" i="53"/>
  <c r="I59" i="53"/>
  <c r="H59" i="53"/>
  <c r="K58" i="53"/>
  <c r="I58" i="53"/>
  <c r="H58" i="53"/>
  <c r="K57" i="53"/>
  <c r="I57" i="53"/>
  <c r="H57" i="53"/>
  <c r="K56" i="53"/>
  <c r="I56" i="53"/>
  <c r="H56" i="53"/>
  <c r="K55" i="53"/>
  <c r="I55" i="53"/>
  <c r="H55" i="53"/>
  <c r="K54" i="53"/>
  <c r="I54" i="53"/>
  <c r="H54" i="53"/>
  <c r="K53" i="53"/>
  <c r="I53" i="53"/>
  <c r="H53" i="53"/>
  <c r="K52" i="53"/>
  <c r="I52" i="53"/>
  <c r="H52" i="53"/>
  <c r="K51" i="53"/>
  <c r="I51" i="53"/>
  <c r="H51" i="53"/>
  <c r="K50" i="53"/>
  <c r="I50" i="53"/>
  <c r="H50" i="53"/>
  <c r="K49" i="53"/>
  <c r="I49" i="53"/>
  <c r="H49" i="53"/>
  <c r="K48" i="53"/>
  <c r="I48" i="53"/>
  <c r="H48" i="53"/>
  <c r="K47" i="53"/>
  <c r="I47" i="53"/>
  <c r="H47" i="53"/>
  <c r="K46" i="53"/>
  <c r="I46" i="53"/>
  <c r="H46" i="53"/>
  <c r="K45" i="53"/>
  <c r="I45" i="53"/>
  <c r="H45" i="53"/>
  <c r="K44" i="53"/>
  <c r="I44" i="53"/>
  <c r="H44" i="53"/>
  <c r="K43" i="53"/>
  <c r="I43" i="53"/>
  <c r="H43" i="53"/>
  <c r="K42" i="53"/>
  <c r="I42" i="53"/>
  <c r="H42" i="53"/>
  <c r="K41" i="53"/>
  <c r="I41" i="53"/>
  <c r="H41" i="53"/>
  <c r="K40" i="53"/>
  <c r="I40" i="53"/>
  <c r="H40" i="53"/>
  <c r="K39" i="53"/>
  <c r="I39" i="53"/>
  <c r="H39" i="53"/>
  <c r="K38" i="53"/>
  <c r="I38" i="53"/>
  <c r="H38" i="53"/>
  <c r="K37" i="53"/>
  <c r="I37" i="53"/>
  <c r="H37" i="53"/>
  <c r="K36" i="53"/>
  <c r="I36" i="53"/>
  <c r="H36" i="53"/>
  <c r="K35" i="53"/>
  <c r="I35" i="53"/>
  <c r="H35" i="53"/>
  <c r="K34" i="53"/>
  <c r="I34" i="53"/>
  <c r="H34" i="53"/>
  <c r="K33" i="53"/>
  <c r="I33" i="53"/>
  <c r="H33" i="53"/>
  <c r="K32" i="53"/>
  <c r="I32" i="53"/>
  <c r="H32" i="53"/>
  <c r="K31" i="53"/>
  <c r="I31" i="53"/>
  <c r="H31" i="53"/>
  <c r="K30" i="53"/>
  <c r="I30" i="53"/>
  <c r="H30" i="53"/>
  <c r="K29" i="53"/>
  <c r="I29" i="53"/>
  <c r="H29" i="53"/>
  <c r="K28" i="53"/>
  <c r="I28" i="53"/>
  <c r="H28" i="53"/>
  <c r="K27" i="53"/>
  <c r="I27" i="53"/>
  <c r="H27" i="53"/>
  <c r="K26" i="53"/>
  <c r="I26" i="53"/>
  <c r="H26" i="53"/>
  <c r="K25" i="53"/>
  <c r="I25" i="53"/>
  <c r="H25" i="53"/>
  <c r="K24" i="53"/>
  <c r="I24" i="53"/>
  <c r="H24" i="53"/>
  <c r="K23" i="53"/>
  <c r="I23" i="53"/>
  <c r="H23" i="53"/>
  <c r="K22" i="53"/>
  <c r="I22" i="53"/>
  <c r="H22" i="53"/>
  <c r="K21" i="53"/>
  <c r="I21" i="53"/>
  <c r="H21" i="53"/>
  <c r="K20" i="53"/>
  <c r="I20" i="53"/>
  <c r="H20" i="53"/>
  <c r="K19" i="53"/>
  <c r="I19" i="53"/>
  <c r="H19" i="53"/>
  <c r="K18" i="53"/>
  <c r="I18" i="53"/>
  <c r="H18" i="53"/>
  <c r="K17" i="53"/>
  <c r="I17" i="53"/>
  <c r="H17" i="53"/>
  <c r="I16" i="53"/>
  <c r="H16" i="53"/>
  <c r="G15" i="53"/>
  <c r="H14" i="53"/>
  <c r="G14" i="53"/>
  <c r="G13" i="53"/>
  <c r="H13" i="53" s="1"/>
  <c r="G12" i="53"/>
  <c r="H12" i="53" s="1"/>
  <c r="D33" i="51"/>
  <c r="E31" i="51"/>
  <c r="D35" i="51" s="1"/>
  <c r="D31" i="51"/>
  <c r="E33" i="51" s="1"/>
  <c r="K18" i="54" l="1"/>
  <c r="M16" i="54"/>
  <c r="M14" i="54"/>
  <c r="I13" i="53"/>
  <c r="K13" i="53" s="1"/>
  <c r="I15" i="53"/>
  <c r="K15" i="53" s="1"/>
  <c r="I12" i="53"/>
  <c r="K12" i="53" s="1"/>
  <c r="I14" i="53"/>
  <c r="K14" i="53" s="1"/>
  <c r="H15" i="53"/>
  <c r="E32" i="51"/>
  <c r="E34" i="51"/>
  <c r="D34" i="51"/>
  <c r="K20" i="54" l="1"/>
  <c r="M20" i="54" s="1"/>
  <c r="M18" i="54"/>
  <c r="M22" i="54" l="1"/>
  <c r="M206" i="50"/>
  <c r="M205" i="50"/>
  <c r="M204" i="50"/>
  <c r="M203" i="50"/>
  <c r="M202" i="50"/>
  <c r="M201" i="50"/>
  <c r="M200" i="50"/>
  <c r="M199" i="50"/>
  <c r="M198" i="50"/>
  <c r="M197" i="50"/>
  <c r="M196" i="50"/>
  <c r="M195" i="50"/>
  <c r="M194" i="50"/>
  <c r="M193" i="50"/>
  <c r="M192" i="50"/>
  <c r="M191" i="50"/>
  <c r="M190" i="50"/>
  <c r="M189" i="50"/>
  <c r="M188" i="50"/>
  <c r="M187" i="50"/>
  <c r="M186" i="50"/>
  <c r="M185" i="50"/>
  <c r="M184" i="50"/>
  <c r="M183" i="50"/>
  <c r="M182" i="50"/>
  <c r="M181" i="50"/>
  <c r="M180" i="50"/>
  <c r="M179" i="50"/>
  <c r="M178" i="50"/>
  <c r="M177" i="50"/>
  <c r="M176" i="50"/>
  <c r="M175" i="50"/>
  <c r="M174" i="50"/>
  <c r="M173" i="50"/>
  <c r="M172" i="50"/>
  <c r="M171" i="50"/>
  <c r="M170" i="50"/>
  <c r="M169" i="50"/>
  <c r="M168" i="50"/>
  <c r="M167" i="50"/>
  <c r="M166" i="50"/>
  <c r="M165" i="50"/>
  <c r="M164" i="50"/>
  <c r="M163" i="50"/>
  <c r="M162" i="50"/>
  <c r="M161" i="50"/>
  <c r="M160" i="50"/>
  <c r="M159" i="50"/>
  <c r="M158" i="50"/>
  <c r="M157" i="50"/>
  <c r="M156" i="50"/>
  <c r="M155" i="50"/>
  <c r="M154" i="50"/>
  <c r="M153" i="50"/>
  <c r="M152" i="50"/>
  <c r="M151" i="50"/>
  <c r="M150" i="50"/>
  <c r="M149" i="50"/>
  <c r="M148" i="50"/>
  <c r="M147" i="50"/>
  <c r="M146" i="50"/>
  <c r="M145" i="50"/>
  <c r="M144" i="50"/>
  <c r="M143" i="50"/>
  <c r="M142" i="50"/>
  <c r="M141" i="50"/>
  <c r="M140" i="50"/>
  <c r="M139" i="50"/>
  <c r="M138" i="50"/>
  <c r="M137" i="50"/>
  <c r="M136" i="50"/>
  <c r="M135" i="50"/>
  <c r="M134" i="50"/>
  <c r="M133" i="50"/>
  <c r="M132" i="50"/>
  <c r="M131" i="50"/>
  <c r="M130" i="50"/>
  <c r="M129" i="50"/>
  <c r="M128" i="50"/>
  <c r="M127" i="50"/>
  <c r="M126" i="50"/>
  <c r="M125" i="50"/>
  <c r="M124" i="50"/>
  <c r="M123" i="50"/>
  <c r="M122" i="50"/>
  <c r="M121" i="50"/>
  <c r="M120" i="50"/>
  <c r="M119" i="50"/>
  <c r="M118" i="50"/>
  <c r="M117" i="50"/>
  <c r="M116" i="50"/>
  <c r="M115" i="50"/>
  <c r="M114" i="50"/>
  <c r="M113" i="50"/>
  <c r="M112" i="50"/>
  <c r="M111" i="50"/>
  <c r="M110" i="50"/>
  <c r="M109" i="50"/>
  <c r="M108" i="50"/>
  <c r="M107" i="50"/>
  <c r="M106" i="50"/>
  <c r="M105" i="50"/>
  <c r="M104" i="50"/>
  <c r="M103" i="50"/>
  <c r="M102" i="50"/>
  <c r="M101" i="50"/>
  <c r="M100" i="50"/>
  <c r="M99" i="50"/>
  <c r="M98" i="50"/>
  <c r="M97" i="50"/>
  <c r="M96" i="50"/>
  <c r="M95" i="50"/>
  <c r="M94" i="50"/>
  <c r="M93" i="50"/>
  <c r="M92" i="50"/>
  <c r="M91" i="50"/>
  <c r="M90" i="50"/>
  <c r="M89" i="50"/>
  <c r="M88" i="50"/>
  <c r="M87" i="50"/>
  <c r="M86" i="50"/>
  <c r="M85" i="50"/>
  <c r="M84" i="50"/>
  <c r="M83" i="50"/>
  <c r="M82" i="50"/>
  <c r="M81" i="50"/>
  <c r="M80" i="50"/>
  <c r="M79" i="50"/>
  <c r="M78" i="50"/>
  <c r="M77" i="50"/>
  <c r="M76" i="50"/>
  <c r="M75" i="50"/>
  <c r="M74" i="50"/>
  <c r="M73" i="50"/>
  <c r="M72" i="50"/>
  <c r="M71" i="50"/>
  <c r="M70" i="50"/>
  <c r="M69" i="50"/>
  <c r="M68" i="50"/>
  <c r="M67" i="50"/>
  <c r="M66" i="50"/>
  <c r="M65" i="50"/>
  <c r="M64" i="50"/>
  <c r="M63" i="50"/>
  <c r="M62" i="50"/>
  <c r="M61" i="50"/>
  <c r="M60" i="50"/>
  <c r="M59" i="50"/>
  <c r="M58" i="50"/>
  <c r="M57" i="50"/>
  <c r="M56" i="50"/>
  <c r="M55" i="50"/>
  <c r="M54" i="50"/>
  <c r="M53" i="50"/>
  <c r="M52" i="50"/>
  <c r="M51" i="50"/>
  <c r="M50" i="50"/>
  <c r="M49" i="50"/>
  <c r="M48" i="50"/>
  <c r="M47" i="50"/>
  <c r="M46" i="50"/>
  <c r="M45" i="50"/>
  <c r="M44" i="50"/>
  <c r="M43" i="50"/>
  <c r="M42" i="50"/>
  <c r="M41" i="50"/>
  <c r="M40" i="50"/>
  <c r="M39" i="50"/>
  <c r="M38" i="50"/>
  <c r="M37" i="50"/>
  <c r="M36" i="50"/>
  <c r="M35" i="50"/>
  <c r="M34" i="50"/>
  <c r="M33" i="50"/>
  <c r="M32" i="50"/>
  <c r="M31" i="50"/>
  <c r="M30" i="50"/>
  <c r="M29" i="50"/>
  <c r="M28" i="50"/>
  <c r="M27" i="50"/>
  <c r="M26" i="50"/>
  <c r="M25" i="50"/>
  <c r="M24" i="50"/>
  <c r="M23" i="50"/>
  <c r="M21" i="50"/>
  <c r="K21" i="50"/>
  <c r="M19" i="50"/>
  <c r="M17" i="50"/>
  <c r="M15" i="50"/>
  <c r="K14" i="50"/>
  <c r="K16" i="50" s="1"/>
  <c r="M13" i="50"/>
  <c r="M12" i="50"/>
  <c r="K207" i="49"/>
  <c r="I207" i="49"/>
  <c r="H207" i="49"/>
  <c r="K206" i="49"/>
  <c r="I206" i="49"/>
  <c r="H206" i="49"/>
  <c r="K205" i="49"/>
  <c r="I205" i="49"/>
  <c r="H205" i="49"/>
  <c r="K204" i="49"/>
  <c r="I204" i="49"/>
  <c r="H204" i="49"/>
  <c r="K203" i="49"/>
  <c r="I203" i="49"/>
  <c r="H203" i="49"/>
  <c r="K202" i="49"/>
  <c r="I202" i="49"/>
  <c r="H202" i="49"/>
  <c r="K201" i="49"/>
  <c r="I201" i="49"/>
  <c r="H201" i="49"/>
  <c r="K200" i="49"/>
  <c r="I200" i="49"/>
  <c r="H200" i="49"/>
  <c r="K199" i="49"/>
  <c r="I199" i="49"/>
  <c r="H199" i="49"/>
  <c r="K198" i="49"/>
  <c r="I198" i="49"/>
  <c r="H198" i="49"/>
  <c r="K197" i="49"/>
  <c r="I197" i="49"/>
  <c r="H197" i="49"/>
  <c r="K196" i="49"/>
  <c r="I196" i="49"/>
  <c r="H196" i="49"/>
  <c r="K195" i="49"/>
  <c r="I195" i="49"/>
  <c r="H195" i="49"/>
  <c r="K194" i="49"/>
  <c r="I194" i="49"/>
  <c r="H194" i="49"/>
  <c r="K193" i="49"/>
  <c r="I193" i="49"/>
  <c r="H193" i="49"/>
  <c r="K192" i="49"/>
  <c r="I192" i="49"/>
  <c r="H192" i="49"/>
  <c r="K191" i="49"/>
  <c r="I191" i="49"/>
  <c r="H191" i="49"/>
  <c r="K190" i="49"/>
  <c r="I190" i="49"/>
  <c r="H190" i="49"/>
  <c r="K189" i="49"/>
  <c r="I189" i="49"/>
  <c r="H189" i="49"/>
  <c r="K188" i="49"/>
  <c r="I188" i="49"/>
  <c r="H188" i="49"/>
  <c r="K187" i="49"/>
  <c r="I187" i="49"/>
  <c r="H187" i="49"/>
  <c r="K186" i="49"/>
  <c r="I186" i="49"/>
  <c r="H186" i="49"/>
  <c r="K185" i="49"/>
  <c r="I185" i="49"/>
  <c r="H185" i="49"/>
  <c r="K184" i="49"/>
  <c r="I184" i="49"/>
  <c r="H184" i="49"/>
  <c r="K183" i="49"/>
  <c r="I183" i="49"/>
  <c r="H183" i="49"/>
  <c r="K182" i="49"/>
  <c r="I182" i="49"/>
  <c r="H182" i="49"/>
  <c r="K181" i="49"/>
  <c r="I181" i="49"/>
  <c r="H181" i="49"/>
  <c r="K180" i="49"/>
  <c r="I180" i="49"/>
  <c r="H180" i="49"/>
  <c r="K179" i="49"/>
  <c r="I179" i="49"/>
  <c r="H179" i="49"/>
  <c r="K178" i="49"/>
  <c r="I178" i="49"/>
  <c r="H178" i="49"/>
  <c r="K177" i="49"/>
  <c r="I177" i="49"/>
  <c r="H177" i="49"/>
  <c r="K176" i="49"/>
  <c r="I176" i="49"/>
  <c r="H176" i="49"/>
  <c r="K175" i="49"/>
  <c r="I175" i="49"/>
  <c r="H175" i="49"/>
  <c r="K174" i="49"/>
  <c r="I174" i="49"/>
  <c r="H174" i="49"/>
  <c r="K173" i="49"/>
  <c r="I173" i="49"/>
  <c r="H173" i="49"/>
  <c r="K172" i="49"/>
  <c r="I172" i="49"/>
  <c r="H172" i="49"/>
  <c r="K171" i="49"/>
  <c r="I171" i="49"/>
  <c r="H171" i="49"/>
  <c r="K170" i="49"/>
  <c r="I170" i="49"/>
  <c r="H170" i="49"/>
  <c r="K169" i="49"/>
  <c r="I169" i="49"/>
  <c r="H169" i="49"/>
  <c r="K168" i="49"/>
  <c r="I168" i="49"/>
  <c r="H168" i="49"/>
  <c r="K167" i="49"/>
  <c r="I167" i="49"/>
  <c r="H167" i="49"/>
  <c r="K166" i="49"/>
  <c r="I166" i="49"/>
  <c r="H166" i="49"/>
  <c r="K165" i="49"/>
  <c r="I165" i="49"/>
  <c r="H165" i="49"/>
  <c r="K164" i="49"/>
  <c r="I164" i="49"/>
  <c r="H164" i="49"/>
  <c r="K163" i="49"/>
  <c r="I163" i="49"/>
  <c r="H163" i="49"/>
  <c r="K162" i="49"/>
  <c r="I162" i="49"/>
  <c r="H162" i="49"/>
  <c r="K161" i="49"/>
  <c r="I161" i="49"/>
  <c r="H161" i="49"/>
  <c r="K160" i="49"/>
  <c r="I160" i="49"/>
  <c r="H160" i="49"/>
  <c r="K159" i="49"/>
  <c r="I159" i="49"/>
  <c r="H159" i="49"/>
  <c r="K158" i="49"/>
  <c r="I158" i="49"/>
  <c r="H158" i="49"/>
  <c r="K157" i="49"/>
  <c r="I157" i="49"/>
  <c r="H157" i="49"/>
  <c r="K156" i="49"/>
  <c r="I156" i="49"/>
  <c r="H156" i="49"/>
  <c r="K155" i="49"/>
  <c r="I155" i="49"/>
  <c r="H155" i="49"/>
  <c r="K154" i="49"/>
  <c r="I154" i="49"/>
  <c r="H154" i="49"/>
  <c r="K153" i="49"/>
  <c r="I153" i="49"/>
  <c r="H153" i="49"/>
  <c r="K152" i="49"/>
  <c r="I152" i="49"/>
  <c r="H152" i="49"/>
  <c r="K151" i="49"/>
  <c r="I151" i="49"/>
  <c r="H151" i="49"/>
  <c r="K150" i="49"/>
  <c r="I150" i="49"/>
  <c r="H150" i="49"/>
  <c r="K149" i="49"/>
  <c r="I149" i="49"/>
  <c r="H149" i="49"/>
  <c r="K148" i="49"/>
  <c r="I148" i="49"/>
  <c r="H148" i="49"/>
  <c r="K147" i="49"/>
  <c r="I147" i="49"/>
  <c r="H147" i="49"/>
  <c r="K146" i="49"/>
  <c r="I146" i="49"/>
  <c r="H146" i="49"/>
  <c r="K145" i="49"/>
  <c r="I145" i="49"/>
  <c r="H145" i="49"/>
  <c r="K144" i="49"/>
  <c r="I144" i="49"/>
  <c r="H144" i="49"/>
  <c r="K143" i="49"/>
  <c r="I143" i="49"/>
  <c r="H143" i="49"/>
  <c r="K142" i="49"/>
  <c r="I142" i="49"/>
  <c r="H142" i="49"/>
  <c r="K141" i="49"/>
  <c r="I141" i="49"/>
  <c r="H141" i="49"/>
  <c r="K140" i="49"/>
  <c r="I140" i="49"/>
  <c r="H140" i="49"/>
  <c r="K139" i="49"/>
  <c r="I139" i="49"/>
  <c r="H139" i="49"/>
  <c r="K138" i="49"/>
  <c r="I138" i="49"/>
  <c r="H138" i="49"/>
  <c r="K137" i="49"/>
  <c r="I137" i="49"/>
  <c r="H137" i="49"/>
  <c r="K136" i="49"/>
  <c r="I136" i="49"/>
  <c r="H136" i="49"/>
  <c r="K135" i="49"/>
  <c r="I135" i="49"/>
  <c r="H135" i="49"/>
  <c r="K134" i="49"/>
  <c r="I134" i="49"/>
  <c r="H134" i="49"/>
  <c r="K133" i="49"/>
  <c r="I133" i="49"/>
  <c r="H133" i="49"/>
  <c r="K132" i="49"/>
  <c r="I132" i="49"/>
  <c r="H132" i="49"/>
  <c r="K131" i="49"/>
  <c r="I131" i="49"/>
  <c r="H131" i="49"/>
  <c r="K130" i="49"/>
  <c r="I130" i="49"/>
  <c r="H130" i="49"/>
  <c r="K129" i="49"/>
  <c r="I129" i="49"/>
  <c r="H129" i="49"/>
  <c r="K128" i="49"/>
  <c r="I128" i="49"/>
  <c r="H128" i="49"/>
  <c r="K127" i="49"/>
  <c r="I127" i="49"/>
  <c r="H127" i="49"/>
  <c r="K126" i="49"/>
  <c r="I126" i="49"/>
  <c r="H126" i="49"/>
  <c r="K125" i="49"/>
  <c r="I125" i="49"/>
  <c r="H125" i="49"/>
  <c r="K124" i="49"/>
  <c r="I124" i="49"/>
  <c r="H124" i="49"/>
  <c r="K123" i="49"/>
  <c r="I123" i="49"/>
  <c r="H123" i="49"/>
  <c r="K122" i="49"/>
  <c r="I122" i="49"/>
  <c r="H122" i="49"/>
  <c r="K121" i="49"/>
  <c r="I121" i="49"/>
  <c r="H121" i="49"/>
  <c r="K120" i="49"/>
  <c r="I120" i="49"/>
  <c r="H120" i="49"/>
  <c r="K119" i="49"/>
  <c r="I119" i="49"/>
  <c r="H119" i="49"/>
  <c r="K118" i="49"/>
  <c r="I118" i="49"/>
  <c r="H118" i="49"/>
  <c r="K117" i="49"/>
  <c r="I117" i="49"/>
  <c r="H117" i="49"/>
  <c r="K116" i="49"/>
  <c r="I116" i="49"/>
  <c r="H116" i="49"/>
  <c r="K115" i="49"/>
  <c r="I115" i="49"/>
  <c r="H115" i="49"/>
  <c r="K114" i="49"/>
  <c r="I114" i="49"/>
  <c r="H114" i="49"/>
  <c r="K113" i="49"/>
  <c r="I113" i="49"/>
  <c r="H113" i="49"/>
  <c r="K112" i="49"/>
  <c r="I112" i="49"/>
  <c r="H112" i="49"/>
  <c r="K111" i="49"/>
  <c r="I111" i="49"/>
  <c r="H111" i="49"/>
  <c r="K110" i="49"/>
  <c r="I110" i="49"/>
  <c r="H110" i="49"/>
  <c r="K109" i="49"/>
  <c r="I109" i="49"/>
  <c r="H109" i="49"/>
  <c r="K108" i="49"/>
  <c r="I108" i="49"/>
  <c r="H108" i="49"/>
  <c r="K107" i="49"/>
  <c r="I107" i="49"/>
  <c r="H107" i="49"/>
  <c r="K106" i="49"/>
  <c r="I106" i="49"/>
  <c r="H106" i="49"/>
  <c r="K105" i="49"/>
  <c r="I105" i="49"/>
  <c r="H105" i="49"/>
  <c r="K104" i="49"/>
  <c r="I104" i="49"/>
  <c r="H104" i="49"/>
  <c r="K103" i="49"/>
  <c r="I103" i="49"/>
  <c r="H103" i="49"/>
  <c r="K102" i="49"/>
  <c r="I102" i="49"/>
  <c r="H102" i="49"/>
  <c r="K101" i="49"/>
  <c r="I101" i="49"/>
  <c r="H101" i="49"/>
  <c r="K100" i="49"/>
  <c r="I100" i="49"/>
  <c r="H100" i="49"/>
  <c r="K99" i="49"/>
  <c r="I99" i="49"/>
  <c r="H99" i="49"/>
  <c r="K98" i="49"/>
  <c r="I98" i="49"/>
  <c r="H98" i="49"/>
  <c r="K97" i="49"/>
  <c r="I97" i="49"/>
  <c r="H97" i="49"/>
  <c r="K96" i="49"/>
  <c r="I96" i="49"/>
  <c r="H96" i="49"/>
  <c r="K95" i="49"/>
  <c r="I95" i="49"/>
  <c r="H95" i="49"/>
  <c r="K94" i="49"/>
  <c r="I94" i="49"/>
  <c r="H94" i="49"/>
  <c r="K93" i="49"/>
  <c r="I93" i="49"/>
  <c r="H93" i="49"/>
  <c r="K92" i="49"/>
  <c r="I92" i="49"/>
  <c r="H92" i="49"/>
  <c r="K91" i="49"/>
  <c r="I91" i="49"/>
  <c r="H91" i="49"/>
  <c r="K90" i="49"/>
  <c r="I90" i="49"/>
  <c r="H90" i="49"/>
  <c r="K89" i="49"/>
  <c r="I89" i="49"/>
  <c r="H89" i="49"/>
  <c r="K88" i="49"/>
  <c r="I88" i="49"/>
  <c r="H88" i="49"/>
  <c r="K87" i="49"/>
  <c r="I87" i="49"/>
  <c r="H87" i="49"/>
  <c r="K86" i="49"/>
  <c r="I86" i="49"/>
  <c r="H86" i="49"/>
  <c r="K85" i="49"/>
  <c r="I85" i="49"/>
  <c r="H85" i="49"/>
  <c r="K84" i="49"/>
  <c r="I84" i="49"/>
  <c r="H84" i="49"/>
  <c r="K83" i="49"/>
  <c r="I83" i="49"/>
  <c r="H83" i="49"/>
  <c r="K82" i="49"/>
  <c r="I82" i="49"/>
  <c r="H82" i="49"/>
  <c r="K81" i="49"/>
  <c r="I81" i="49"/>
  <c r="H81" i="49"/>
  <c r="K80" i="49"/>
  <c r="I80" i="49"/>
  <c r="H80" i="49"/>
  <c r="K79" i="49"/>
  <c r="I79" i="49"/>
  <c r="H79" i="49"/>
  <c r="K78" i="49"/>
  <c r="I78" i="49"/>
  <c r="H78" i="49"/>
  <c r="K77" i="49"/>
  <c r="I77" i="49"/>
  <c r="H77" i="49"/>
  <c r="K76" i="49"/>
  <c r="I76" i="49"/>
  <c r="H76" i="49"/>
  <c r="K75" i="49"/>
  <c r="I75" i="49"/>
  <c r="H75" i="49"/>
  <c r="K74" i="49"/>
  <c r="I74" i="49"/>
  <c r="H74" i="49"/>
  <c r="K73" i="49"/>
  <c r="I73" i="49"/>
  <c r="H73" i="49"/>
  <c r="K72" i="49"/>
  <c r="I72" i="49"/>
  <c r="H72" i="49"/>
  <c r="K71" i="49"/>
  <c r="I71" i="49"/>
  <c r="H71" i="49"/>
  <c r="K70" i="49"/>
  <c r="I70" i="49"/>
  <c r="H70" i="49"/>
  <c r="K69" i="49"/>
  <c r="I69" i="49"/>
  <c r="H69" i="49"/>
  <c r="K68" i="49"/>
  <c r="I68" i="49"/>
  <c r="H68" i="49"/>
  <c r="K67" i="49"/>
  <c r="I67" i="49"/>
  <c r="H67" i="49"/>
  <c r="K66" i="49"/>
  <c r="I66" i="49"/>
  <c r="H66" i="49"/>
  <c r="K65" i="49"/>
  <c r="I65" i="49"/>
  <c r="H65" i="49"/>
  <c r="K64" i="49"/>
  <c r="I64" i="49"/>
  <c r="H64" i="49"/>
  <c r="K63" i="49"/>
  <c r="I63" i="49"/>
  <c r="H63" i="49"/>
  <c r="K62" i="49"/>
  <c r="I62" i="49"/>
  <c r="H62" i="49"/>
  <c r="K61" i="49"/>
  <c r="I61" i="49"/>
  <c r="H61" i="49"/>
  <c r="K60" i="49"/>
  <c r="I60" i="49"/>
  <c r="H60" i="49"/>
  <c r="K59" i="49"/>
  <c r="I59" i="49"/>
  <c r="H59" i="49"/>
  <c r="K58" i="49"/>
  <c r="I58" i="49"/>
  <c r="H58" i="49"/>
  <c r="K57" i="49"/>
  <c r="I57" i="49"/>
  <c r="H57" i="49"/>
  <c r="K56" i="49"/>
  <c r="I56" i="49"/>
  <c r="H56" i="49"/>
  <c r="K55" i="49"/>
  <c r="I55" i="49"/>
  <c r="H55" i="49"/>
  <c r="K54" i="49"/>
  <c r="I54" i="49"/>
  <c r="H54" i="49"/>
  <c r="K53" i="49"/>
  <c r="I53" i="49"/>
  <c r="H53" i="49"/>
  <c r="K52" i="49"/>
  <c r="I52" i="49"/>
  <c r="H52" i="49"/>
  <c r="K51" i="49"/>
  <c r="I51" i="49"/>
  <c r="H51" i="49"/>
  <c r="K50" i="49"/>
  <c r="I50" i="49"/>
  <c r="H50" i="49"/>
  <c r="K49" i="49"/>
  <c r="I49" i="49"/>
  <c r="H49" i="49"/>
  <c r="K48" i="49"/>
  <c r="I48" i="49"/>
  <c r="H48" i="49"/>
  <c r="K47" i="49"/>
  <c r="I47" i="49"/>
  <c r="H47" i="49"/>
  <c r="K46" i="49"/>
  <c r="I46" i="49"/>
  <c r="H46" i="49"/>
  <c r="K45" i="49"/>
  <c r="I45" i="49"/>
  <c r="H45" i="49"/>
  <c r="K44" i="49"/>
  <c r="I44" i="49"/>
  <c r="H44" i="49"/>
  <c r="K43" i="49"/>
  <c r="I43" i="49"/>
  <c r="H43" i="49"/>
  <c r="K42" i="49"/>
  <c r="I42" i="49"/>
  <c r="H42" i="49"/>
  <c r="K41" i="49"/>
  <c r="I41" i="49"/>
  <c r="H41" i="49"/>
  <c r="K40" i="49"/>
  <c r="I40" i="49"/>
  <c r="H40" i="49"/>
  <c r="K39" i="49"/>
  <c r="I39" i="49"/>
  <c r="H39" i="49"/>
  <c r="K38" i="49"/>
  <c r="I38" i="49"/>
  <c r="H38" i="49"/>
  <c r="K37" i="49"/>
  <c r="I37" i="49"/>
  <c r="H37" i="49"/>
  <c r="K36" i="49"/>
  <c r="I36" i="49"/>
  <c r="H36" i="49"/>
  <c r="K35" i="49"/>
  <c r="I35" i="49"/>
  <c r="H35" i="49"/>
  <c r="K34" i="49"/>
  <c r="I34" i="49"/>
  <c r="H34" i="49"/>
  <c r="K33" i="49"/>
  <c r="I33" i="49"/>
  <c r="H33" i="49"/>
  <c r="K32" i="49"/>
  <c r="I32" i="49"/>
  <c r="H32" i="49"/>
  <c r="K31" i="49"/>
  <c r="I31" i="49"/>
  <c r="H31" i="49"/>
  <c r="K30" i="49"/>
  <c r="I30" i="49"/>
  <c r="H30" i="49"/>
  <c r="K29" i="49"/>
  <c r="I29" i="49"/>
  <c r="H29" i="49"/>
  <c r="K28" i="49"/>
  <c r="I28" i="49"/>
  <c r="H28" i="49"/>
  <c r="K27" i="49"/>
  <c r="I27" i="49"/>
  <c r="H27" i="49"/>
  <c r="K26" i="49"/>
  <c r="I26" i="49"/>
  <c r="H26" i="49"/>
  <c r="K25" i="49"/>
  <c r="I25" i="49"/>
  <c r="H25" i="49"/>
  <c r="K24" i="49"/>
  <c r="I24" i="49"/>
  <c r="H24" i="49"/>
  <c r="K23" i="49"/>
  <c r="I23" i="49"/>
  <c r="H23" i="49"/>
  <c r="K22" i="49"/>
  <c r="I22" i="49"/>
  <c r="H22" i="49"/>
  <c r="K21" i="49"/>
  <c r="I21" i="49"/>
  <c r="H21" i="49"/>
  <c r="K20" i="49"/>
  <c r="I20" i="49"/>
  <c r="H20" i="49"/>
  <c r="K19" i="49"/>
  <c r="I19" i="49"/>
  <c r="H19" i="49"/>
  <c r="K18" i="49"/>
  <c r="I18" i="49"/>
  <c r="H18" i="49"/>
  <c r="K17" i="49"/>
  <c r="I17" i="49"/>
  <c r="H17" i="49"/>
  <c r="I16" i="49"/>
  <c r="H16" i="49"/>
  <c r="G15" i="49"/>
  <c r="H14" i="49"/>
  <c r="G14" i="49"/>
  <c r="G13" i="49"/>
  <c r="G12" i="49"/>
  <c r="H12" i="49" s="1"/>
  <c r="D33" i="47"/>
  <c r="E31" i="47"/>
  <c r="D35" i="47" s="1"/>
  <c r="D31" i="47"/>
  <c r="E33" i="47" s="1"/>
  <c r="E34" i="47" l="1"/>
  <c r="K18" i="50"/>
  <c r="M16" i="50"/>
  <c r="M14" i="50"/>
  <c r="I15" i="49"/>
  <c r="K15" i="49" s="1"/>
  <c r="I12" i="49"/>
  <c r="K12" i="49" s="1"/>
  <c r="H13" i="49"/>
  <c r="I14" i="49"/>
  <c r="K14" i="49" s="1"/>
  <c r="H15" i="49"/>
  <c r="I13" i="49"/>
  <c r="K13" i="49" s="1"/>
  <c r="E32" i="47"/>
  <c r="D34" i="47"/>
  <c r="K20" i="50" l="1"/>
  <c r="M20" i="50" s="1"/>
  <c r="M18" i="50"/>
  <c r="M22" i="50" l="1"/>
  <c r="M206" i="46"/>
  <c r="M205" i="46"/>
  <c r="M204" i="46"/>
  <c r="M203" i="46"/>
  <c r="M202" i="46"/>
  <c r="M201" i="46"/>
  <c r="M200" i="46"/>
  <c r="M199" i="46"/>
  <c r="M198" i="46"/>
  <c r="M197" i="46"/>
  <c r="M196" i="46"/>
  <c r="M195" i="46"/>
  <c r="M194" i="46"/>
  <c r="M193" i="46"/>
  <c r="M192" i="46"/>
  <c r="M191" i="46"/>
  <c r="M190" i="46"/>
  <c r="M189" i="46"/>
  <c r="M188" i="46"/>
  <c r="M187" i="46"/>
  <c r="M186" i="46"/>
  <c r="M185" i="46"/>
  <c r="M184" i="46"/>
  <c r="M183" i="46"/>
  <c r="M182" i="46"/>
  <c r="M181" i="46"/>
  <c r="M180" i="46"/>
  <c r="M179" i="46"/>
  <c r="M178" i="46"/>
  <c r="M177" i="46"/>
  <c r="M176" i="46"/>
  <c r="M175" i="46"/>
  <c r="M174" i="46"/>
  <c r="M173" i="46"/>
  <c r="M172" i="46"/>
  <c r="M171" i="46"/>
  <c r="M170" i="46"/>
  <c r="M169" i="46"/>
  <c r="M168" i="46"/>
  <c r="M167" i="46"/>
  <c r="M166" i="46"/>
  <c r="M165" i="46"/>
  <c r="M164" i="46"/>
  <c r="M163" i="46"/>
  <c r="M162" i="46"/>
  <c r="M161" i="46"/>
  <c r="M160" i="46"/>
  <c r="M159" i="46"/>
  <c r="M158" i="46"/>
  <c r="M157" i="46"/>
  <c r="M156" i="46"/>
  <c r="M155" i="46"/>
  <c r="M154" i="46"/>
  <c r="M153" i="46"/>
  <c r="M152" i="46"/>
  <c r="M151" i="46"/>
  <c r="M150" i="46"/>
  <c r="M149" i="46"/>
  <c r="M148" i="46"/>
  <c r="M147" i="46"/>
  <c r="M146" i="46"/>
  <c r="M145" i="46"/>
  <c r="M144" i="46"/>
  <c r="M143" i="46"/>
  <c r="M142" i="46"/>
  <c r="M141" i="46"/>
  <c r="M140" i="46"/>
  <c r="M139" i="46"/>
  <c r="M138" i="46"/>
  <c r="M137" i="46"/>
  <c r="M136" i="46"/>
  <c r="M135" i="46"/>
  <c r="M134" i="46"/>
  <c r="M133" i="46"/>
  <c r="M132" i="46"/>
  <c r="M131" i="46"/>
  <c r="M130" i="46"/>
  <c r="M129" i="46"/>
  <c r="M128" i="46"/>
  <c r="M127" i="46"/>
  <c r="M126" i="46"/>
  <c r="M125" i="46"/>
  <c r="M124" i="46"/>
  <c r="M123" i="46"/>
  <c r="M122" i="46"/>
  <c r="M121" i="46"/>
  <c r="M120" i="46"/>
  <c r="M119" i="46"/>
  <c r="M118" i="46"/>
  <c r="M117" i="46"/>
  <c r="M116" i="46"/>
  <c r="M115" i="46"/>
  <c r="M114" i="46"/>
  <c r="M113" i="46"/>
  <c r="M112" i="46"/>
  <c r="M111" i="46"/>
  <c r="M110" i="46"/>
  <c r="M109" i="46"/>
  <c r="M108" i="46"/>
  <c r="M107" i="46"/>
  <c r="M106" i="46"/>
  <c r="M105" i="46"/>
  <c r="M104" i="46"/>
  <c r="M103" i="46"/>
  <c r="M102" i="46"/>
  <c r="M101" i="46"/>
  <c r="M100" i="46"/>
  <c r="M99" i="46"/>
  <c r="M98" i="46"/>
  <c r="M97" i="46"/>
  <c r="M96" i="46"/>
  <c r="M95" i="46"/>
  <c r="M94" i="46"/>
  <c r="M93" i="46"/>
  <c r="M92" i="46"/>
  <c r="M91" i="46"/>
  <c r="M90" i="46"/>
  <c r="M89" i="46"/>
  <c r="M88" i="46"/>
  <c r="M87" i="46"/>
  <c r="M86" i="46"/>
  <c r="M85" i="46"/>
  <c r="M84" i="46"/>
  <c r="M83" i="46"/>
  <c r="M82" i="46"/>
  <c r="M81" i="46"/>
  <c r="M80" i="46"/>
  <c r="M79" i="46"/>
  <c r="M78" i="46"/>
  <c r="M77" i="46"/>
  <c r="M76" i="46"/>
  <c r="M75" i="46"/>
  <c r="M74" i="46"/>
  <c r="M73" i="46"/>
  <c r="M72" i="46"/>
  <c r="M71" i="46"/>
  <c r="M70" i="46"/>
  <c r="M69" i="46"/>
  <c r="M68" i="46"/>
  <c r="M67" i="46"/>
  <c r="M66" i="46"/>
  <c r="M65" i="46"/>
  <c r="M64" i="46"/>
  <c r="M63" i="46"/>
  <c r="M62" i="46"/>
  <c r="M61" i="46"/>
  <c r="M60" i="46"/>
  <c r="M59" i="46"/>
  <c r="M58" i="46"/>
  <c r="M57" i="46"/>
  <c r="M56" i="46"/>
  <c r="M55" i="46"/>
  <c r="M54" i="46"/>
  <c r="M53" i="46"/>
  <c r="M52" i="46"/>
  <c r="M51" i="46"/>
  <c r="M50" i="46"/>
  <c r="M49" i="46"/>
  <c r="M48" i="46"/>
  <c r="M47" i="46"/>
  <c r="M46" i="46"/>
  <c r="M45" i="46"/>
  <c r="M44" i="46"/>
  <c r="M43" i="46"/>
  <c r="M42" i="46"/>
  <c r="M41" i="46"/>
  <c r="M40" i="46"/>
  <c r="M39" i="46"/>
  <c r="M38" i="46"/>
  <c r="M37" i="46"/>
  <c r="M36" i="46"/>
  <c r="M35" i="46"/>
  <c r="M34" i="46"/>
  <c r="M33" i="46"/>
  <c r="M32" i="46"/>
  <c r="M31" i="46"/>
  <c r="M30" i="46"/>
  <c r="M29" i="46"/>
  <c r="M28" i="46"/>
  <c r="M27" i="46"/>
  <c r="M26" i="46"/>
  <c r="M25" i="46"/>
  <c r="M24" i="46"/>
  <c r="M23" i="46"/>
  <c r="M21" i="46"/>
  <c r="M19" i="46"/>
  <c r="M17" i="46"/>
  <c r="M15" i="46"/>
  <c r="K14" i="46"/>
  <c r="K16" i="46" s="1"/>
  <c r="M13" i="46"/>
  <c r="M12" i="46"/>
  <c r="K207" i="45"/>
  <c r="I207" i="45"/>
  <c r="H207" i="45"/>
  <c r="K206" i="45"/>
  <c r="I206" i="45"/>
  <c r="H206" i="45"/>
  <c r="K205" i="45"/>
  <c r="I205" i="45"/>
  <c r="H205" i="45"/>
  <c r="K204" i="45"/>
  <c r="I204" i="45"/>
  <c r="H204" i="45"/>
  <c r="K203" i="45"/>
  <c r="I203" i="45"/>
  <c r="H203" i="45"/>
  <c r="K202" i="45"/>
  <c r="I202" i="45"/>
  <c r="H202" i="45"/>
  <c r="K201" i="45"/>
  <c r="I201" i="45"/>
  <c r="H201" i="45"/>
  <c r="K200" i="45"/>
  <c r="I200" i="45"/>
  <c r="H200" i="45"/>
  <c r="K199" i="45"/>
  <c r="I199" i="45"/>
  <c r="H199" i="45"/>
  <c r="K198" i="45"/>
  <c r="I198" i="45"/>
  <c r="H198" i="45"/>
  <c r="K197" i="45"/>
  <c r="I197" i="45"/>
  <c r="H197" i="45"/>
  <c r="K196" i="45"/>
  <c r="I196" i="45"/>
  <c r="H196" i="45"/>
  <c r="K195" i="45"/>
  <c r="I195" i="45"/>
  <c r="H195" i="45"/>
  <c r="K194" i="45"/>
  <c r="I194" i="45"/>
  <c r="H194" i="45"/>
  <c r="K193" i="45"/>
  <c r="I193" i="45"/>
  <c r="H193" i="45"/>
  <c r="K192" i="45"/>
  <c r="I192" i="45"/>
  <c r="H192" i="45"/>
  <c r="K191" i="45"/>
  <c r="I191" i="45"/>
  <c r="H191" i="45"/>
  <c r="K190" i="45"/>
  <c r="I190" i="45"/>
  <c r="H190" i="45"/>
  <c r="K189" i="45"/>
  <c r="I189" i="45"/>
  <c r="H189" i="45"/>
  <c r="K188" i="45"/>
  <c r="I188" i="45"/>
  <c r="H188" i="45"/>
  <c r="K187" i="45"/>
  <c r="I187" i="45"/>
  <c r="H187" i="45"/>
  <c r="K186" i="45"/>
  <c r="I186" i="45"/>
  <c r="H186" i="45"/>
  <c r="K185" i="45"/>
  <c r="I185" i="45"/>
  <c r="H185" i="45"/>
  <c r="K184" i="45"/>
  <c r="I184" i="45"/>
  <c r="H184" i="45"/>
  <c r="K183" i="45"/>
  <c r="I183" i="45"/>
  <c r="H183" i="45"/>
  <c r="K182" i="45"/>
  <c r="I182" i="45"/>
  <c r="H182" i="45"/>
  <c r="K181" i="45"/>
  <c r="I181" i="45"/>
  <c r="H181" i="45"/>
  <c r="K180" i="45"/>
  <c r="I180" i="45"/>
  <c r="H180" i="45"/>
  <c r="K179" i="45"/>
  <c r="I179" i="45"/>
  <c r="H179" i="45"/>
  <c r="K178" i="45"/>
  <c r="I178" i="45"/>
  <c r="H178" i="45"/>
  <c r="K177" i="45"/>
  <c r="I177" i="45"/>
  <c r="H177" i="45"/>
  <c r="K176" i="45"/>
  <c r="I176" i="45"/>
  <c r="H176" i="45"/>
  <c r="K175" i="45"/>
  <c r="I175" i="45"/>
  <c r="H175" i="45"/>
  <c r="K174" i="45"/>
  <c r="I174" i="45"/>
  <c r="H174" i="45"/>
  <c r="K173" i="45"/>
  <c r="I173" i="45"/>
  <c r="H173" i="45"/>
  <c r="K172" i="45"/>
  <c r="I172" i="45"/>
  <c r="H172" i="45"/>
  <c r="K171" i="45"/>
  <c r="I171" i="45"/>
  <c r="H171" i="45"/>
  <c r="K170" i="45"/>
  <c r="I170" i="45"/>
  <c r="H170" i="45"/>
  <c r="K169" i="45"/>
  <c r="I169" i="45"/>
  <c r="H169" i="45"/>
  <c r="K168" i="45"/>
  <c r="I168" i="45"/>
  <c r="H168" i="45"/>
  <c r="K167" i="45"/>
  <c r="I167" i="45"/>
  <c r="H167" i="45"/>
  <c r="K166" i="45"/>
  <c r="I166" i="45"/>
  <c r="H166" i="45"/>
  <c r="K165" i="45"/>
  <c r="I165" i="45"/>
  <c r="H165" i="45"/>
  <c r="K164" i="45"/>
  <c r="I164" i="45"/>
  <c r="H164" i="45"/>
  <c r="K163" i="45"/>
  <c r="I163" i="45"/>
  <c r="H163" i="45"/>
  <c r="K162" i="45"/>
  <c r="I162" i="45"/>
  <c r="H162" i="45"/>
  <c r="K161" i="45"/>
  <c r="I161" i="45"/>
  <c r="H161" i="45"/>
  <c r="K160" i="45"/>
  <c r="I160" i="45"/>
  <c r="H160" i="45"/>
  <c r="K159" i="45"/>
  <c r="I159" i="45"/>
  <c r="H159" i="45"/>
  <c r="K158" i="45"/>
  <c r="I158" i="45"/>
  <c r="H158" i="45"/>
  <c r="K157" i="45"/>
  <c r="I157" i="45"/>
  <c r="H157" i="45"/>
  <c r="K156" i="45"/>
  <c r="I156" i="45"/>
  <c r="H156" i="45"/>
  <c r="K155" i="45"/>
  <c r="I155" i="45"/>
  <c r="H155" i="45"/>
  <c r="K154" i="45"/>
  <c r="I154" i="45"/>
  <c r="H154" i="45"/>
  <c r="K153" i="45"/>
  <c r="I153" i="45"/>
  <c r="H153" i="45"/>
  <c r="K152" i="45"/>
  <c r="I152" i="45"/>
  <c r="H152" i="45"/>
  <c r="K151" i="45"/>
  <c r="I151" i="45"/>
  <c r="H151" i="45"/>
  <c r="K150" i="45"/>
  <c r="I150" i="45"/>
  <c r="H150" i="45"/>
  <c r="K149" i="45"/>
  <c r="I149" i="45"/>
  <c r="H149" i="45"/>
  <c r="K148" i="45"/>
  <c r="I148" i="45"/>
  <c r="H148" i="45"/>
  <c r="K147" i="45"/>
  <c r="I147" i="45"/>
  <c r="H147" i="45"/>
  <c r="K146" i="45"/>
  <c r="I146" i="45"/>
  <c r="H146" i="45"/>
  <c r="K145" i="45"/>
  <c r="I145" i="45"/>
  <c r="H145" i="45"/>
  <c r="K144" i="45"/>
  <c r="I144" i="45"/>
  <c r="H144" i="45"/>
  <c r="K143" i="45"/>
  <c r="I143" i="45"/>
  <c r="H143" i="45"/>
  <c r="K142" i="45"/>
  <c r="I142" i="45"/>
  <c r="H142" i="45"/>
  <c r="K141" i="45"/>
  <c r="I141" i="45"/>
  <c r="H141" i="45"/>
  <c r="K140" i="45"/>
  <c r="I140" i="45"/>
  <c r="H140" i="45"/>
  <c r="K139" i="45"/>
  <c r="I139" i="45"/>
  <c r="H139" i="45"/>
  <c r="K138" i="45"/>
  <c r="I138" i="45"/>
  <c r="H138" i="45"/>
  <c r="K137" i="45"/>
  <c r="I137" i="45"/>
  <c r="H137" i="45"/>
  <c r="K136" i="45"/>
  <c r="I136" i="45"/>
  <c r="H136" i="45"/>
  <c r="K135" i="45"/>
  <c r="I135" i="45"/>
  <c r="H135" i="45"/>
  <c r="K134" i="45"/>
  <c r="I134" i="45"/>
  <c r="H134" i="45"/>
  <c r="K133" i="45"/>
  <c r="I133" i="45"/>
  <c r="H133" i="45"/>
  <c r="K132" i="45"/>
  <c r="I132" i="45"/>
  <c r="H132" i="45"/>
  <c r="K131" i="45"/>
  <c r="I131" i="45"/>
  <c r="H131" i="45"/>
  <c r="K130" i="45"/>
  <c r="I130" i="45"/>
  <c r="H130" i="45"/>
  <c r="K129" i="45"/>
  <c r="I129" i="45"/>
  <c r="H129" i="45"/>
  <c r="K128" i="45"/>
  <c r="I128" i="45"/>
  <c r="H128" i="45"/>
  <c r="K127" i="45"/>
  <c r="I127" i="45"/>
  <c r="H127" i="45"/>
  <c r="K126" i="45"/>
  <c r="I126" i="45"/>
  <c r="H126" i="45"/>
  <c r="K125" i="45"/>
  <c r="I125" i="45"/>
  <c r="H125" i="45"/>
  <c r="K124" i="45"/>
  <c r="I124" i="45"/>
  <c r="H124" i="45"/>
  <c r="K123" i="45"/>
  <c r="I123" i="45"/>
  <c r="H123" i="45"/>
  <c r="K122" i="45"/>
  <c r="I122" i="45"/>
  <c r="H122" i="45"/>
  <c r="K121" i="45"/>
  <c r="I121" i="45"/>
  <c r="H121" i="45"/>
  <c r="K120" i="45"/>
  <c r="I120" i="45"/>
  <c r="H120" i="45"/>
  <c r="K119" i="45"/>
  <c r="I119" i="45"/>
  <c r="H119" i="45"/>
  <c r="K118" i="45"/>
  <c r="I118" i="45"/>
  <c r="H118" i="45"/>
  <c r="K117" i="45"/>
  <c r="I117" i="45"/>
  <c r="H117" i="45"/>
  <c r="K116" i="45"/>
  <c r="I116" i="45"/>
  <c r="H116" i="45"/>
  <c r="K115" i="45"/>
  <c r="I115" i="45"/>
  <c r="H115" i="45"/>
  <c r="K114" i="45"/>
  <c r="I114" i="45"/>
  <c r="H114" i="45"/>
  <c r="K113" i="45"/>
  <c r="I113" i="45"/>
  <c r="H113" i="45"/>
  <c r="K112" i="45"/>
  <c r="I112" i="45"/>
  <c r="H112" i="45"/>
  <c r="K111" i="45"/>
  <c r="I111" i="45"/>
  <c r="H111" i="45"/>
  <c r="K110" i="45"/>
  <c r="I110" i="45"/>
  <c r="H110" i="45"/>
  <c r="K109" i="45"/>
  <c r="I109" i="45"/>
  <c r="H109" i="45"/>
  <c r="K108" i="45"/>
  <c r="I108" i="45"/>
  <c r="H108" i="45"/>
  <c r="K107" i="45"/>
  <c r="I107" i="45"/>
  <c r="H107" i="45"/>
  <c r="K106" i="45"/>
  <c r="I106" i="45"/>
  <c r="H106" i="45"/>
  <c r="K105" i="45"/>
  <c r="I105" i="45"/>
  <c r="H105" i="45"/>
  <c r="K104" i="45"/>
  <c r="I104" i="45"/>
  <c r="H104" i="45"/>
  <c r="K103" i="45"/>
  <c r="I103" i="45"/>
  <c r="H103" i="45"/>
  <c r="K102" i="45"/>
  <c r="I102" i="45"/>
  <c r="H102" i="45"/>
  <c r="K101" i="45"/>
  <c r="I101" i="45"/>
  <c r="H101" i="45"/>
  <c r="K100" i="45"/>
  <c r="I100" i="45"/>
  <c r="H100" i="45"/>
  <c r="K99" i="45"/>
  <c r="I99" i="45"/>
  <c r="H99" i="45"/>
  <c r="K98" i="45"/>
  <c r="I98" i="45"/>
  <c r="H98" i="45"/>
  <c r="K97" i="45"/>
  <c r="I97" i="45"/>
  <c r="H97" i="45"/>
  <c r="K96" i="45"/>
  <c r="I96" i="45"/>
  <c r="H96" i="45"/>
  <c r="K95" i="45"/>
  <c r="I95" i="45"/>
  <c r="H95" i="45"/>
  <c r="K94" i="45"/>
  <c r="I94" i="45"/>
  <c r="H94" i="45"/>
  <c r="K93" i="45"/>
  <c r="I93" i="45"/>
  <c r="H93" i="45"/>
  <c r="K92" i="45"/>
  <c r="I92" i="45"/>
  <c r="H92" i="45"/>
  <c r="K91" i="45"/>
  <c r="I91" i="45"/>
  <c r="H91" i="45"/>
  <c r="K90" i="45"/>
  <c r="I90" i="45"/>
  <c r="H90" i="45"/>
  <c r="K89" i="45"/>
  <c r="I89" i="45"/>
  <c r="H89" i="45"/>
  <c r="K88" i="45"/>
  <c r="I88" i="45"/>
  <c r="H88" i="45"/>
  <c r="K87" i="45"/>
  <c r="I87" i="45"/>
  <c r="H87" i="45"/>
  <c r="K86" i="45"/>
  <c r="I86" i="45"/>
  <c r="H86" i="45"/>
  <c r="K85" i="45"/>
  <c r="I85" i="45"/>
  <c r="H85" i="45"/>
  <c r="K84" i="45"/>
  <c r="I84" i="45"/>
  <c r="H84" i="45"/>
  <c r="K83" i="45"/>
  <c r="I83" i="45"/>
  <c r="H83" i="45"/>
  <c r="K82" i="45"/>
  <c r="I82" i="45"/>
  <c r="H82" i="45"/>
  <c r="K81" i="45"/>
  <c r="I81" i="45"/>
  <c r="H81" i="45"/>
  <c r="K80" i="45"/>
  <c r="I80" i="45"/>
  <c r="H80" i="45"/>
  <c r="K79" i="45"/>
  <c r="I79" i="45"/>
  <c r="H79" i="45"/>
  <c r="K78" i="45"/>
  <c r="I78" i="45"/>
  <c r="H78" i="45"/>
  <c r="K77" i="45"/>
  <c r="I77" i="45"/>
  <c r="H77" i="45"/>
  <c r="K76" i="45"/>
  <c r="I76" i="45"/>
  <c r="H76" i="45"/>
  <c r="K75" i="45"/>
  <c r="I75" i="45"/>
  <c r="H75" i="45"/>
  <c r="K74" i="45"/>
  <c r="I74" i="45"/>
  <c r="H74" i="45"/>
  <c r="K73" i="45"/>
  <c r="I73" i="45"/>
  <c r="H73" i="45"/>
  <c r="K72" i="45"/>
  <c r="I72" i="45"/>
  <c r="H72" i="45"/>
  <c r="K71" i="45"/>
  <c r="I71" i="45"/>
  <c r="H71" i="45"/>
  <c r="K70" i="45"/>
  <c r="I70" i="45"/>
  <c r="H70" i="45"/>
  <c r="K69" i="45"/>
  <c r="I69" i="45"/>
  <c r="H69" i="45"/>
  <c r="K68" i="45"/>
  <c r="I68" i="45"/>
  <c r="H68" i="45"/>
  <c r="K67" i="45"/>
  <c r="I67" i="45"/>
  <c r="H67" i="45"/>
  <c r="K66" i="45"/>
  <c r="I66" i="45"/>
  <c r="H66" i="45"/>
  <c r="K65" i="45"/>
  <c r="I65" i="45"/>
  <c r="H65" i="45"/>
  <c r="K64" i="45"/>
  <c r="I64" i="45"/>
  <c r="H64" i="45"/>
  <c r="K63" i="45"/>
  <c r="I63" i="45"/>
  <c r="H63" i="45"/>
  <c r="K62" i="45"/>
  <c r="I62" i="45"/>
  <c r="H62" i="45"/>
  <c r="K61" i="45"/>
  <c r="I61" i="45"/>
  <c r="H61" i="45"/>
  <c r="K60" i="45"/>
  <c r="I60" i="45"/>
  <c r="H60" i="45"/>
  <c r="K59" i="45"/>
  <c r="I59" i="45"/>
  <c r="H59" i="45"/>
  <c r="K58" i="45"/>
  <c r="I58" i="45"/>
  <c r="H58" i="45"/>
  <c r="K57" i="45"/>
  <c r="I57" i="45"/>
  <c r="H57" i="45"/>
  <c r="K56" i="45"/>
  <c r="I56" i="45"/>
  <c r="H56" i="45"/>
  <c r="K55" i="45"/>
  <c r="I55" i="45"/>
  <c r="H55" i="45"/>
  <c r="K54" i="45"/>
  <c r="I54" i="45"/>
  <c r="H54" i="45"/>
  <c r="K53" i="45"/>
  <c r="I53" i="45"/>
  <c r="H53" i="45"/>
  <c r="K52" i="45"/>
  <c r="I52" i="45"/>
  <c r="H52" i="45"/>
  <c r="K51" i="45"/>
  <c r="I51" i="45"/>
  <c r="H51" i="45"/>
  <c r="K50" i="45"/>
  <c r="I50" i="45"/>
  <c r="H50" i="45"/>
  <c r="K49" i="45"/>
  <c r="I49" i="45"/>
  <c r="H49" i="45"/>
  <c r="K48" i="45"/>
  <c r="I48" i="45"/>
  <c r="H48" i="45"/>
  <c r="K47" i="45"/>
  <c r="I47" i="45"/>
  <c r="H47" i="45"/>
  <c r="K46" i="45"/>
  <c r="I46" i="45"/>
  <c r="H46" i="45"/>
  <c r="K45" i="45"/>
  <c r="I45" i="45"/>
  <c r="H45" i="45"/>
  <c r="K44" i="45"/>
  <c r="I44" i="45"/>
  <c r="H44" i="45"/>
  <c r="K43" i="45"/>
  <c r="I43" i="45"/>
  <c r="H43" i="45"/>
  <c r="K42" i="45"/>
  <c r="I42" i="45"/>
  <c r="H42" i="45"/>
  <c r="K41" i="45"/>
  <c r="I41" i="45"/>
  <c r="H41" i="45"/>
  <c r="K40" i="45"/>
  <c r="I40" i="45"/>
  <c r="H40" i="45"/>
  <c r="K39" i="45"/>
  <c r="I39" i="45"/>
  <c r="H39" i="45"/>
  <c r="K38" i="45"/>
  <c r="I38" i="45"/>
  <c r="H38" i="45"/>
  <c r="K37" i="45"/>
  <c r="I37" i="45"/>
  <c r="H37" i="45"/>
  <c r="K36" i="45"/>
  <c r="I36" i="45"/>
  <c r="H36" i="45"/>
  <c r="K35" i="45"/>
  <c r="I35" i="45"/>
  <c r="H35" i="45"/>
  <c r="K34" i="45"/>
  <c r="I34" i="45"/>
  <c r="H34" i="45"/>
  <c r="K33" i="45"/>
  <c r="I33" i="45"/>
  <c r="H33" i="45"/>
  <c r="K32" i="45"/>
  <c r="I32" i="45"/>
  <c r="H32" i="45"/>
  <c r="K31" i="45"/>
  <c r="I31" i="45"/>
  <c r="H31" i="45"/>
  <c r="K30" i="45"/>
  <c r="I30" i="45"/>
  <c r="H30" i="45"/>
  <c r="K29" i="45"/>
  <c r="I29" i="45"/>
  <c r="H29" i="45"/>
  <c r="K28" i="45"/>
  <c r="I28" i="45"/>
  <c r="H28" i="45"/>
  <c r="K27" i="45"/>
  <c r="I27" i="45"/>
  <c r="H27" i="45"/>
  <c r="K26" i="45"/>
  <c r="I26" i="45"/>
  <c r="H26" i="45"/>
  <c r="K25" i="45"/>
  <c r="I25" i="45"/>
  <c r="H25" i="45"/>
  <c r="K24" i="45"/>
  <c r="I24" i="45"/>
  <c r="H24" i="45"/>
  <c r="K23" i="45"/>
  <c r="I23" i="45"/>
  <c r="H23" i="45"/>
  <c r="K22" i="45"/>
  <c r="I22" i="45"/>
  <c r="H22" i="45"/>
  <c r="K21" i="45"/>
  <c r="I21" i="45"/>
  <c r="H21" i="45"/>
  <c r="K20" i="45"/>
  <c r="I20" i="45"/>
  <c r="H20" i="45"/>
  <c r="K19" i="45"/>
  <c r="I19" i="45"/>
  <c r="H19" i="45"/>
  <c r="K18" i="45"/>
  <c r="I18" i="45"/>
  <c r="H18" i="45"/>
  <c r="K17" i="45"/>
  <c r="H17" i="45"/>
  <c r="I16" i="45"/>
  <c r="H16" i="45"/>
  <c r="G15" i="45"/>
  <c r="H15" i="45" s="1"/>
  <c r="G14" i="45"/>
  <c r="H14" i="45" s="1"/>
  <c r="H13" i="45"/>
  <c r="G13" i="45"/>
  <c r="G12" i="45"/>
  <c r="H12" i="45" s="1"/>
  <c r="M14" i="46" l="1"/>
  <c r="K18" i="46"/>
  <c r="K20" i="46" s="1"/>
  <c r="M16" i="46"/>
  <c r="I12" i="45"/>
  <c r="K12" i="45" s="1"/>
  <c r="I14" i="45"/>
  <c r="K14" i="45" s="1"/>
  <c r="I13" i="45"/>
  <c r="K13" i="45" s="1"/>
  <c r="I15" i="45"/>
  <c r="K15" i="45" s="1"/>
  <c r="M20" i="46" l="1"/>
  <c r="M18" i="46"/>
  <c r="K16" i="45"/>
  <c r="M22" i="46" l="1"/>
  <c r="M207" i="46" s="1"/>
  <c r="M206" i="42" l="1"/>
  <c r="M205" i="42"/>
  <c r="M204" i="42"/>
  <c r="M203" i="42"/>
  <c r="M202" i="42"/>
  <c r="M201" i="42"/>
  <c r="M200" i="42"/>
  <c r="M199" i="42"/>
  <c r="M198" i="42"/>
  <c r="M197" i="42"/>
  <c r="M196" i="42"/>
  <c r="M195" i="42"/>
  <c r="M194" i="42"/>
  <c r="M193" i="42"/>
  <c r="M192" i="42"/>
  <c r="M191" i="42"/>
  <c r="M190" i="42"/>
  <c r="M189" i="42"/>
  <c r="M188" i="42"/>
  <c r="M187" i="42"/>
  <c r="M186" i="42"/>
  <c r="M185" i="42"/>
  <c r="M184" i="42"/>
  <c r="M183" i="42"/>
  <c r="M182" i="42"/>
  <c r="M181" i="42"/>
  <c r="M180" i="42"/>
  <c r="M179" i="42"/>
  <c r="M178" i="42"/>
  <c r="M177" i="42"/>
  <c r="M176" i="42"/>
  <c r="M175" i="42"/>
  <c r="M174" i="42"/>
  <c r="M173" i="42"/>
  <c r="M172" i="42"/>
  <c r="M171" i="42"/>
  <c r="M170" i="42"/>
  <c r="M169" i="42"/>
  <c r="M168" i="42"/>
  <c r="M167" i="42"/>
  <c r="M166" i="42"/>
  <c r="M165" i="42"/>
  <c r="M164" i="42"/>
  <c r="M163" i="42"/>
  <c r="M162" i="42"/>
  <c r="M161" i="42"/>
  <c r="M160" i="42"/>
  <c r="M159" i="42"/>
  <c r="M158" i="42"/>
  <c r="M157" i="42"/>
  <c r="M156" i="42"/>
  <c r="M155" i="42"/>
  <c r="M154" i="42"/>
  <c r="M153" i="42"/>
  <c r="M152" i="42"/>
  <c r="M151" i="42"/>
  <c r="M150" i="42"/>
  <c r="M149" i="42"/>
  <c r="M148" i="42"/>
  <c r="M147" i="42"/>
  <c r="M146" i="42"/>
  <c r="M145" i="42"/>
  <c r="M144" i="42"/>
  <c r="M143" i="42"/>
  <c r="M142" i="42"/>
  <c r="M141" i="42"/>
  <c r="M140" i="42"/>
  <c r="M139" i="42"/>
  <c r="M138" i="42"/>
  <c r="M137" i="42"/>
  <c r="M136" i="42"/>
  <c r="M135" i="42"/>
  <c r="M134" i="42"/>
  <c r="M133" i="42"/>
  <c r="M132" i="42"/>
  <c r="M131" i="42"/>
  <c r="M130" i="42"/>
  <c r="M129" i="42"/>
  <c r="M128" i="42"/>
  <c r="M127" i="42"/>
  <c r="M126" i="42"/>
  <c r="M125" i="42"/>
  <c r="M124" i="42"/>
  <c r="M123" i="42"/>
  <c r="M122" i="42"/>
  <c r="M121" i="42"/>
  <c r="M120" i="42"/>
  <c r="M119" i="42"/>
  <c r="M118" i="42"/>
  <c r="M117" i="42"/>
  <c r="M116" i="42"/>
  <c r="M115" i="42"/>
  <c r="M114" i="42"/>
  <c r="M113" i="42"/>
  <c r="M112" i="42"/>
  <c r="M111" i="42"/>
  <c r="M110" i="42"/>
  <c r="M109" i="42"/>
  <c r="M108" i="42"/>
  <c r="M107" i="42"/>
  <c r="M106" i="42"/>
  <c r="M105" i="42"/>
  <c r="M104" i="42"/>
  <c r="M103" i="42"/>
  <c r="M102" i="42"/>
  <c r="M101" i="42"/>
  <c r="M100" i="42"/>
  <c r="M99" i="42"/>
  <c r="M98" i="42"/>
  <c r="M97" i="42"/>
  <c r="M96" i="42"/>
  <c r="M95" i="42"/>
  <c r="M94" i="42"/>
  <c r="M93" i="42"/>
  <c r="M92" i="42"/>
  <c r="M91" i="42"/>
  <c r="M90" i="42"/>
  <c r="M89" i="42"/>
  <c r="M88" i="42"/>
  <c r="M87" i="42"/>
  <c r="M86" i="42"/>
  <c r="M85" i="42"/>
  <c r="M84" i="42"/>
  <c r="M83" i="42"/>
  <c r="M82" i="42"/>
  <c r="M81" i="42"/>
  <c r="M80" i="42"/>
  <c r="M79" i="42"/>
  <c r="M78" i="42"/>
  <c r="M77" i="42"/>
  <c r="M76" i="42"/>
  <c r="M75" i="42"/>
  <c r="M74" i="42"/>
  <c r="M73" i="42"/>
  <c r="M72" i="42"/>
  <c r="M71" i="42"/>
  <c r="M70" i="42"/>
  <c r="M69" i="42"/>
  <c r="M68" i="42"/>
  <c r="M67" i="42"/>
  <c r="M66" i="42"/>
  <c r="M65" i="42"/>
  <c r="M64" i="42"/>
  <c r="M63" i="42"/>
  <c r="M62" i="42"/>
  <c r="M61" i="42"/>
  <c r="M60" i="42"/>
  <c r="M59" i="42"/>
  <c r="M58" i="42"/>
  <c r="M57" i="42"/>
  <c r="M56" i="42"/>
  <c r="M55" i="42"/>
  <c r="M54" i="42"/>
  <c r="M53" i="42"/>
  <c r="M52" i="42"/>
  <c r="M51" i="42"/>
  <c r="M50" i="42"/>
  <c r="M49" i="42"/>
  <c r="M48" i="42"/>
  <c r="M47" i="42"/>
  <c r="M46" i="42"/>
  <c r="M45" i="42"/>
  <c r="M44" i="42"/>
  <c r="M43" i="42"/>
  <c r="M42" i="42"/>
  <c r="M41" i="42"/>
  <c r="M40" i="42"/>
  <c r="M39" i="42"/>
  <c r="M38" i="42"/>
  <c r="M37" i="42"/>
  <c r="M36" i="42"/>
  <c r="M35" i="42"/>
  <c r="M34" i="42"/>
  <c r="M33" i="42"/>
  <c r="M32" i="42"/>
  <c r="M31" i="42"/>
  <c r="M30" i="42"/>
  <c r="M29" i="42"/>
  <c r="M28" i="42"/>
  <c r="M27" i="42"/>
  <c r="M26" i="42"/>
  <c r="M25" i="42"/>
  <c r="M24" i="42"/>
  <c r="M23" i="42"/>
  <c r="M21" i="42"/>
  <c r="K20" i="42"/>
  <c r="M20" i="42" s="1"/>
  <c r="M19" i="42"/>
  <c r="K18" i="42"/>
  <c r="M18" i="42" s="1"/>
  <c r="M17" i="42"/>
  <c r="M16" i="42"/>
  <c r="K16" i="42"/>
  <c r="M15" i="42"/>
  <c r="K14" i="42"/>
  <c r="M14" i="42" s="1"/>
  <c r="M13" i="42"/>
  <c r="M12" i="42"/>
  <c r="K207" i="41"/>
  <c r="I207" i="41"/>
  <c r="H207" i="41"/>
  <c r="K206" i="41"/>
  <c r="I206" i="41"/>
  <c r="H206" i="41"/>
  <c r="K205" i="41"/>
  <c r="I205" i="41"/>
  <c r="H205" i="41"/>
  <c r="K204" i="41"/>
  <c r="I204" i="41"/>
  <c r="H204" i="41"/>
  <c r="K203" i="41"/>
  <c r="I203" i="41"/>
  <c r="H203" i="41"/>
  <c r="K202" i="41"/>
  <c r="I202" i="41"/>
  <c r="H202" i="41"/>
  <c r="K201" i="41"/>
  <c r="I201" i="41"/>
  <c r="H201" i="41"/>
  <c r="K200" i="41"/>
  <c r="I200" i="41"/>
  <c r="H200" i="41"/>
  <c r="K199" i="41"/>
  <c r="I199" i="41"/>
  <c r="H199" i="41"/>
  <c r="K198" i="41"/>
  <c r="I198" i="41"/>
  <c r="H198" i="41"/>
  <c r="K197" i="41"/>
  <c r="I197" i="41"/>
  <c r="H197" i="41"/>
  <c r="K196" i="41"/>
  <c r="I196" i="41"/>
  <c r="H196" i="41"/>
  <c r="K195" i="41"/>
  <c r="I195" i="41"/>
  <c r="H195" i="41"/>
  <c r="K194" i="41"/>
  <c r="I194" i="41"/>
  <c r="H194" i="41"/>
  <c r="K193" i="41"/>
  <c r="I193" i="41"/>
  <c r="H193" i="41"/>
  <c r="K192" i="41"/>
  <c r="I192" i="41"/>
  <c r="H192" i="41"/>
  <c r="K191" i="41"/>
  <c r="I191" i="41"/>
  <c r="H191" i="41"/>
  <c r="K190" i="41"/>
  <c r="I190" i="41"/>
  <c r="H190" i="41"/>
  <c r="K189" i="41"/>
  <c r="I189" i="41"/>
  <c r="H189" i="41"/>
  <c r="K188" i="41"/>
  <c r="I188" i="41"/>
  <c r="H188" i="41"/>
  <c r="K187" i="41"/>
  <c r="I187" i="41"/>
  <c r="H187" i="41"/>
  <c r="K186" i="41"/>
  <c r="I186" i="41"/>
  <c r="H186" i="41"/>
  <c r="K185" i="41"/>
  <c r="I185" i="41"/>
  <c r="H185" i="41"/>
  <c r="K184" i="41"/>
  <c r="I184" i="41"/>
  <c r="H184" i="41"/>
  <c r="K183" i="41"/>
  <c r="I183" i="41"/>
  <c r="H183" i="41"/>
  <c r="K182" i="41"/>
  <c r="I182" i="41"/>
  <c r="H182" i="41"/>
  <c r="K181" i="41"/>
  <c r="I181" i="41"/>
  <c r="H181" i="41"/>
  <c r="K180" i="41"/>
  <c r="I180" i="41"/>
  <c r="H180" i="41"/>
  <c r="K179" i="41"/>
  <c r="I179" i="41"/>
  <c r="H179" i="41"/>
  <c r="K178" i="41"/>
  <c r="I178" i="41"/>
  <c r="H178" i="41"/>
  <c r="K177" i="41"/>
  <c r="I177" i="41"/>
  <c r="H177" i="41"/>
  <c r="K176" i="41"/>
  <c r="I176" i="41"/>
  <c r="H176" i="41"/>
  <c r="K175" i="41"/>
  <c r="I175" i="41"/>
  <c r="H175" i="41"/>
  <c r="K174" i="41"/>
  <c r="I174" i="41"/>
  <c r="H174" i="41"/>
  <c r="K173" i="41"/>
  <c r="I173" i="41"/>
  <c r="H173" i="41"/>
  <c r="K172" i="41"/>
  <c r="I172" i="41"/>
  <c r="H172" i="41"/>
  <c r="K171" i="41"/>
  <c r="I171" i="41"/>
  <c r="H171" i="41"/>
  <c r="K170" i="41"/>
  <c r="I170" i="41"/>
  <c r="H170" i="41"/>
  <c r="K169" i="41"/>
  <c r="I169" i="41"/>
  <c r="H169" i="41"/>
  <c r="K168" i="41"/>
  <c r="I168" i="41"/>
  <c r="H168" i="41"/>
  <c r="K167" i="41"/>
  <c r="I167" i="41"/>
  <c r="H167" i="41"/>
  <c r="K166" i="41"/>
  <c r="I166" i="41"/>
  <c r="H166" i="41"/>
  <c r="K165" i="41"/>
  <c r="I165" i="41"/>
  <c r="H165" i="41"/>
  <c r="K164" i="41"/>
  <c r="I164" i="41"/>
  <c r="H164" i="41"/>
  <c r="K163" i="41"/>
  <c r="I163" i="41"/>
  <c r="H163" i="41"/>
  <c r="K162" i="41"/>
  <c r="I162" i="41"/>
  <c r="H162" i="41"/>
  <c r="K161" i="41"/>
  <c r="I161" i="41"/>
  <c r="H161" i="41"/>
  <c r="K160" i="41"/>
  <c r="I160" i="41"/>
  <c r="H160" i="41"/>
  <c r="K159" i="41"/>
  <c r="I159" i="41"/>
  <c r="H159" i="41"/>
  <c r="K158" i="41"/>
  <c r="I158" i="41"/>
  <c r="H158" i="41"/>
  <c r="K157" i="41"/>
  <c r="I157" i="41"/>
  <c r="H157" i="41"/>
  <c r="K156" i="41"/>
  <c r="I156" i="41"/>
  <c r="H156" i="41"/>
  <c r="K155" i="41"/>
  <c r="I155" i="41"/>
  <c r="H155" i="41"/>
  <c r="K154" i="41"/>
  <c r="I154" i="41"/>
  <c r="H154" i="41"/>
  <c r="K153" i="41"/>
  <c r="I153" i="41"/>
  <c r="H153" i="41"/>
  <c r="K152" i="41"/>
  <c r="I152" i="41"/>
  <c r="H152" i="41"/>
  <c r="K151" i="41"/>
  <c r="I151" i="41"/>
  <c r="H151" i="41"/>
  <c r="K150" i="41"/>
  <c r="I150" i="41"/>
  <c r="H150" i="41"/>
  <c r="K149" i="41"/>
  <c r="I149" i="41"/>
  <c r="H149" i="41"/>
  <c r="K148" i="41"/>
  <c r="I148" i="41"/>
  <c r="H148" i="41"/>
  <c r="K147" i="41"/>
  <c r="I147" i="41"/>
  <c r="H147" i="41"/>
  <c r="K146" i="41"/>
  <c r="I146" i="41"/>
  <c r="H146" i="41"/>
  <c r="K145" i="41"/>
  <c r="I145" i="41"/>
  <c r="H145" i="41"/>
  <c r="K144" i="41"/>
  <c r="I144" i="41"/>
  <c r="H144" i="41"/>
  <c r="K143" i="41"/>
  <c r="I143" i="41"/>
  <c r="H143" i="41"/>
  <c r="K142" i="41"/>
  <c r="I142" i="41"/>
  <c r="H142" i="41"/>
  <c r="K141" i="41"/>
  <c r="I141" i="41"/>
  <c r="H141" i="41"/>
  <c r="K140" i="41"/>
  <c r="I140" i="41"/>
  <c r="H140" i="41"/>
  <c r="K139" i="41"/>
  <c r="I139" i="41"/>
  <c r="H139" i="41"/>
  <c r="K138" i="41"/>
  <c r="I138" i="41"/>
  <c r="H138" i="41"/>
  <c r="K137" i="41"/>
  <c r="I137" i="41"/>
  <c r="H137" i="41"/>
  <c r="K136" i="41"/>
  <c r="I136" i="41"/>
  <c r="H136" i="41"/>
  <c r="K135" i="41"/>
  <c r="I135" i="41"/>
  <c r="H135" i="41"/>
  <c r="K134" i="41"/>
  <c r="I134" i="41"/>
  <c r="H134" i="41"/>
  <c r="K133" i="41"/>
  <c r="I133" i="41"/>
  <c r="H133" i="41"/>
  <c r="K132" i="41"/>
  <c r="I132" i="41"/>
  <c r="H132" i="41"/>
  <c r="K131" i="41"/>
  <c r="I131" i="41"/>
  <c r="H131" i="41"/>
  <c r="K130" i="41"/>
  <c r="I130" i="41"/>
  <c r="H130" i="41"/>
  <c r="K129" i="41"/>
  <c r="I129" i="41"/>
  <c r="H129" i="41"/>
  <c r="K128" i="41"/>
  <c r="I128" i="41"/>
  <c r="H128" i="41"/>
  <c r="K127" i="41"/>
  <c r="I127" i="41"/>
  <c r="H127" i="41"/>
  <c r="K126" i="41"/>
  <c r="I126" i="41"/>
  <c r="H126" i="41"/>
  <c r="K125" i="41"/>
  <c r="I125" i="41"/>
  <c r="H125" i="41"/>
  <c r="K124" i="41"/>
  <c r="I124" i="41"/>
  <c r="H124" i="41"/>
  <c r="K123" i="41"/>
  <c r="I123" i="41"/>
  <c r="H123" i="41"/>
  <c r="K122" i="41"/>
  <c r="I122" i="41"/>
  <c r="H122" i="41"/>
  <c r="K121" i="41"/>
  <c r="I121" i="41"/>
  <c r="H121" i="41"/>
  <c r="K120" i="41"/>
  <c r="I120" i="41"/>
  <c r="H120" i="41"/>
  <c r="K119" i="41"/>
  <c r="I119" i="41"/>
  <c r="H119" i="41"/>
  <c r="K118" i="41"/>
  <c r="I118" i="41"/>
  <c r="H118" i="41"/>
  <c r="K117" i="41"/>
  <c r="I117" i="41"/>
  <c r="H117" i="41"/>
  <c r="K116" i="41"/>
  <c r="I116" i="41"/>
  <c r="H116" i="41"/>
  <c r="K115" i="41"/>
  <c r="I115" i="41"/>
  <c r="H115" i="41"/>
  <c r="K114" i="41"/>
  <c r="I114" i="41"/>
  <c r="H114" i="41"/>
  <c r="K113" i="41"/>
  <c r="I113" i="41"/>
  <c r="H113" i="41"/>
  <c r="K112" i="41"/>
  <c r="I112" i="41"/>
  <c r="H112" i="41"/>
  <c r="K111" i="41"/>
  <c r="I111" i="41"/>
  <c r="H111" i="41"/>
  <c r="K110" i="41"/>
  <c r="I110" i="41"/>
  <c r="H110" i="41"/>
  <c r="K109" i="41"/>
  <c r="I109" i="41"/>
  <c r="H109" i="41"/>
  <c r="K108" i="41"/>
  <c r="I108" i="41"/>
  <c r="H108" i="41"/>
  <c r="K107" i="41"/>
  <c r="I107" i="41"/>
  <c r="H107" i="41"/>
  <c r="K106" i="41"/>
  <c r="I106" i="41"/>
  <c r="H106" i="41"/>
  <c r="K105" i="41"/>
  <c r="I105" i="41"/>
  <c r="H105" i="41"/>
  <c r="K104" i="41"/>
  <c r="I104" i="41"/>
  <c r="H104" i="41"/>
  <c r="K103" i="41"/>
  <c r="I103" i="41"/>
  <c r="H103" i="41"/>
  <c r="K102" i="41"/>
  <c r="I102" i="41"/>
  <c r="H102" i="41"/>
  <c r="K101" i="41"/>
  <c r="I101" i="41"/>
  <c r="H101" i="41"/>
  <c r="K100" i="41"/>
  <c r="I100" i="41"/>
  <c r="H100" i="41"/>
  <c r="K99" i="41"/>
  <c r="I99" i="41"/>
  <c r="H99" i="41"/>
  <c r="K98" i="41"/>
  <c r="I98" i="41"/>
  <c r="H98" i="41"/>
  <c r="K97" i="41"/>
  <c r="I97" i="41"/>
  <c r="H97" i="41"/>
  <c r="K96" i="41"/>
  <c r="I96" i="41"/>
  <c r="H96" i="41"/>
  <c r="K95" i="41"/>
  <c r="I95" i="41"/>
  <c r="H95" i="41"/>
  <c r="K94" i="41"/>
  <c r="I94" i="41"/>
  <c r="H94" i="41"/>
  <c r="K93" i="41"/>
  <c r="I93" i="41"/>
  <c r="H93" i="41"/>
  <c r="K92" i="41"/>
  <c r="I92" i="41"/>
  <c r="H92" i="41"/>
  <c r="K91" i="41"/>
  <c r="I91" i="41"/>
  <c r="H91" i="41"/>
  <c r="K90" i="41"/>
  <c r="I90" i="41"/>
  <c r="H90" i="41"/>
  <c r="K89" i="41"/>
  <c r="I89" i="41"/>
  <c r="H89" i="41"/>
  <c r="K88" i="41"/>
  <c r="I88" i="41"/>
  <c r="H88" i="41"/>
  <c r="K87" i="41"/>
  <c r="I87" i="41"/>
  <c r="H87" i="41"/>
  <c r="K86" i="41"/>
  <c r="I86" i="41"/>
  <c r="H86" i="41"/>
  <c r="K85" i="41"/>
  <c r="I85" i="41"/>
  <c r="H85" i="41"/>
  <c r="K84" i="41"/>
  <c r="I84" i="41"/>
  <c r="H84" i="41"/>
  <c r="K83" i="41"/>
  <c r="I83" i="41"/>
  <c r="H83" i="41"/>
  <c r="K82" i="41"/>
  <c r="I82" i="41"/>
  <c r="H82" i="41"/>
  <c r="K81" i="41"/>
  <c r="I81" i="41"/>
  <c r="H81" i="41"/>
  <c r="K80" i="41"/>
  <c r="I80" i="41"/>
  <c r="H80" i="41"/>
  <c r="K79" i="41"/>
  <c r="I79" i="41"/>
  <c r="H79" i="41"/>
  <c r="K78" i="41"/>
  <c r="I78" i="41"/>
  <c r="H78" i="41"/>
  <c r="K77" i="41"/>
  <c r="I77" i="41"/>
  <c r="H77" i="41"/>
  <c r="K76" i="41"/>
  <c r="I76" i="41"/>
  <c r="H76" i="41"/>
  <c r="K75" i="41"/>
  <c r="I75" i="41"/>
  <c r="H75" i="41"/>
  <c r="K74" i="41"/>
  <c r="I74" i="41"/>
  <c r="H74" i="41"/>
  <c r="K73" i="41"/>
  <c r="I73" i="41"/>
  <c r="H73" i="41"/>
  <c r="K72" i="41"/>
  <c r="I72" i="41"/>
  <c r="H72" i="41"/>
  <c r="K71" i="41"/>
  <c r="I71" i="41"/>
  <c r="H71" i="41"/>
  <c r="K70" i="41"/>
  <c r="I70" i="41"/>
  <c r="H70" i="41"/>
  <c r="K69" i="41"/>
  <c r="I69" i="41"/>
  <c r="H69" i="41"/>
  <c r="K68" i="41"/>
  <c r="I68" i="41"/>
  <c r="H68" i="41"/>
  <c r="K67" i="41"/>
  <c r="I67" i="41"/>
  <c r="H67" i="41"/>
  <c r="K66" i="41"/>
  <c r="I66" i="41"/>
  <c r="H66" i="41"/>
  <c r="K65" i="41"/>
  <c r="I65" i="41"/>
  <c r="H65" i="41"/>
  <c r="K64" i="41"/>
  <c r="I64" i="41"/>
  <c r="H64" i="41"/>
  <c r="K63" i="41"/>
  <c r="I63" i="41"/>
  <c r="H63" i="41"/>
  <c r="K62" i="41"/>
  <c r="I62" i="41"/>
  <c r="H62" i="41"/>
  <c r="K61" i="41"/>
  <c r="I61" i="41"/>
  <c r="H61" i="41"/>
  <c r="K60" i="41"/>
  <c r="I60" i="41"/>
  <c r="H60" i="41"/>
  <c r="K59" i="41"/>
  <c r="I59" i="41"/>
  <c r="H59" i="41"/>
  <c r="K58" i="41"/>
  <c r="I58" i="41"/>
  <c r="H58" i="41"/>
  <c r="K57" i="41"/>
  <c r="I57" i="41"/>
  <c r="H57" i="41"/>
  <c r="K56" i="41"/>
  <c r="I56" i="41"/>
  <c r="H56" i="41"/>
  <c r="K55" i="41"/>
  <c r="I55" i="41"/>
  <c r="H55" i="41"/>
  <c r="K54" i="41"/>
  <c r="I54" i="41"/>
  <c r="H54" i="41"/>
  <c r="K53" i="41"/>
  <c r="I53" i="41"/>
  <c r="H53" i="41"/>
  <c r="K52" i="41"/>
  <c r="I52" i="41"/>
  <c r="H52" i="41"/>
  <c r="K51" i="41"/>
  <c r="I51" i="41"/>
  <c r="H51" i="41"/>
  <c r="K50" i="41"/>
  <c r="I50" i="41"/>
  <c r="H50" i="41"/>
  <c r="K49" i="41"/>
  <c r="I49" i="41"/>
  <c r="H49" i="41"/>
  <c r="K48" i="41"/>
  <c r="I48" i="41"/>
  <c r="H48" i="41"/>
  <c r="K47" i="41"/>
  <c r="I47" i="41"/>
  <c r="H47" i="41"/>
  <c r="K46" i="41"/>
  <c r="I46" i="41"/>
  <c r="H46" i="41"/>
  <c r="K45" i="41"/>
  <c r="I45" i="41"/>
  <c r="H45" i="41"/>
  <c r="K44" i="41"/>
  <c r="I44" i="41"/>
  <c r="H44" i="41"/>
  <c r="K43" i="41"/>
  <c r="I43" i="41"/>
  <c r="H43" i="41"/>
  <c r="K42" i="41"/>
  <c r="I42" i="41"/>
  <c r="H42" i="41"/>
  <c r="K41" i="41"/>
  <c r="I41" i="41"/>
  <c r="H41" i="41"/>
  <c r="K40" i="41"/>
  <c r="I40" i="41"/>
  <c r="H40" i="41"/>
  <c r="K39" i="41"/>
  <c r="I39" i="41"/>
  <c r="H39" i="41"/>
  <c r="K38" i="41"/>
  <c r="I38" i="41"/>
  <c r="H38" i="41"/>
  <c r="K37" i="41"/>
  <c r="I37" i="41"/>
  <c r="H37" i="41"/>
  <c r="K36" i="41"/>
  <c r="I36" i="41"/>
  <c r="H36" i="41"/>
  <c r="K35" i="41"/>
  <c r="I35" i="41"/>
  <c r="H35" i="41"/>
  <c r="K34" i="41"/>
  <c r="I34" i="41"/>
  <c r="H34" i="41"/>
  <c r="K33" i="41"/>
  <c r="I33" i="41"/>
  <c r="H33" i="41"/>
  <c r="K32" i="41"/>
  <c r="I32" i="41"/>
  <c r="H32" i="41"/>
  <c r="K31" i="41"/>
  <c r="I31" i="41"/>
  <c r="H31" i="41"/>
  <c r="K30" i="41"/>
  <c r="I30" i="41"/>
  <c r="H30" i="41"/>
  <c r="K29" i="41"/>
  <c r="I29" i="41"/>
  <c r="H29" i="41"/>
  <c r="K28" i="41"/>
  <c r="I28" i="41"/>
  <c r="H28" i="41"/>
  <c r="K27" i="41"/>
  <c r="I27" i="41"/>
  <c r="H27" i="41"/>
  <c r="K26" i="41"/>
  <c r="I26" i="41"/>
  <c r="H26" i="41"/>
  <c r="K25" i="41"/>
  <c r="I25" i="41"/>
  <c r="H25" i="41"/>
  <c r="K24" i="41"/>
  <c r="I24" i="41"/>
  <c r="H24" i="41"/>
  <c r="K23" i="41"/>
  <c r="I23" i="41"/>
  <c r="H23" i="41"/>
  <c r="K22" i="41"/>
  <c r="I22" i="41"/>
  <c r="H22" i="41"/>
  <c r="K21" i="41"/>
  <c r="I21" i="41"/>
  <c r="H21" i="41"/>
  <c r="K20" i="41"/>
  <c r="I20" i="41"/>
  <c r="H20" i="41"/>
  <c r="K19" i="41"/>
  <c r="I19" i="41"/>
  <c r="H19" i="41"/>
  <c r="K18" i="41"/>
  <c r="I18" i="41"/>
  <c r="H18" i="41"/>
  <c r="K17" i="41"/>
  <c r="I17" i="41"/>
  <c r="H17" i="41"/>
  <c r="I16" i="41"/>
  <c r="H16" i="41"/>
  <c r="G15" i="41"/>
  <c r="G14" i="41"/>
  <c r="H14" i="41" s="1"/>
  <c r="G13" i="41"/>
  <c r="G12" i="41"/>
  <c r="H12" i="41" s="1"/>
  <c r="D33" i="39"/>
  <c r="E31" i="39"/>
  <c r="D35" i="39" s="1"/>
  <c r="D31" i="39"/>
  <c r="E33" i="39" s="1"/>
  <c r="M22" i="42" l="1"/>
  <c r="I12" i="41"/>
  <c r="K12" i="41" s="1"/>
  <c r="H13" i="41"/>
  <c r="I14" i="41"/>
  <c r="K14" i="41"/>
  <c r="H15" i="41"/>
  <c r="I13" i="41"/>
  <c r="K13" i="41" s="1"/>
  <c r="I15" i="41"/>
  <c r="K15" i="41" s="1"/>
  <c r="E32" i="39"/>
  <c r="E34" i="39"/>
  <c r="D34" i="39"/>
  <c r="K16" i="41" l="1"/>
  <c r="M206" i="37" l="1"/>
  <c r="M205" i="37"/>
  <c r="M204" i="37"/>
  <c r="M203" i="37"/>
  <c r="M202" i="37"/>
  <c r="M201" i="37"/>
  <c r="M200" i="37"/>
  <c r="M199" i="37"/>
  <c r="M198" i="37"/>
  <c r="M197" i="37"/>
  <c r="M196" i="37"/>
  <c r="M195" i="37"/>
  <c r="M194" i="37"/>
  <c r="M193" i="37"/>
  <c r="M192" i="37"/>
  <c r="M191" i="37"/>
  <c r="M190" i="37"/>
  <c r="M189" i="37"/>
  <c r="M188" i="37"/>
  <c r="M187" i="37"/>
  <c r="M186" i="37"/>
  <c r="M185" i="37"/>
  <c r="M184" i="37"/>
  <c r="M183" i="37"/>
  <c r="M182" i="37"/>
  <c r="M181" i="37"/>
  <c r="M180" i="37"/>
  <c r="M179" i="37"/>
  <c r="M178" i="37"/>
  <c r="M177" i="37"/>
  <c r="M176" i="37"/>
  <c r="M175" i="37"/>
  <c r="M174" i="37"/>
  <c r="M173" i="37"/>
  <c r="M172" i="37"/>
  <c r="M171" i="37"/>
  <c r="M170" i="37"/>
  <c r="M169" i="37"/>
  <c r="M168" i="37"/>
  <c r="M167" i="37"/>
  <c r="M166" i="37"/>
  <c r="M165" i="37"/>
  <c r="M164" i="37"/>
  <c r="M163" i="37"/>
  <c r="M162" i="37"/>
  <c r="M161" i="37"/>
  <c r="M160" i="37"/>
  <c r="M159" i="37"/>
  <c r="M158" i="37"/>
  <c r="M157" i="37"/>
  <c r="M156" i="37"/>
  <c r="M155" i="37"/>
  <c r="M154" i="37"/>
  <c r="M153" i="37"/>
  <c r="M152" i="37"/>
  <c r="M151" i="37"/>
  <c r="M150" i="37"/>
  <c r="M149" i="37"/>
  <c r="M148" i="37"/>
  <c r="M147" i="37"/>
  <c r="M146" i="37"/>
  <c r="M145" i="37"/>
  <c r="M144" i="37"/>
  <c r="M143" i="37"/>
  <c r="M142" i="37"/>
  <c r="M141" i="37"/>
  <c r="M140" i="37"/>
  <c r="M139" i="37"/>
  <c r="M138" i="37"/>
  <c r="M137" i="37"/>
  <c r="M136" i="37"/>
  <c r="M135" i="37"/>
  <c r="M134" i="37"/>
  <c r="M133" i="37"/>
  <c r="M132" i="37"/>
  <c r="M131" i="37"/>
  <c r="M130" i="37"/>
  <c r="M129" i="37"/>
  <c r="M128" i="37"/>
  <c r="M127" i="37"/>
  <c r="M126" i="37"/>
  <c r="M125" i="37"/>
  <c r="M124" i="37"/>
  <c r="M123" i="37"/>
  <c r="M122" i="37"/>
  <c r="M121" i="37"/>
  <c r="M120" i="37"/>
  <c r="M119" i="37"/>
  <c r="M118" i="37"/>
  <c r="M117" i="37"/>
  <c r="M116" i="37"/>
  <c r="M115" i="37"/>
  <c r="M114" i="37"/>
  <c r="M113" i="37"/>
  <c r="M112" i="37"/>
  <c r="M111" i="37"/>
  <c r="M110" i="37"/>
  <c r="M109" i="37"/>
  <c r="M108" i="37"/>
  <c r="M107" i="37"/>
  <c r="M106" i="37"/>
  <c r="M105" i="37"/>
  <c r="M104" i="37"/>
  <c r="M103" i="37"/>
  <c r="M102" i="37"/>
  <c r="M101" i="37"/>
  <c r="M100" i="37"/>
  <c r="M99" i="37"/>
  <c r="M98" i="37"/>
  <c r="M97" i="37"/>
  <c r="M96" i="37"/>
  <c r="M95" i="37"/>
  <c r="M94" i="37"/>
  <c r="M93" i="37"/>
  <c r="M92" i="37"/>
  <c r="M91" i="37"/>
  <c r="M90" i="37"/>
  <c r="M89" i="37"/>
  <c r="M88" i="37"/>
  <c r="M87" i="37"/>
  <c r="M86" i="37"/>
  <c r="M85" i="37"/>
  <c r="M84" i="37"/>
  <c r="M83" i="37"/>
  <c r="M82" i="37"/>
  <c r="M81" i="37"/>
  <c r="M80" i="37"/>
  <c r="M79" i="37"/>
  <c r="M78" i="37"/>
  <c r="M77" i="37"/>
  <c r="M76" i="37"/>
  <c r="M75" i="37"/>
  <c r="M74" i="37"/>
  <c r="M73" i="37"/>
  <c r="M72" i="37"/>
  <c r="M71" i="37"/>
  <c r="M70" i="37"/>
  <c r="M69" i="37"/>
  <c r="M68" i="37"/>
  <c r="M67" i="37"/>
  <c r="M66" i="37"/>
  <c r="M65" i="37"/>
  <c r="M64" i="37"/>
  <c r="M63" i="37"/>
  <c r="M62" i="37"/>
  <c r="M61" i="37"/>
  <c r="M60" i="37"/>
  <c r="M59" i="37"/>
  <c r="M58" i="37"/>
  <c r="M57" i="37"/>
  <c r="M56" i="37"/>
  <c r="M55" i="37"/>
  <c r="M54" i="37"/>
  <c r="M53" i="37"/>
  <c r="M52" i="37"/>
  <c r="M51" i="37"/>
  <c r="M50" i="37"/>
  <c r="M49" i="37"/>
  <c r="M48" i="37"/>
  <c r="M47" i="37"/>
  <c r="M46" i="37"/>
  <c r="M45" i="37"/>
  <c r="M44" i="37"/>
  <c r="M43" i="37"/>
  <c r="M42" i="37"/>
  <c r="M41" i="37"/>
  <c r="M40" i="37"/>
  <c r="M39" i="37"/>
  <c r="M38" i="37"/>
  <c r="M37" i="37"/>
  <c r="M36" i="37"/>
  <c r="M35" i="37"/>
  <c r="M34" i="37"/>
  <c r="M33" i="37"/>
  <c r="M32" i="37"/>
  <c r="M31" i="37"/>
  <c r="M30" i="37"/>
  <c r="M29" i="37"/>
  <c r="M28" i="37"/>
  <c r="M27" i="37"/>
  <c r="M26" i="37"/>
  <c r="M25" i="37"/>
  <c r="M24" i="37"/>
  <c r="M23" i="37"/>
  <c r="M21" i="37"/>
  <c r="K20" i="37"/>
  <c r="M20" i="37" s="1"/>
  <c r="L19" i="37"/>
  <c r="M19" i="37" s="1"/>
  <c r="K18" i="37"/>
  <c r="M18" i="37" s="1"/>
  <c r="L17" i="37"/>
  <c r="M17" i="37" s="1"/>
  <c r="K16" i="37"/>
  <c r="M16" i="37" s="1"/>
  <c r="L15" i="37"/>
  <c r="M15" i="37" s="1"/>
  <c r="K14" i="37"/>
  <c r="M14" i="37" s="1"/>
  <c r="L13" i="37"/>
  <c r="M13" i="37" s="1"/>
  <c r="M12" i="37"/>
  <c r="K207" i="36"/>
  <c r="I207" i="36"/>
  <c r="H207" i="36"/>
  <c r="K206" i="36"/>
  <c r="I206" i="36"/>
  <c r="H206" i="36"/>
  <c r="K205" i="36"/>
  <c r="I205" i="36"/>
  <c r="H205" i="36"/>
  <c r="K204" i="36"/>
  <c r="I204" i="36"/>
  <c r="H204" i="36"/>
  <c r="K203" i="36"/>
  <c r="I203" i="36"/>
  <c r="H203" i="36"/>
  <c r="K202" i="36"/>
  <c r="I202" i="36"/>
  <c r="H202" i="36"/>
  <c r="K201" i="36"/>
  <c r="I201" i="36"/>
  <c r="H201" i="36"/>
  <c r="K200" i="36"/>
  <c r="I200" i="36"/>
  <c r="H200" i="36"/>
  <c r="K199" i="36"/>
  <c r="I199" i="36"/>
  <c r="H199" i="36"/>
  <c r="K198" i="36"/>
  <c r="I198" i="36"/>
  <c r="H198" i="36"/>
  <c r="K197" i="36"/>
  <c r="I197" i="36"/>
  <c r="H197" i="36"/>
  <c r="K196" i="36"/>
  <c r="I196" i="36"/>
  <c r="H196" i="36"/>
  <c r="K195" i="36"/>
  <c r="I195" i="36"/>
  <c r="H195" i="36"/>
  <c r="K194" i="36"/>
  <c r="I194" i="36"/>
  <c r="H194" i="36"/>
  <c r="K193" i="36"/>
  <c r="I193" i="36"/>
  <c r="H193" i="36"/>
  <c r="K192" i="36"/>
  <c r="I192" i="36"/>
  <c r="H192" i="36"/>
  <c r="K191" i="36"/>
  <c r="I191" i="36"/>
  <c r="H191" i="36"/>
  <c r="K190" i="36"/>
  <c r="I190" i="36"/>
  <c r="H190" i="36"/>
  <c r="K189" i="36"/>
  <c r="I189" i="36"/>
  <c r="H189" i="36"/>
  <c r="K188" i="36"/>
  <c r="I188" i="36"/>
  <c r="H188" i="36"/>
  <c r="K187" i="36"/>
  <c r="I187" i="36"/>
  <c r="H187" i="36"/>
  <c r="K186" i="36"/>
  <c r="I186" i="36"/>
  <c r="H186" i="36"/>
  <c r="K185" i="36"/>
  <c r="I185" i="36"/>
  <c r="H185" i="36"/>
  <c r="K184" i="36"/>
  <c r="I184" i="36"/>
  <c r="H184" i="36"/>
  <c r="K183" i="36"/>
  <c r="I183" i="36"/>
  <c r="H183" i="36"/>
  <c r="K182" i="36"/>
  <c r="I182" i="36"/>
  <c r="H182" i="36"/>
  <c r="K181" i="36"/>
  <c r="I181" i="36"/>
  <c r="H181" i="36"/>
  <c r="K180" i="36"/>
  <c r="I180" i="36"/>
  <c r="H180" i="36"/>
  <c r="K179" i="36"/>
  <c r="I179" i="36"/>
  <c r="H179" i="36"/>
  <c r="K178" i="36"/>
  <c r="I178" i="36"/>
  <c r="H178" i="36"/>
  <c r="K177" i="36"/>
  <c r="I177" i="36"/>
  <c r="H177" i="36"/>
  <c r="K176" i="36"/>
  <c r="I176" i="36"/>
  <c r="H176" i="36"/>
  <c r="K175" i="36"/>
  <c r="I175" i="36"/>
  <c r="H175" i="36"/>
  <c r="K174" i="36"/>
  <c r="I174" i="36"/>
  <c r="H174" i="36"/>
  <c r="K173" i="36"/>
  <c r="I173" i="36"/>
  <c r="H173" i="36"/>
  <c r="K172" i="36"/>
  <c r="I172" i="36"/>
  <c r="H172" i="36"/>
  <c r="K171" i="36"/>
  <c r="I171" i="36"/>
  <c r="H171" i="36"/>
  <c r="K170" i="36"/>
  <c r="I170" i="36"/>
  <c r="H170" i="36"/>
  <c r="K169" i="36"/>
  <c r="I169" i="36"/>
  <c r="H169" i="36"/>
  <c r="K168" i="36"/>
  <c r="I168" i="36"/>
  <c r="H168" i="36"/>
  <c r="K167" i="36"/>
  <c r="I167" i="36"/>
  <c r="H167" i="36"/>
  <c r="K166" i="36"/>
  <c r="I166" i="36"/>
  <c r="H166" i="36"/>
  <c r="K165" i="36"/>
  <c r="I165" i="36"/>
  <c r="H165" i="36"/>
  <c r="K164" i="36"/>
  <c r="I164" i="36"/>
  <c r="H164" i="36"/>
  <c r="K163" i="36"/>
  <c r="I163" i="36"/>
  <c r="H163" i="36"/>
  <c r="K162" i="36"/>
  <c r="I162" i="36"/>
  <c r="H162" i="36"/>
  <c r="K161" i="36"/>
  <c r="I161" i="36"/>
  <c r="H161" i="36"/>
  <c r="K160" i="36"/>
  <c r="I160" i="36"/>
  <c r="H160" i="36"/>
  <c r="K159" i="36"/>
  <c r="I159" i="36"/>
  <c r="H159" i="36"/>
  <c r="K158" i="36"/>
  <c r="I158" i="36"/>
  <c r="H158" i="36"/>
  <c r="K157" i="36"/>
  <c r="I157" i="36"/>
  <c r="H157" i="36"/>
  <c r="K156" i="36"/>
  <c r="I156" i="36"/>
  <c r="H156" i="36"/>
  <c r="K155" i="36"/>
  <c r="I155" i="36"/>
  <c r="H155" i="36"/>
  <c r="K154" i="36"/>
  <c r="I154" i="36"/>
  <c r="H154" i="36"/>
  <c r="K153" i="36"/>
  <c r="I153" i="36"/>
  <c r="H153" i="36"/>
  <c r="K152" i="36"/>
  <c r="I152" i="36"/>
  <c r="H152" i="36"/>
  <c r="K151" i="36"/>
  <c r="I151" i="36"/>
  <c r="H151" i="36"/>
  <c r="K150" i="36"/>
  <c r="I150" i="36"/>
  <c r="H150" i="36"/>
  <c r="K149" i="36"/>
  <c r="I149" i="36"/>
  <c r="H149" i="36"/>
  <c r="K148" i="36"/>
  <c r="I148" i="36"/>
  <c r="H148" i="36"/>
  <c r="K147" i="36"/>
  <c r="I147" i="36"/>
  <c r="H147" i="36"/>
  <c r="K146" i="36"/>
  <c r="I146" i="36"/>
  <c r="H146" i="36"/>
  <c r="K145" i="36"/>
  <c r="I145" i="36"/>
  <c r="H145" i="36"/>
  <c r="K144" i="36"/>
  <c r="I144" i="36"/>
  <c r="H144" i="36"/>
  <c r="K143" i="36"/>
  <c r="I143" i="36"/>
  <c r="H143" i="36"/>
  <c r="K142" i="36"/>
  <c r="I142" i="36"/>
  <c r="H142" i="36"/>
  <c r="K141" i="36"/>
  <c r="I141" i="36"/>
  <c r="H141" i="36"/>
  <c r="K140" i="36"/>
  <c r="I140" i="36"/>
  <c r="H140" i="36"/>
  <c r="K139" i="36"/>
  <c r="I139" i="36"/>
  <c r="H139" i="36"/>
  <c r="K138" i="36"/>
  <c r="I138" i="36"/>
  <c r="H138" i="36"/>
  <c r="K137" i="36"/>
  <c r="I137" i="36"/>
  <c r="H137" i="36"/>
  <c r="K136" i="36"/>
  <c r="I136" i="36"/>
  <c r="H136" i="36"/>
  <c r="K135" i="36"/>
  <c r="I135" i="36"/>
  <c r="H135" i="36"/>
  <c r="K134" i="36"/>
  <c r="I134" i="36"/>
  <c r="H134" i="36"/>
  <c r="K133" i="36"/>
  <c r="I133" i="36"/>
  <c r="H133" i="36"/>
  <c r="K132" i="36"/>
  <c r="I132" i="36"/>
  <c r="H132" i="36"/>
  <c r="K131" i="36"/>
  <c r="I131" i="36"/>
  <c r="H131" i="36"/>
  <c r="K130" i="36"/>
  <c r="I130" i="36"/>
  <c r="H130" i="36"/>
  <c r="K129" i="36"/>
  <c r="I129" i="36"/>
  <c r="H129" i="36"/>
  <c r="K128" i="36"/>
  <c r="I128" i="36"/>
  <c r="H128" i="36"/>
  <c r="K127" i="36"/>
  <c r="I127" i="36"/>
  <c r="H127" i="36"/>
  <c r="K126" i="36"/>
  <c r="I126" i="36"/>
  <c r="H126" i="36"/>
  <c r="K125" i="36"/>
  <c r="I125" i="36"/>
  <c r="H125" i="36"/>
  <c r="K124" i="36"/>
  <c r="I124" i="36"/>
  <c r="H124" i="36"/>
  <c r="K123" i="36"/>
  <c r="I123" i="36"/>
  <c r="H123" i="36"/>
  <c r="K122" i="36"/>
  <c r="I122" i="36"/>
  <c r="H122" i="36"/>
  <c r="K121" i="36"/>
  <c r="I121" i="36"/>
  <c r="H121" i="36"/>
  <c r="K120" i="36"/>
  <c r="I120" i="36"/>
  <c r="H120" i="36"/>
  <c r="K119" i="36"/>
  <c r="I119" i="36"/>
  <c r="H119" i="36"/>
  <c r="K118" i="36"/>
  <c r="I118" i="36"/>
  <c r="H118" i="36"/>
  <c r="K117" i="36"/>
  <c r="I117" i="36"/>
  <c r="H117" i="36"/>
  <c r="K116" i="36"/>
  <c r="I116" i="36"/>
  <c r="H116" i="36"/>
  <c r="K115" i="36"/>
  <c r="I115" i="36"/>
  <c r="H115" i="36"/>
  <c r="K114" i="36"/>
  <c r="I114" i="36"/>
  <c r="H114" i="36"/>
  <c r="K113" i="36"/>
  <c r="I113" i="36"/>
  <c r="H113" i="36"/>
  <c r="K112" i="36"/>
  <c r="I112" i="36"/>
  <c r="H112" i="36"/>
  <c r="K111" i="36"/>
  <c r="I111" i="36"/>
  <c r="H111" i="36"/>
  <c r="K110" i="36"/>
  <c r="I110" i="36"/>
  <c r="H110" i="36"/>
  <c r="K109" i="36"/>
  <c r="I109" i="36"/>
  <c r="H109" i="36"/>
  <c r="K108" i="36"/>
  <c r="I108" i="36"/>
  <c r="H108" i="36"/>
  <c r="K107" i="36"/>
  <c r="I107" i="36"/>
  <c r="H107" i="36"/>
  <c r="K106" i="36"/>
  <c r="I106" i="36"/>
  <c r="H106" i="36"/>
  <c r="K105" i="36"/>
  <c r="I105" i="36"/>
  <c r="H105" i="36"/>
  <c r="K104" i="36"/>
  <c r="I104" i="36"/>
  <c r="H104" i="36"/>
  <c r="K103" i="36"/>
  <c r="I103" i="36"/>
  <c r="H103" i="36"/>
  <c r="K102" i="36"/>
  <c r="I102" i="36"/>
  <c r="H102" i="36"/>
  <c r="K101" i="36"/>
  <c r="I101" i="36"/>
  <c r="H101" i="36"/>
  <c r="K100" i="36"/>
  <c r="I100" i="36"/>
  <c r="H100" i="36"/>
  <c r="K99" i="36"/>
  <c r="I99" i="36"/>
  <c r="H99" i="36"/>
  <c r="K98" i="36"/>
  <c r="I98" i="36"/>
  <c r="H98" i="36"/>
  <c r="K97" i="36"/>
  <c r="I97" i="36"/>
  <c r="H97" i="36"/>
  <c r="K96" i="36"/>
  <c r="I96" i="36"/>
  <c r="H96" i="36"/>
  <c r="K95" i="36"/>
  <c r="I95" i="36"/>
  <c r="H95" i="36"/>
  <c r="K94" i="36"/>
  <c r="I94" i="36"/>
  <c r="H94" i="36"/>
  <c r="K93" i="36"/>
  <c r="I93" i="36"/>
  <c r="H93" i="36"/>
  <c r="K92" i="36"/>
  <c r="I92" i="36"/>
  <c r="H92" i="36"/>
  <c r="K91" i="36"/>
  <c r="I91" i="36"/>
  <c r="H91" i="36"/>
  <c r="K90" i="36"/>
  <c r="I90" i="36"/>
  <c r="H90" i="36"/>
  <c r="K89" i="36"/>
  <c r="I89" i="36"/>
  <c r="H89" i="36"/>
  <c r="K88" i="36"/>
  <c r="I88" i="36"/>
  <c r="H88" i="36"/>
  <c r="K87" i="36"/>
  <c r="I87" i="36"/>
  <c r="H87" i="36"/>
  <c r="K86" i="36"/>
  <c r="I86" i="36"/>
  <c r="H86" i="36"/>
  <c r="K85" i="36"/>
  <c r="I85" i="36"/>
  <c r="H85" i="36"/>
  <c r="K84" i="36"/>
  <c r="I84" i="36"/>
  <c r="H84" i="36"/>
  <c r="K83" i="36"/>
  <c r="I83" i="36"/>
  <c r="H83" i="36"/>
  <c r="K82" i="36"/>
  <c r="I82" i="36"/>
  <c r="H82" i="36"/>
  <c r="K81" i="36"/>
  <c r="I81" i="36"/>
  <c r="H81" i="36"/>
  <c r="K80" i="36"/>
  <c r="I80" i="36"/>
  <c r="H80" i="36"/>
  <c r="K79" i="36"/>
  <c r="I79" i="36"/>
  <c r="H79" i="36"/>
  <c r="K78" i="36"/>
  <c r="I78" i="36"/>
  <c r="H78" i="36"/>
  <c r="K77" i="36"/>
  <c r="I77" i="36"/>
  <c r="H77" i="36"/>
  <c r="K76" i="36"/>
  <c r="I76" i="36"/>
  <c r="H76" i="36"/>
  <c r="K75" i="36"/>
  <c r="I75" i="36"/>
  <c r="H75" i="36"/>
  <c r="K74" i="36"/>
  <c r="I74" i="36"/>
  <c r="H74" i="36"/>
  <c r="K73" i="36"/>
  <c r="I73" i="36"/>
  <c r="H73" i="36"/>
  <c r="K72" i="36"/>
  <c r="I72" i="36"/>
  <c r="H72" i="36"/>
  <c r="K71" i="36"/>
  <c r="I71" i="36"/>
  <c r="H71" i="36"/>
  <c r="K70" i="36"/>
  <c r="I70" i="36"/>
  <c r="H70" i="36"/>
  <c r="K69" i="36"/>
  <c r="I69" i="36"/>
  <c r="H69" i="36"/>
  <c r="K68" i="36"/>
  <c r="I68" i="36"/>
  <c r="H68" i="36"/>
  <c r="K67" i="36"/>
  <c r="I67" i="36"/>
  <c r="H67" i="36"/>
  <c r="K66" i="36"/>
  <c r="I66" i="36"/>
  <c r="H66" i="36"/>
  <c r="K65" i="36"/>
  <c r="I65" i="36"/>
  <c r="H65" i="36"/>
  <c r="K64" i="36"/>
  <c r="I64" i="36"/>
  <c r="H64" i="36"/>
  <c r="K63" i="36"/>
  <c r="I63" i="36"/>
  <c r="H63" i="36"/>
  <c r="K62" i="36"/>
  <c r="I62" i="36"/>
  <c r="H62" i="36"/>
  <c r="K61" i="36"/>
  <c r="I61" i="36"/>
  <c r="H61" i="36"/>
  <c r="K60" i="36"/>
  <c r="I60" i="36"/>
  <c r="H60" i="36"/>
  <c r="K59" i="36"/>
  <c r="I59" i="36"/>
  <c r="H59" i="36"/>
  <c r="K58" i="36"/>
  <c r="I58" i="36"/>
  <c r="H58" i="36"/>
  <c r="K57" i="36"/>
  <c r="I57" i="36"/>
  <c r="H57" i="36"/>
  <c r="K56" i="36"/>
  <c r="I56" i="36"/>
  <c r="H56" i="36"/>
  <c r="K55" i="36"/>
  <c r="I55" i="36"/>
  <c r="H55" i="36"/>
  <c r="K54" i="36"/>
  <c r="I54" i="36"/>
  <c r="H54" i="36"/>
  <c r="K53" i="36"/>
  <c r="I53" i="36"/>
  <c r="H53" i="36"/>
  <c r="K52" i="36"/>
  <c r="I52" i="36"/>
  <c r="H52" i="36"/>
  <c r="K51" i="36"/>
  <c r="I51" i="36"/>
  <c r="H51" i="36"/>
  <c r="K50" i="36"/>
  <c r="I50" i="36"/>
  <c r="H50" i="36"/>
  <c r="K49" i="36"/>
  <c r="I49" i="36"/>
  <c r="H49" i="36"/>
  <c r="K48" i="36"/>
  <c r="I48" i="36"/>
  <c r="H48" i="36"/>
  <c r="K47" i="36"/>
  <c r="I47" i="36"/>
  <c r="H47" i="36"/>
  <c r="K46" i="36"/>
  <c r="I46" i="36"/>
  <c r="H46" i="36"/>
  <c r="K45" i="36"/>
  <c r="I45" i="36"/>
  <c r="H45" i="36"/>
  <c r="K44" i="36"/>
  <c r="I44" i="36"/>
  <c r="H44" i="36"/>
  <c r="K43" i="36"/>
  <c r="I43" i="36"/>
  <c r="H43" i="36"/>
  <c r="K42" i="36"/>
  <c r="I42" i="36"/>
  <c r="H42" i="36"/>
  <c r="K41" i="36"/>
  <c r="I41" i="36"/>
  <c r="H41" i="36"/>
  <c r="K40" i="36"/>
  <c r="I40" i="36"/>
  <c r="H40" i="36"/>
  <c r="K39" i="36"/>
  <c r="I39" i="36"/>
  <c r="H39" i="36"/>
  <c r="K38" i="36"/>
  <c r="I38" i="36"/>
  <c r="H38" i="36"/>
  <c r="K37" i="36"/>
  <c r="I37" i="36"/>
  <c r="H37" i="36"/>
  <c r="K36" i="36"/>
  <c r="I36" i="36"/>
  <c r="H36" i="36"/>
  <c r="K35" i="36"/>
  <c r="I35" i="36"/>
  <c r="H35" i="36"/>
  <c r="K34" i="36"/>
  <c r="I34" i="36"/>
  <c r="H34" i="36"/>
  <c r="K33" i="36"/>
  <c r="I33" i="36"/>
  <c r="H33" i="36"/>
  <c r="K32" i="36"/>
  <c r="I32" i="36"/>
  <c r="H32" i="36"/>
  <c r="K31" i="36"/>
  <c r="I31" i="36"/>
  <c r="H31" i="36"/>
  <c r="K30" i="36"/>
  <c r="I30" i="36"/>
  <c r="H30" i="36"/>
  <c r="K29" i="36"/>
  <c r="I29" i="36"/>
  <c r="H29" i="36"/>
  <c r="K28" i="36"/>
  <c r="I28" i="36"/>
  <c r="H28" i="36"/>
  <c r="K27" i="36"/>
  <c r="I27" i="36"/>
  <c r="H27" i="36"/>
  <c r="K26" i="36"/>
  <c r="I26" i="36"/>
  <c r="H26" i="36"/>
  <c r="K25" i="36"/>
  <c r="I25" i="36"/>
  <c r="H25" i="36"/>
  <c r="K24" i="36"/>
  <c r="I24" i="36"/>
  <c r="H24" i="36"/>
  <c r="K23" i="36"/>
  <c r="I23" i="36"/>
  <c r="H23" i="36"/>
  <c r="K22" i="36"/>
  <c r="I22" i="36"/>
  <c r="H22" i="36"/>
  <c r="K21" i="36"/>
  <c r="I21" i="36"/>
  <c r="H21" i="36"/>
  <c r="K20" i="36"/>
  <c r="I20" i="36"/>
  <c r="H20" i="36"/>
  <c r="K19" i="36"/>
  <c r="I19" i="36"/>
  <c r="H19" i="36"/>
  <c r="K18" i="36"/>
  <c r="I18" i="36"/>
  <c r="H18" i="36"/>
  <c r="K17" i="36"/>
  <c r="I17" i="36"/>
  <c r="H17" i="36"/>
  <c r="I16" i="36"/>
  <c r="H16" i="36"/>
  <c r="G15" i="36"/>
  <c r="H15" i="36" s="1"/>
  <c r="G14" i="36"/>
  <c r="H14" i="36" s="1"/>
  <c r="H13" i="36"/>
  <c r="G13" i="36"/>
  <c r="G12" i="36"/>
  <c r="H12" i="36" s="1"/>
  <c r="D33" i="33"/>
  <c r="E31" i="33"/>
  <c r="D35" i="33" s="1"/>
  <c r="D31" i="33"/>
  <c r="E33" i="33" s="1"/>
  <c r="M22" i="37" l="1"/>
  <c r="I12" i="36"/>
  <c r="K12" i="36" s="1"/>
  <c r="I14" i="36"/>
  <c r="K14" i="36" s="1"/>
  <c r="I13" i="36"/>
  <c r="K13" i="36" s="1"/>
  <c r="I15" i="36"/>
  <c r="K15" i="36" s="1"/>
  <c r="E32" i="33"/>
  <c r="E34" i="33"/>
  <c r="D34" i="33"/>
  <c r="K16" i="36" l="1"/>
  <c r="K207" i="30" l="1"/>
  <c r="I207" i="30"/>
  <c r="H207" i="30"/>
  <c r="K206" i="30"/>
  <c r="I206" i="30"/>
  <c r="H206" i="30"/>
  <c r="K205" i="30"/>
  <c r="I205" i="30"/>
  <c r="H205" i="30"/>
  <c r="K204" i="30"/>
  <c r="I204" i="30"/>
  <c r="H204" i="30"/>
  <c r="K203" i="30"/>
  <c r="I203" i="30"/>
  <c r="H203" i="30"/>
  <c r="K202" i="30"/>
  <c r="I202" i="30"/>
  <c r="H202" i="30"/>
  <c r="K201" i="30"/>
  <c r="I201" i="30"/>
  <c r="H201" i="30"/>
  <c r="K200" i="30"/>
  <c r="I200" i="30"/>
  <c r="H200" i="30"/>
  <c r="K199" i="30"/>
  <c r="I199" i="30"/>
  <c r="H199" i="30"/>
  <c r="K198" i="30"/>
  <c r="I198" i="30"/>
  <c r="H198" i="30"/>
  <c r="K197" i="30"/>
  <c r="I197" i="30"/>
  <c r="H197" i="30"/>
  <c r="K196" i="30"/>
  <c r="I196" i="30"/>
  <c r="H196" i="30"/>
  <c r="K195" i="30"/>
  <c r="I195" i="30"/>
  <c r="H195" i="30"/>
  <c r="K194" i="30"/>
  <c r="I194" i="30"/>
  <c r="H194" i="30"/>
  <c r="K193" i="30"/>
  <c r="I193" i="30"/>
  <c r="H193" i="30"/>
  <c r="K192" i="30"/>
  <c r="I192" i="30"/>
  <c r="H192" i="30"/>
  <c r="K191" i="30"/>
  <c r="I191" i="30"/>
  <c r="H191" i="30"/>
  <c r="K190" i="30"/>
  <c r="I190" i="30"/>
  <c r="H190" i="30"/>
  <c r="K189" i="30"/>
  <c r="I189" i="30"/>
  <c r="H189" i="30"/>
  <c r="K188" i="30"/>
  <c r="I188" i="30"/>
  <c r="H188" i="30"/>
  <c r="K187" i="30"/>
  <c r="I187" i="30"/>
  <c r="H187" i="30"/>
  <c r="K186" i="30"/>
  <c r="I186" i="30"/>
  <c r="H186" i="30"/>
  <c r="K185" i="30"/>
  <c r="I185" i="30"/>
  <c r="H185" i="30"/>
  <c r="K184" i="30"/>
  <c r="I184" i="30"/>
  <c r="H184" i="30"/>
  <c r="K183" i="30"/>
  <c r="I183" i="30"/>
  <c r="H183" i="30"/>
  <c r="K182" i="30"/>
  <c r="I182" i="30"/>
  <c r="H182" i="30"/>
  <c r="K181" i="30"/>
  <c r="I181" i="30"/>
  <c r="H181" i="30"/>
  <c r="K180" i="30"/>
  <c r="I180" i="30"/>
  <c r="H180" i="30"/>
  <c r="K179" i="30"/>
  <c r="I179" i="30"/>
  <c r="H179" i="30"/>
  <c r="K178" i="30"/>
  <c r="I178" i="30"/>
  <c r="H178" i="30"/>
  <c r="K177" i="30"/>
  <c r="I177" i="30"/>
  <c r="H177" i="30"/>
  <c r="K176" i="30"/>
  <c r="I176" i="30"/>
  <c r="H176" i="30"/>
  <c r="K175" i="30"/>
  <c r="I175" i="30"/>
  <c r="H175" i="30"/>
  <c r="K174" i="30"/>
  <c r="I174" i="30"/>
  <c r="H174" i="30"/>
  <c r="K173" i="30"/>
  <c r="I173" i="30"/>
  <c r="H173" i="30"/>
  <c r="K172" i="30"/>
  <c r="I172" i="30"/>
  <c r="H172" i="30"/>
  <c r="K171" i="30"/>
  <c r="I171" i="30"/>
  <c r="H171" i="30"/>
  <c r="K170" i="30"/>
  <c r="I170" i="30"/>
  <c r="H170" i="30"/>
  <c r="K169" i="30"/>
  <c r="I169" i="30"/>
  <c r="H169" i="30"/>
  <c r="K168" i="30"/>
  <c r="I168" i="30"/>
  <c r="H168" i="30"/>
  <c r="K167" i="30"/>
  <c r="I167" i="30"/>
  <c r="H167" i="30"/>
  <c r="K166" i="30"/>
  <c r="I166" i="30"/>
  <c r="H166" i="30"/>
  <c r="K165" i="30"/>
  <c r="I165" i="30"/>
  <c r="H165" i="30"/>
  <c r="K164" i="30"/>
  <c r="I164" i="30"/>
  <c r="H164" i="30"/>
  <c r="K163" i="30"/>
  <c r="I163" i="30"/>
  <c r="H163" i="30"/>
  <c r="K162" i="30"/>
  <c r="I162" i="30"/>
  <c r="H162" i="30"/>
  <c r="K161" i="30"/>
  <c r="I161" i="30"/>
  <c r="H161" i="30"/>
  <c r="K160" i="30"/>
  <c r="I160" i="30"/>
  <c r="H160" i="30"/>
  <c r="K159" i="30"/>
  <c r="I159" i="30"/>
  <c r="H159" i="30"/>
  <c r="K158" i="30"/>
  <c r="I158" i="30"/>
  <c r="H158" i="30"/>
  <c r="K157" i="30"/>
  <c r="I157" i="30"/>
  <c r="H157" i="30"/>
  <c r="K156" i="30"/>
  <c r="I156" i="30"/>
  <c r="H156" i="30"/>
  <c r="K155" i="30"/>
  <c r="I155" i="30"/>
  <c r="H155" i="30"/>
  <c r="K154" i="30"/>
  <c r="I154" i="30"/>
  <c r="H154" i="30"/>
  <c r="K153" i="30"/>
  <c r="I153" i="30"/>
  <c r="H153" i="30"/>
  <c r="K152" i="30"/>
  <c r="I152" i="30"/>
  <c r="H152" i="30"/>
  <c r="K151" i="30"/>
  <c r="I151" i="30"/>
  <c r="H151" i="30"/>
  <c r="K150" i="30"/>
  <c r="I150" i="30"/>
  <c r="H150" i="30"/>
  <c r="K149" i="30"/>
  <c r="I149" i="30"/>
  <c r="H149" i="30"/>
  <c r="K148" i="30"/>
  <c r="I148" i="30"/>
  <c r="H148" i="30"/>
  <c r="K147" i="30"/>
  <c r="I147" i="30"/>
  <c r="H147" i="30"/>
  <c r="K146" i="30"/>
  <c r="I146" i="30"/>
  <c r="H146" i="30"/>
  <c r="K145" i="30"/>
  <c r="I145" i="30"/>
  <c r="H145" i="30"/>
  <c r="K144" i="30"/>
  <c r="I144" i="30"/>
  <c r="H144" i="30"/>
  <c r="K143" i="30"/>
  <c r="I143" i="30"/>
  <c r="H143" i="30"/>
  <c r="K142" i="30"/>
  <c r="I142" i="30"/>
  <c r="H142" i="30"/>
  <c r="K141" i="30"/>
  <c r="I141" i="30"/>
  <c r="H141" i="30"/>
  <c r="K140" i="30"/>
  <c r="I140" i="30"/>
  <c r="H140" i="30"/>
  <c r="K139" i="30"/>
  <c r="I139" i="30"/>
  <c r="H139" i="30"/>
  <c r="K138" i="30"/>
  <c r="I138" i="30"/>
  <c r="H138" i="30"/>
  <c r="K137" i="30"/>
  <c r="I137" i="30"/>
  <c r="H137" i="30"/>
  <c r="K136" i="30"/>
  <c r="I136" i="30"/>
  <c r="H136" i="30"/>
  <c r="K135" i="30"/>
  <c r="I135" i="30"/>
  <c r="H135" i="30"/>
  <c r="K134" i="30"/>
  <c r="I134" i="30"/>
  <c r="H134" i="30"/>
  <c r="K133" i="30"/>
  <c r="I133" i="30"/>
  <c r="H133" i="30"/>
  <c r="K132" i="30"/>
  <c r="I132" i="30"/>
  <c r="H132" i="30"/>
  <c r="K131" i="30"/>
  <c r="I131" i="30"/>
  <c r="H131" i="30"/>
  <c r="K130" i="30"/>
  <c r="I130" i="30"/>
  <c r="H130" i="30"/>
  <c r="K129" i="30"/>
  <c r="I129" i="30"/>
  <c r="H129" i="30"/>
  <c r="K128" i="30"/>
  <c r="I128" i="30"/>
  <c r="H128" i="30"/>
  <c r="K127" i="30"/>
  <c r="I127" i="30"/>
  <c r="H127" i="30"/>
  <c r="K126" i="30"/>
  <c r="I126" i="30"/>
  <c r="H126" i="30"/>
  <c r="K125" i="30"/>
  <c r="I125" i="30"/>
  <c r="H125" i="30"/>
  <c r="K124" i="30"/>
  <c r="I124" i="30"/>
  <c r="H124" i="30"/>
  <c r="K123" i="30"/>
  <c r="I123" i="30"/>
  <c r="H123" i="30"/>
  <c r="K122" i="30"/>
  <c r="I122" i="30"/>
  <c r="H122" i="30"/>
  <c r="K121" i="30"/>
  <c r="I121" i="30"/>
  <c r="H121" i="30"/>
  <c r="K120" i="30"/>
  <c r="I120" i="30"/>
  <c r="H120" i="30"/>
  <c r="K119" i="30"/>
  <c r="I119" i="30"/>
  <c r="H119" i="30"/>
  <c r="K118" i="30"/>
  <c r="I118" i="30"/>
  <c r="H118" i="30"/>
  <c r="K117" i="30"/>
  <c r="I117" i="30"/>
  <c r="H117" i="30"/>
  <c r="K116" i="30"/>
  <c r="I116" i="30"/>
  <c r="H116" i="30"/>
  <c r="K115" i="30"/>
  <c r="I115" i="30"/>
  <c r="H115" i="30"/>
  <c r="K114" i="30"/>
  <c r="I114" i="30"/>
  <c r="H114" i="30"/>
  <c r="K113" i="30"/>
  <c r="I113" i="30"/>
  <c r="H113" i="30"/>
  <c r="K112" i="30"/>
  <c r="I112" i="30"/>
  <c r="H112" i="30"/>
  <c r="K111" i="30"/>
  <c r="I111" i="30"/>
  <c r="H111" i="30"/>
  <c r="K110" i="30"/>
  <c r="I110" i="30"/>
  <c r="H110" i="30"/>
  <c r="K109" i="30"/>
  <c r="I109" i="30"/>
  <c r="H109" i="30"/>
  <c r="K108" i="30"/>
  <c r="I108" i="30"/>
  <c r="H108" i="30"/>
  <c r="K107" i="30"/>
  <c r="I107" i="30"/>
  <c r="H107" i="30"/>
  <c r="K106" i="30"/>
  <c r="I106" i="30"/>
  <c r="H106" i="30"/>
  <c r="K105" i="30"/>
  <c r="I105" i="30"/>
  <c r="H105" i="30"/>
  <c r="K104" i="30"/>
  <c r="I104" i="30"/>
  <c r="H104" i="30"/>
  <c r="K103" i="30"/>
  <c r="I103" i="30"/>
  <c r="H103" i="30"/>
  <c r="K102" i="30"/>
  <c r="I102" i="30"/>
  <c r="H102" i="30"/>
  <c r="K101" i="30"/>
  <c r="I101" i="30"/>
  <c r="H101" i="30"/>
  <c r="K100" i="30"/>
  <c r="I100" i="30"/>
  <c r="H100" i="30"/>
  <c r="K99" i="30"/>
  <c r="I99" i="30"/>
  <c r="H99" i="30"/>
  <c r="K98" i="30"/>
  <c r="I98" i="30"/>
  <c r="H98" i="30"/>
  <c r="K97" i="30"/>
  <c r="I97" i="30"/>
  <c r="H97" i="30"/>
  <c r="K96" i="30"/>
  <c r="I96" i="30"/>
  <c r="H96" i="30"/>
  <c r="K95" i="30"/>
  <c r="I95" i="30"/>
  <c r="H95" i="30"/>
  <c r="K94" i="30"/>
  <c r="I94" i="30"/>
  <c r="H94" i="30"/>
  <c r="K93" i="30"/>
  <c r="I93" i="30"/>
  <c r="H93" i="30"/>
  <c r="K92" i="30"/>
  <c r="I92" i="30"/>
  <c r="H92" i="30"/>
  <c r="K91" i="30"/>
  <c r="I91" i="30"/>
  <c r="H91" i="30"/>
  <c r="K90" i="30"/>
  <c r="I90" i="30"/>
  <c r="H90" i="30"/>
  <c r="K89" i="30"/>
  <c r="I89" i="30"/>
  <c r="H89" i="30"/>
  <c r="K88" i="30"/>
  <c r="I88" i="30"/>
  <c r="H88" i="30"/>
  <c r="K87" i="30"/>
  <c r="I87" i="30"/>
  <c r="H87" i="30"/>
  <c r="K86" i="30"/>
  <c r="I86" i="30"/>
  <c r="H86" i="30"/>
  <c r="K85" i="30"/>
  <c r="I85" i="30"/>
  <c r="H85" i="30"/>
  <c r="K84" i="30"/>
  <c r="I84" i="30"/>
  <c r="H84" i="30"/>
  <c r="K83" i="30"/>
  <c r="I83" i="30"/>
  <c r="H83" i="30"/>
  <c r="K82" i="30"/>
  <c r="I82" i="30"/>
  <c r="H82" i="30"/>
  <c r="K81" i="30"/>
  <c r="I81" i="30"/>
  <c r="H81" i="30"/>
  <c r="K80" i="30"/>
  <c r="I80" i="30"/>
  <c r="H80" i="30"/>
  <c r="K79" i="30"/>
  <c r="I79" i="30"/>
  <c r="H79" i="30"/>
  <c r="K78" i="30"/>
  <c r="I78" i="30"/>
  <c r="H78" i="30"/>
  <c r="K77" i="30"/>
  <c r="I77" i="30"/>
  <c r="H77" i="30"/>
  <c r="K76" i="30"/>
  <c r="I76" i="30"/>
  <c r="H76" i="30"/>
  <c r="K75" i="30"/>
  <c r="I75" i="30"/>
  <c r="H75" i="30"/>
  <c r="K74" i="30"/>
  <c r="I74" i="30"/>
  <c r="H74" i="30"/>
  <c r="K73" i="30"/>
  <c r="I73" i="30"/>
  <c r="H73" i="30"/>
  <c r="K72" i="30"/>
  <c r="I72" i="30"/>
  <c r="H72" i="30"/>
  <c r="K71" i="30"/>
  <c r="I71" i="30"/>
  <c r="H71" i="30"/>
  <c r="K70" i="30"/>
  <c r="I70" i="30"/>
  <c r="H70" i="30"/>
  <c r="K69" i="30"/>
  <c r="I69" i="30"/>
  <c r="H69" i="30"/>
  <c r="K68" i="30"/>
  <c r="I68" i="30"/>
  <c r="H68" i="30"/>
  <c r="K67" i="30"/>
  <c r="I67" i="30"/>
  <c r="H67" i="30"/>
  <c r="K66" i="30"/>
  <c r="I66" i="30"/>
  <c r="H66" i="30"/>
  <c r="K65" i="30"/>
  <c r="I65" i="30"/>
  <c r="H65" i="30"/>
  <c r="K64" i="30"/>
  <c r="I64" i="30"/>
  <c r="H64" i="30"/>
  <c r="K63" i="30"/>
  <c r="I63" i="30"/>
  <c r="H63" i="30"/>
  <c r="K62" i="30"/>
  <c r="I62" i="30"/>
  <c r="H62" i="30"/>
  <c r="K61" i="30"/>
  <c r="I61" i="30"/>
  <c r="H61" i="30"/>
  <c r="K60" i="30"/>
  <c r="I60" i="30"/>
  <c r="H60" i="30"/>
  <c r="K59" i="30"/>
  <c r="I59" i="30"/>
  <c r="H59" i="30"/>
  <c r="K58" i="30"/>
  <c r="I58" i="30"/>
  <c r="H58" i="30"/>
  <c r="K57" i="30"/>
  <c r="I57" i="30"/>
  <c r="H57" i="30"/>
  <c r="K56" i="30"/>
  <c r="I56" i="30"/>
  <c r="H56" i="30"/>
  <c r="K55" i="30"/>
  <c r="I55" i="30"/>
  <c r="H55" i="30"/>
  <c r="K54" i="30"/>
  <c r="I54" i="30"/>
  <c r="H54" i="30"/>
  <c r="K53" i="30"/>
  <c r="I53" i="30"/>
  <c r="H53" i="30"/>
  <c r="K52" i="30"/>
  <c r="I52" i="30"/>
  <c r="H52" i="30"/>
  <c r="K51" i="30"/>
  <c r="I51" i="30"/>
  <c r="H51" i="30"/>
  <c r="K50" i="30"/>
  <c r="I50" i="30"/>
  <c r="H50" i="30"/>
  <c r="K49" i="30"/>
  <c r="I49" i="30"/>
  <c r="H49" i="30"/>
  <c r="K48" i="30"/>
  <c r="I48" i="30"/>
  <c r="H48" i="30"/>
  <c r="K47" i="30"/>
  <c r="I47" i="30"/>
  <c r="H47" i="30"/>
  <c r="K46" i="30"/>
  <c r="I46" i="30"/>
  <c r="H46" i="30"/>
  <c r="K45" i="30"/>
  <c r="I45" i="30"/>
  <c r="H45" i="30"/>
  <c r="K44" i="30"/>
  <c r="I44" i="30"/>
  <c r="H44" i="30"/>
  <c r="K43" i="30"/>
  <c r="I43" i="30"/>
  <c r="H43" i="30"/>
  <c r="K42" i="30"/>
  <c r="I42" i="30"/>
  <c r="H42" i="30"/>
  <c r="K41" i="30"/>
  <c r="I41" i="30"/>
  <c r="H41" i="30"/>
  <c r="K40" i="30"/>
  <c r="I40" i="30"/>
  <c r="H40" i="30"/>
  <c r="K39" i="30"/>
  <c r="I39" i="30"/>
  <c r="H39" i="30"/>
  <c r="K38" i="30"/>
  <c r="I38" i="30"/>
  <c r="H38" i="30"/>
  <c r="K37" i="30"/>
  <c r="I37" i="30"/>
  <c r="H37" i="30"/>
  <c r="K36" i="30"/>
  <c r="I36" i="30"/>
  <c r="H36" i="30"/>
  <c r="K35" i="30"/>
  <c r="I35" i="30"/>
  <c r="H35" i="30"/>
  <c r="K34" i="30"/>
  <c r="I34" i="30"/>
  <c r="H34" i="30"/>
  <c r="K33" i="30"/>
  <c r="I33" i="30"/>
  <c r="H33" i="30"/>
  <c r="K32" i="30"/>
  <c r="I32" i="30"/>
  <c r="H32" i="30"/>
  <c r="K31" i="30"/>
  <c r="I31" i="30"/>
  <c r="H31" i="30"/>
  <c r="K30" i="30"/>
  <c r="I30" i="30"/>
  <c r="H30" i="30"/>
  <c r="K29" i="30"/>
  <c r="I29" i="30"/>
  <c r="H29" i="30"/>
  <c r="K28" i="30"/>
  <c r="I28" i="30"/>
  <c r="H28" i="30"/>
  <c r="K27" i="30"/>
  <c r="I27" i="30"/>
  <c r="H27" i="30"/>
  <c r="K26" i="30"/>
  <c r="I26" i="30"/>
  <c r="H26" i="30"/>
  <c r="K25" i="30"/>
  <c r="I25" i="30"/>
  <c r="H25" i="30"/>
  <c r="K24" i="30"/>
  <c r="I24" i="30"/>
  <c r="H24" i="30"/>
  <c r="K23" i="30"/>
  <c r="I23" i="30"/>
  <c r="H23" i="30"/>
  <c r="K22" i="30"/>
  <c r="I22" i="30"/>
  <c r="H22" i="30"/>
  <c r="K21" i="30"/>
  <c r="I21" i="30"/>
  <c r="H21" i="30"/>
  <c r="K20" i="30"/>
  <c r="I20" i="30"/>
  <c r="H20" i="30"/>
  <c r="K19" i="30"/>
  <c r="I19" i="30"/>
  <c r="H19" i="30"/>
  <c r="K18" i="30"/>
  <c r="I18" i="30"/>
  <c r="H18" i="30"/>
  <c r="K17" i="30"/>
  <c r="I17" i="30"/>
  <c r="H17" i="30"/>
  <c r="I16" i="30"/>
  <c r="H16" i="30"/>
  <c r="G15" i="30"/>
  <c r="H15" i="30" s="1"/>
  <c r="G14" i="30"/>
  <c r="H14" i="30" s="1"/>
  <c r="H13" i="30"/>
  <c r="G13" i="30"/>
  <c r="G12" i="30"/>
  <c r="H12" i="30" s="1"/>
  <c r="D33" i="28"/>
  <c r="E31" i="28"/>
  <c r="D35" i="28" s="1"/>
  <c r="D31" i="28"/>
  <c r="E33" i="28" s="1"/>
  <c r="I14" i="30" l="1"/>
  <c r="I12" i="30"/>
  <c r="K12" i="30" s="1"/>
  <c r="K14" i="30"/>
  <c r="I13" i="30"/>
  <c r="K13" i="30" s="1"/>
  <c r="I15" i="30"/>
  <c r="K15" i="30" s="1"/>
  <c r="E32" i="28"/>
  <c r="E34" i="28"/>
  <c r="D34" i="28"/>
  <c r="K16" i="30" l="1"/>
  <c r="G12" i="24"/>
  <c r="G15" i="24"/>
  <c r="G13" i="24"/>
  <c r="G14" i="24" l="1"/>
  <c r="M13" i="25" l="1"/>
  <c r="L12" i="25" l="1"/>
  <c r="M12" i="25" s="1"/>
  <c r="L14" i="25"/>
  <c r="L16" i="25"/>
  <c r="K21" i="25"/>
  <c r="M21" i="25" s="1"/>
  <c r="K19" i="25"/>
  <c r="K17" i="25"/>
  <c r="K15" i="25"/>
  <c r="K20" i="25"/>
  <c r="K18" i="25"/>
  <c r="K16" i="25"/>
  <c r="K14" i="25"/>
  <c r="M14" i="25" s="1"/>
  <c r="L19" i="25"/>
  <c r="L17" i="25"/>
  <c r="L15" i="25"/>
  <c r="L20" i="25"/>
  <c r="L18" i="25"/>
  <c r="M15" i="25" l="1"/>
  <c r="M20" i="25"/>
  <c r="M16" i="25"/>
  <c r="M17" i="25"/>
  <c r="M18" i="25"/>
  <c r="M19" i="25"/>
  <c r="E31" i="27"/>
  <c r="D33" i="27"/>
  <c r="D31" i="27"/>
  <c r="M22" i="25" l="1"/>
  <c r="D34" i="27"/>
  <c r="D35" i="27"/>
  <c r="E34" i="27"/>
  <c r="E32" i="27"/>
  <c r="E33" i="27"/>
  <c r="M206" i="25"/>
  <c r="M205" i="25"/>
  <c r="M204" i="25"/>
  <c r="M203" i="25"/>
  <c r="M202" i="25"/>
  <c r="M201" i="25"/>
  <c r="M200" i="25"/>
  <c r="M199" i="25"/>
  <c r="M198" i="25"/>
  <c r="M197" i="25"/>
  <c r="M196" i="25"/>
  <c r="M195" i="25"/>
  <c r="M194" i="25"/>
  <c r="M193" i="25"/>
  <c r="M192" i="25"/>
  <c r="M191" i="25"/>
  <c r="M190" i="25"/>
  <c r="M189" i="25"/>
  <c r="M188" i="25"/>
  <c r="M187" i="25"/>
  <c r="M186" i="25"/>
  <c r="M185" i="25"/>
  <c r="M184" i="25"/>
  <c r="M183" i="25"/>
  <c r="M182" i="25"/>
  <c r="M181" i="25"/>
  <c r="M180" i="25"/>
  <c r="M179" i="25"/>
  <c r="M178" i="25"/>
  <c r="M177" i="25"/>
  <c r="M176" i="25"/>
  <c r="M175" i="25"/>
  <c r="M174" i="25"/>
  <c r="M173" i="25"/>
  <c r="M172" i="25"/>
  <c r="M171" i="25"/>
  <c r="M170" i="25"/>
  <c r="M169" i="25"/>
  <c r="M168" i="25"/>
  <c r="M167" i="25"/>
  <c r="M166" i="25"/>
  <c r="M165" i="25"/>
  <c r="M164" i="25"/>
  <c r="M163" i="25"/>
  <c r="M162" i="25"/>
  <c r="M161" i="25"/>
  <c r="M160" i="25"/>
  <c r="M159" i="25"/>
  <c r="M158" i="25"/>
  <c r="M157" i="25"/>
  <c r="M156" i="25"/>
  <c r="M155" i="25"/>
  <c r="M154" i="25"/>
  <c r="M153" i="25"/>
  <c r="M152" i="25"/>
  <c r="M151" i="25"/>
  <c r="M150" i="25"/>
  <c r="M149" i="25"/>
  <c r="M148" i="25"/>
  <c r="M147" i="25"/>
  <c r="M146" i="25"/>
  <c r="M145" i="25"/>
  <c r="M144" i="25"/>
  <c r="M143" i="25"/>
  <c r="M142" i="25"/>
  <c r="M141" i="25"/>
  <c r="M140" i="25"/>
  <c r="M139" i="25"/>
  <c r="M138" i="25"/>
  <c r="M137" i="25"/>
  <c r="M136" i="25"/>
  <c r="M135" i="25"/>
  <c r="M134" i="25"/>
  <c r="M133" i="25"/>
  <c r="M132" i="25"/>
  <c r="M131" i="25"/>
  <c r="M130" i="25"/>
  <c r="M129" i="25"/>
  <c r="M128" i="25"/>
  <c r="M127" i="25"/>
  <c r="M126" i="25"/>
  <c r="M125" i="25"/>
  <c r="M124" i="25"/>
  <c r="M123" i="25"/>
  <c r="M122" i="25"/>
  <c r="M121" i="25"/>
  <c r="M120" i="25"/>
  <c r="M119" i="25"/>
  <c r="M118" i="25"/>
  <c r="M117" i="25"/>
  <c r="M116" i="25"/>
  <c r="M115" i="25"/>
  <c r="M114" i="25"/>
  <c r="M113" i="25"/>
  <c r="M112" i="25"/>
  <c r="M111" i="25"/>
  <c r="M110" i="25"/>
  <c r="M109" i="25"/>
  <c r="M108" i="25"/>
  <c r="M107" i="25"/>
  <c r="M106" i="25"/>
  <c r="M105" i="25"/>
  <c r="M104" i="25"/>
  <c r="M103" i="25"/>
  <c r="M102" i="25"/>
  <c r="M101" i="25"/>
  <c r="M100" i="25"/>
  <c r="M99" i="25"/>
  <c r="M98" i="25"/>
  <c r="M97" i="25"/>
  <c r="M96" i="25"/>
  <c r="M95" i="25"/>
  <c r="M94" i="25"/>
  <c r="M93" i="25"/>
  <c r="M92" i="25"/>
  <c r="M91" i="25"/>
  <c r="M90" i="25"/>
  <c r="M89" i="25"/>
  <c r="M88" i="25"/>
  <c r="M87" i="25"/>
  <c r="M86" i="25"/>
  <c r="M85" i="25"/>
  <c r="M84" i="25"/>
  <c r="M83" i="25"/>
  <c r="M82" i="25"/>
  <c r="M81" i="25"/>
  <c r="M80" i="25"/>
  <c r="M79" i="25"/>
  <c r="M78" i="25"/>
  <c r="M77" i="25"/>
  <c r="M76" i="25"/>
  <c r="M75" i="25"/>
  <c r="M74" i="25"/>
  <c r="M73" i="25"/>
  <c r="M72" i="25"/>
  <c r="M71" i="25"/>
  <c r="M70" i="25"/>
  <c r="M69" i="25"/>
  <c r="M68" i="25"/>
  <c r="M67" i="25"/>
  <c r="M66" i="25"/>
  <c r="M65" i="25"/>
  <c r="M64" i="25"/>
  <c r="M63" i="25"/>
  <c r="M62" i="25"/>
  <c r="M61" i="25"/>
  <c r="M60" i="25"/>
  <c r="M59" i="25"/>
  <c r="M58" i="25"/>
  <c r="M57" i="25"/>
  <c r="M56" i="25"/>
  <c r="M55" i="25"/>
  <c r="M54" i="25"/>
  <c r="M53" i="25"/>
  <c r="M52" i="25"/>
  <c r="M51" i="25"/>
  <c r="M50" i="25"/>
  <c r="M49" i="25"/>
  <c r="M48" i="25"/>
  <c r="M47" i="25"/>
  <c r="M46" i="25"/>
  <c r="M45" i="25"/>
  <c r="M44" i="25"/>
  <c r="M43" i="25"/>
  <c r="M42" i="25"/>
  <c r="M41" i="25"/>
  <c r="M40" i="25"/>
  <c r="M39" i="25"/>
  <c r="M38" i="25"/>
  <c r="M37" i="25"/>
  <c r="M36" i="25"/>
  <c r="M35" i="25"/>
  <c r="M34" i="25"/>
  <c r="M33" i="25"/>
  <c r="M32" i="25"/>
  <c r="M31" i="25"/>
  <c r="M30" i="25"/>
  <c r="M29" i="25"/>
  <c r="M28" i="25"/>
  <c r="M27" i="25"/>
  <c r="M26" i="25"/>
  <c r="M25" i="25"/>
  <c r="M24" i="25"/>
  <c r="M23" i="25"/>
  <c r="K207" i="24"/>
  <c r="I207" i="24"/>
  <c r="H207" i="24"/>
  <c r="K206" i="24"/>
  <c r="I206" i="24"/>
  <c r="H206" i="24"/>
  <c r="K205" i="24"/>
  <c r="I205" i="24"/>
  <c r="H205" i="24"/>
  <c r="K204" i="24"/>
  <c r="I204" i="24"/>
  <c r="H204" i="24"/>
  <c r="K203" i="24"/>
  <c r="I203" i="24"/>
  <c r="H203" i="24"/>
  <c r="K202" i="24"/>
  <c r="I202" i="24"/>
  <c r="H202" i="24"/>
  <c r="K201" i="24"/>
  <c r="I201" i="24"/>
  <c r="H201" i="24"/>
  <c r="K200" i="24"/>
  <c r="I200" i="24"/>
  <c r="H200" i="24"/>
  <c r="K199" i="24"/>
  <c r="I199" i="24"/>
  <c r="H199" i="24"/>
  <c r="K198" i="24"/>
  <c r="I198" i="24"/>
  <c r="H198" i="24"/>
  <c r="K197" i="24"/>
  <c r="I197" i="24"/>
  <c r="H197" i="24"/>
  <c r="K196" i="24"/>
  <c r="I196" i="24"/>
  <c r="H196" i="24"/>
  <c r="K195" i="24"/>
  <c r="I195" i="24"/>
  <c r="H195" i="24"/>
  <c r="K194" i="24"/>
  <c r="I194" i="24"/>
  <c r="H194" i="24"/>
  <c r="K193" i="24"/>
  <c r="I193" i="24"/>
  <c r="H193" i="24"/>
  <c r="K192" i="24"/>
  <c r="I192" i="24"/>
  <c r="H192" i="24"/>
  <c r="K191" i="24"/>
  <c r="I191" i="24"/>
  <c r="H191" i="24"/>
  <c r="K190" i="24"/>
  <c r="I190" i="24"/>
  <c r="H190" i="24"/>
  <c r="K189" i="24"/>
  <c r="I189" i="24"/>
  <c r="H189" i="24"/>
  <c r="K188" i="24"/>
  <c r="I188" i="24"/>
  <c r="H188" i="24"/>
  <c r="K187" i="24"/>
  <c r="I187" i="24"/>
  <c r="H187" i="24"/>
  <c r="K186" i="24"/>
  <c r="I186" i="24"/>
  <c r="H186" i="24"/>
  <c r="K185" i="24"/>
  <c r="I185" i="24"/>
  <c r="H185" i="24"/>
  <c r="K184" i="24"/>
  <c r="I184" i="24"/>
  <c r="H184" i="24"/>
  <c r="K183" i="24"/>
  <c r="I183" i="24"/>
  <c r="H183" i="24"/>
  <c r="K182" i="24"/>
  <c r="I182" i="24"/>
  <c r="H182" i="24"/>
  <c r="K181" i="24"/>
  <c r="I181" i="24"/>
  <c r="H181" i="24"/>
  <c r="K180" i="24"/>
  <c r="I180" i="24"/>
  <c r="H180" i="24"/>
  <c r="K179" i="24"/>
  <c r="I179" i="24"/>
  <c r="H179" i="24"/>
  <c r="K178" i="24"/>
  <c r="I178" i="24"/>
  <c r="H178" i="24"/>
  <c r="K177" i="24"/>
  <c r="I177" i="24"/>
  <c r="H177" i="24"/>
  <c r="K176" i="24"/>
  <c r="I176" i="24"/>
  <c r="H176" i="24"/>
  <c r="K175" i="24"/>
  <c r="I175" i="24"/>
  <c r="H175" i="24"/>
  <c r="K174" i="24"/>
  <c r="I174" i="24"/>
  <c r="H174" i="24"/>
  <c r="K173" i="24"/>
  <c r="I173" i="24"/>
  <c r="H173" i="24"/>
  <c r="K172" i="24"/>
  <c r="I172" i="24"/>
  <c r="H172" i="24"/>
  <c r="K171" i="24"/>
  <c r="I171" i="24"/>
  <c r="H171" i="24"/>
  <c r="K170" i="24"/>
  <c r="I170" i="24"/>
  <c r="H170" i="24"/>
  <c r="K169" i="24"/>
  <c r="I169" i="24"/>
  <c r="H169" i="24"/>
  <c r="K168" i="24"/>
  <c r="I168" i="24"/>
  <c r="H168" i="24"/>
  <c r="K167" i="24"/>
  <c r="I167" i="24"/>
  <c r="H167" i="24"/>
  <c r="K166" i="24"/>
  <c r="I166" i="24"/>
  <c r="H166" i="24"/>
  <c r="K165" i="24"/>
  <c r="I165" i="24"/>
  <c r="H165" i="24"/>
  <c r="K164" i="24"/>
  <c r="I164" i="24"/>
  <c r="H164" i="24"/>
  <c r="K163" i="24"/>
  <c r="I163" i="24"/>
  <c r="H163" i="24"/>
  <c r="K162" i="24"/>
  <c r="I162" i="24"/>
  <c r="H162" i="24"/>
  <c r="K161" i="24"/>
  <c r="I161" i="24"/>
  <c r="H161" i="24"/>
  <c r="K160" i="24"/>
  <c r="I160" i="24"/>
  <c r="H160" i="24"/>
  <c r="K159" i="24"/>
  <c r="I159" i="24"/>
  <c r="H159" i="24"/>
  <c r="K158" i="24"/>
  <c r="I158" i="24"/>
  <c r="H158" i="24"/>
  <c r="K157" i="24"/>
  <c r="I157" i="24"/>
  <c r="H157" i="24"/>
  <c r="K156" i="24"/>
  <c r="I156" i="24"/>
  <c r="H156" i="24"/>
  <c r="K155" i="24"/>
  <c r="I155" i="24"/>
  <c r="H155" i="24"/>
  <c r="K154" i="24"/>
  <c r="I154" i="24"/>
  <c r="H154" i="24"/>
  <c r="K153" i="24"/>
  <c r="I153" i="24"/>
  <c r="H153" i="24"/>
  <c r="K152" i="24"/>
  <c r="I152" i="24"/>
  <c r="H152" i="24"/>
  <c r="K151" i="24"/>
  <c r="I151" i="24"/>
  <c r="H151" i="24"/>
  <c r="K150" i="24"/>
  <c r="I150" i="24"/>
  <c r="H150" i="24"/>
  <c r="K149" i="24"/>
  <c r="I149" i="24"/>
  <c r="H149" i="24"/>
  <c r="K148" i="24"/>
  <c r="I148" i="24"/>
  <c r="H148" i="24"/>
  <c r="K147" i="24"/>
  <c r="I147" i="24"/>
  <c r="H147" i="24"/>
  <c r="K146" i="24"/>
  <c r="I146" i="24"/>
  <c r="H146" i="24"/>
  <c r="K145" i="24"/>
  <c r="I145" i="24"/>
  <c r="H145" i="24"/>
  <c r="K144" i="24"/>
  <c r="I144" i="24"/>
  <c r="H144" i="24"/>
  <c r="K143" i="24"/>
  <c r="I143" i="24"/>
  <c r="H143" i="24"/>
  <c r="K142" i="24"/>
  <c r="I142" i="24"/>
  <c r="H142" i="24"/>
  <c r="K141" i="24"/>
  <c r="I141" i="24"/>
  <c r="H141" i="24"/>
  <c r="K140" i="24"/>
  <c r="I140" i="24"/>
  <c r="H140" i="24"/>
  <c r="K139" i="24"/>
  <c r="I139" i="24"/>
  <c r="H139" i="24"/>
  <c r="K138" i="24"/>
  <c r="I138" i="24"/>
  <c r="H138" i="24"/>
  <c r="K137" i="24"/>
  <c r="I137" i="24"/>
  <c r="H137" i="24"/>
  <c r="K136" i="24"/>
  <c r="I136" i="24"/>
  <c r="H136" i="24"/>
  <c r="K135" i="24"/>
  <c r="I135" i="24"/>
  <c r="H135" i="24"/>
  <c r="K134" i="24"/>
  <c r="I134" i="24"/>
  <c r="H134" i="24"/>
  <c r="K133" i="24"/>
  <c r="I133" i="24"/>
  <c r="H133" i="24"/>
  <c r="K132" i="24"/>
  <c r="I132" i="24"/>
  <c r="H132" i="24"/>
  <c r="K131" i="24"/>
  <c r="I131" i="24"/>
  <c r="H131" i="24"/>
  <c r="K130" i="24"/>
  <c r="I130" i="24"/>
  <c r="H130" i="24"/>
  <c r="K129" i="24"/>
  <c r="I129" i="24"/>
  <c r="H129" i="24"/>
  <c r="K128" i="24"/>
  <c r="I128" i="24"/>
  <c r="H128" i="24"/>
  <c r="K127" i="24"/>
  <c r="I127" i="24"/>
  <c r="H127" i="24"/>
  <c r="K126" i="24"/>
  <c r="I126" i="24"/>
  <c r="H126" i="24"/>
  <c r="K125" i="24"/>
  <c r="I125" i="24"/>
  <c r="H125" i="24"/>
  <c r="K124" i="24"/>
  <c r="I124" i="24"/>
  <c r="H124" i="24"/>
  <c r="K123" i="24"/>
  <c r="I123" i="24"/>
  <c r="H123" i="24"/>
  <c r="K122" i="24"/>
  <c r="I122" i="24"/>
  <c r="H122" i="24"/>
  <c r="K121" i="24"/>
  <c r="I121" i="24"/>
  <c r="H121" i="24"/>
  <c r="K120" i="24"/>
  <c r="I120" i="24"/>
  <c r="H120" i="24"/>
  <c r="K119" i="24"/>
  <c r="I119" i="24"/>
  <c r="H119" i="24"/>
  <c r="K118" i="24"/>
  <c r="I118" i="24"/>
  <c r="H118" i="24"/>
  <c r="K117" i="24"/>
  <c r="I117" i="24"/>
  <c r="H117" i="24"/>
  <c r="K116" i="24"/>
  <c r="I116" i="24"/>
  <c r="H116" i="24"/>
  <c r="K115" i="24"/>
  <c r="I115" i="24"/>
  <c r="H115" i="24"/>
  <c r="K114" i="24"/>
  <c r="I114" i="24"/>
  <c r="H114" i="24"/>
  <c r="K113" i="24"/>
  <c r="I113" i="24"/>
  <c r="H113" i="24"/>
  <c r="K112" i="24"/>
  <c r="I112" i="24"/>
  <c r="H112" i="24"/>
  <c r="K111" i="24"/>
  <c r="I111" i="24"/>
  <c r="H111" i="24"/>
  <c r="K110" i="24"/>
  <c r="I110" i="24"/>
  <c r="H110" i="24"/>
  <c r="K109" i="24"/>
  <c r="I109" i="24"/>
  <c r="H109" i="24"/>
  <c r="K108" i="24"/>
  <c r="I108" i="24"/>
  <c r="H108" i="24"/>
  <c r="K107" i="24"/>
  <c r="I107" i="24"/>
  <c r="H107" i="24"/>
  <c r="K106" i="24"/>
  <c r="I106" i="24"/>
  <c r="H106" i="24"/>
  <c r="K105" i="24"/>
  <c r="I105" i="24"/>
  <c r="H105" i="24"/>
  <c r="K104" i="24"/>
  <c r="I104" i="24"/>
  <c r="H104" i="24"/>
  <c r="K103" i="24"/>
  <c r="I103" i="24"/>
  <c r="H103" i="24"/>
  <c r="K102" i="24"/>
  <c r="I102" i="24"/>
  <c r="H102" i="24"/>
  <c r="K101" i="24"/>
  <c r="I101" i="24"/>
  <c r="H101" i="24"/>
  <c r="K100" i="24"/>
  <c r="I100" i="24"/>
  <c r="H100" i="24"/>
  <c r="K99" i="24"/>
  <c r="I99" i="24"/>
  <c r="H99" i="24"/>
  <c r="K98" i="24"/>
  <c r="I98" i="24"/>
  <c r="H98" i="24"/>
  <c r="K97" i="24"/>
  <c r="I97" i="24"/>
  <c r="H97" i="24"/>
  <c r="K96" i="24"/>
  <c r="I96" i="24"/>
  <c r="H96" i="24"/>
  <c r="K95" i="24"/>
  <c r="I95" i="24"/>
  <c r="H95" i="24"/>
  <c r="K94" i="24"/>
  <c r="I94" i="24"/>
  <c r="H94" i="24"/>
  <c r="K93" i="24"/>
  <c r="I93" i="24"/>
  <c r="H93" i="24"/>
  <c r="K92" i="24"/>
  <c r="I92" i="24"/>
  <c r="H92" i="24"/>
  <c r="K91" i="24"/>
  <c r="I91" i="24"/>
  <c r="H91" i="24"/>
  <c r="K90" i="24"/>
  <c r="I90" i="24"/>
  <c r="H90" i="24"/>
  <c r="K89" i="24"/>
  <c r="I89" i="24"/>
  <c r="H89" i="24"/>
  <c r="K88" i="24"/>
  <c r="I88" i="24"/>
  <c r="H88" i="24"/>
  <c r="K87" i="24"/>
  <c r="I87" i="24"/>
  <c r="H87" i="24"/>
  <c r="K86" i="24"/>
  <c r="I86" i="24"/>
  <c r="H86" i="24"/>
  <c r="K85" i="24"/>
  <c r="I85" i="24"/>
  <c r="H85" i="24"/>
  <c r="K84" i="24"/>
  <c r="I84" i="24"/>
  <c r="H84" i="24"/>
  <c r="K83" i="24"/>
  <c r="I83" i="24"/>
  <c r="H83" i="24"/>
  <c r="K82" i="24"/>
  <c r="I82" i="24"/>
  <c r="H82" i="24"/>
  <c r="K81" i="24"/>
  <c r="I81" i="24"/>
  <c r="H81" i="24"/>
  <c r="K80" i="24"/>
  <c r="I80" i="24"/>
  <c r="H80" i="24"/>
  <c r="K79" i="24"/>
  <c r="I79" i="24"/>
  <c r="H79" i="24"/>
  <c r="K78" i="24"/>
  <c r="I78" i="24"/>
  <c r="H78" i="24"/>
  <c r="K77" i="24"/>
  <c r="I77" i="24"/>
  <c r="H77" i="24"/>
  <c r="K76" i="24"/>
  <c r="I76" i="24"/>
  <c r="H76" i="24"/>
  <c r="K75" i="24"/>
  <c r="I75" i="24"/>
  <c r="H75" i="24"/>
  <c r="K74" i="24"/>
  <c r="I74" i="24"/>
  <c r="H74" i="24"/>
  <c r="K73" i="24"/>
  <c r="I73" i="24"/>
  <c r="H73" i="24"/>
  <c r="K72" i="24"/>
  <c r="I72" i="24"/>
  <c r="H72" i="24"/>
  <c r="K71" i="24"/>
  <c r="I71" i="24"/>
  <c r="H71" i="24"/>
  <c r="K70" i="24"/>
  <c r="I70" i="24"/>
  <c r="H70" i="24"/>
  <c r="K69" i="24"/>
  <c r="I69" i="24"/>
  <c r="H69" i="24"/>
  <c r="K68" i="24"/>
  <c r="I68" i="24"/>
  <c r="H68" i="24"/>
  <c r="K67" i="24"/>
  <c r="I67" i="24"/>
  <c r="H67" i="24"/>
  <c r="K66" i="24"/>
  <c r="I66" i="24"/>
  <c r="H66" i="24"/>
  <c r="K65" i="24"/>
  <c r="I65" i="24"/>
  <c r="H65" i="24"/>
  <c r="K64" i="24"/>
  <c r="I64" i="24"/>
  <c r="H64" i="24"/>
  <c r="K63" i="24"/>
  <c r="I63" i="24"/>
  <c r="H63" i="24"/>
  <c r="K62" i="24"/>
  <c r="I62" i="24"/>
  <c r="H62" i="24"/>
  <c r="K61" i="24"/>
  <c r="I61" i="24"/>
  <c r="H61" i="24"/>
  <c r="K60" i="24"/>
  <c r="I60" i="24"/>
  <c r="H60" i="24"/>
  <c r="K59" i="24"/>
  <c r="I59" i="24"/>
  <c r="H59" i="24"/>
  <c r="K58" i="24"/>
  <c r="I58" i="24"/>
  <c r="H58" i="24"/>
  <c r="K57" i="24"/>
  <c r="I57" i="24"/>
  <c r="H57" i="24"/>
  <c r="K56" i="24"/>
  <c r="I56" i="24"/>
  <c r="H56" i="24"/>
  <c r="K55" i="24"/>
  <c r="I55" i="24"/>
  <c r="H55" i="24"/>
  <c r="K54" i="24"/>
  <c r="I54" i="24"/>
  <c r="H54" i="24"/>
  <c r="K53" i="24"/>
  <c r="I53" i="24"/>
  <c r="H53" i="24"/>
  <c r="K52" i="24"/>
  <c r="I52" i="24"/>
  <c r="H52" i="24"/>
  <c r="K51" i="24"/>
  <c r="I51" i="24"/>
  <c r="H51" i="24"/>
  <c r="K50" i="24"/>
  <c r="I50" i="24"/>
  <c r="H50" i="24"/>
  <c r="K49" i="24"/>
  <c r="I49" i="24"/>
  <c r="H49" i="24"/>
  <c r="K48" i="24"/>
  <c r="I48" i="24"/>
  <c r="H48" i="24"/>
  <c r="K47" i="24"/>
  <c r="I47" i="24"/>
  <c r="H47" i="24"/>
  <c r="K46" i="24"/>
  <c r="I46" i="24"/>
  <c r="H46" i="24"/>
  <c r="K45" i="24"/>
  <c r="I45" i="24"/>
  <c r="H45" i="24"/>
  <c r="K44" i="24"/>
  <c r="I44" i="24"/>
  <c r="H44" i="24"/>
  <c r="K43" i="24"/>
  <c r="I43" i="24"/>
  <c r="H43" i="24"/>
  <c r="K42" i="24"/>
  <c r="I42" i="24"/>
  <c r="H42" i="24"/>
  <c r="K41" i="24"/>
  <c r="I41" i="24"/>
  <c r="H41" i="24"/>
  <c r="K40" i="24"/>
  <c r="I40" i="24"/>
  <c r="H40" i="24"/>
  <c r="K39" i="24"/>
  <c r="I39" i="24"/>
  <c r="H39" i="24"/>
  <c r="K38" i="24"/>
  <c r="I38" i="24"/>
  <c r="H38" i="24"/>
  <c r="K37" i="24"/>
  <c r="I37" i="24"/>
  <c r="H37" i="24"/>
  <c r="K36" i="24"/>
  <c r="I36" i="24"/>
  <c r="H36" i="24"/>
  <c r="K35" i="24"/>
  <c r="I35" i="24"/>
  <c r="H35" i="24"/>
  <c r="K34" i="24"/>
  <c r="I34" i="24"/>
  <c r="H34" i="24"/>
  <c r="K33" i="24"/>
  <c r="I33" i="24"/>
  <c r="H33" i="24"/>
  <c r="K32" i="24"/>
  <c r="I32" i="24"/>
  <c r="H32" i="24"/>
  <c r="K31" i="24"/>
  <c r="I31" i="24"/>
  <c r="H31" i="24"/>
  <c r="K30" i="24"/>
  <c r="I30" i="24"/>
  <c r="H30" i="24"/>
  <c r="K29" i="24"/>
  <c r="I29" i="24"/>
  <c r="H29" i="24"/>
  <c r="K28" i="24"/>
  <c r="I28" i="24"/>
  <c r="H28" i="24"/>
  <c r="K27" i="24"/>
  <c r="I27" i="24"/>
  <c r="H27" i="24"/>
  <c r="K26" i="24"/>
  <c r="I26" i="24"/>
  <c r="H26" i="24"/>
  <c r="K25" i="24"/>
  <c r="I25" i="24"/>
  <c r="H25" i="24"/>
  <c r="K24" i="24"/>
  <c r="I24" i="24"/>
  <c r="H24" i="24"/>
  <c r="K23" i="24"/>
  <c r="I23" i="24"/>
  <c r="H23" i="24"/>
  <c r="K22" i="24"/>
  <c r="I22" i="24"/>
  <c r="H22" i="24"/>
  <c r="K21" i="24"/>
  <c r="I21" i="24"/>
  <c r="H21" i="24"/>
  <c r="K20" i="24"/>
  <c r="I20" i="24"/>
  <c r="H20" i="24"/>
  <c r="K19" i="24"/>
  <c r="I19" i="24"/>
  <c r="H19" i="24"/>
  <c r="K18" i="24"/>
  <c r="I18" i="24"/>
  <c r="H18" i="24"/>
  <c r="K17" i="24"/>
  <c r="I17" i="24"/>
  <c r="H17" i="24"/>
  <c r="I16" i="24"/>
  <c r="H16" i="24"/>
  <c r="I15" i="24"/>
  <c r="H15" i="24"/>
  <c r="I14" i="24"/>
  <c r="K14" i="24" s="1"/>
  <c r="H14" i="24"/>
  <c r="I13" i="24"/>
  <c r="H13" i="24"/>
  <c r="I12" i="24"/>
  <c r="H12" i="24"/>
  <c r="K15" i="24" l="1"/>
  <c r="K13" i="24"/>
  <c r="K12" i="24"/>
  <c r="K16" i="24" l="1"/>
</calcChain>
</file>

<file path=xl/sharedStrings.xml><?xml version="1.0" encoding="utf-8"?>
<sst xmlns="http://schemas.openxmlformats.org/spreadsheetml/2006/main" count="1551" uniqueCount="329">
  <si>
    <t>Objetivo</t>
  </si>
  <si>
    <t>Unidad</t>
  </si>
  <si>
    <t>Meta</t>
  </si>
  <si>
    <t>Medio de verificación</t>
  </si>
  <si>
    <t>Actividad</t>
  </si>
  <si>
    <t xml:space="preserve">Fisicos </t>
  </si>
  <si>
    <t>Personal</t>
  </si>
  <si>
    <t>Financieros</t>
  </si>
  <si>
    <t>Total</t>
  </si>
  <si>
    <t>Variación (%)</t>
  </si>
  <si>
    <t>Diferencia</t>
  </si>
  <si>
    <t>Valor en pesos ($)</t>
  </si>
  <si>
    <t>LIMITANTE TECNOLÓGICO</t>
  </si>
  <si>
    <t>PLAN GENERAL DE ASISTENCIA TECNICA DIRECTA RURAL</t>
  </si>
  <si>
    <t>Indicador(es) de Seguimiento</t>
  </si>
  <si>
    <t>Línea Base</t>
  </si>
  <si>
    <t>Medio de Verificación</t>
  </si>
  <si>
    <t>Indicador de línea base</t>
  </si>
  <si>
    <t>Descripción</t>
  </si>
  <si>
    <t>Valor inicial</t>
  </si>
  <si>
    <t>Valor Meta</t>
  </si>
  <si>
    <t>Factor de Conversión</t>
  </si>
  <si>
    <t xml:space="preserve"> Participantes
(No.)</t>
  </si>
  <si>
    <t>Metodología</t>
  </si>
  <si>
    <t>Descripción de los Recursos por Actividad</t>
  </si>
  <si>
    <t>Costos de la Actividad</t>
  </si>
  <si>
    <t>Unitario</t>
  </si>
  <si>
    <t>Cantidad</t>
  </si>
  <si>
    <t>Calificación en impacto</t>
  </si>
  <si>
    <t>Responsable</t>
  </si>
  <si>
    <t>Cuadro 3.1 Resultado ejercicio de priorización aspectos objeto de asistencia técnica por cadena productiva</t>
  </si>
  <si>
    <t>METODOLOGÍAS</t>
  </si>
  <si>
    <t>MÉTODOS</t>
  </si>
  <si>
    <t>INDIVIDUALES</t>
  </si>
  <si>
    <t>Visita a fincas  y hogares</t>
  </si>
  <si>
    <t>Visitas a la oficina</t>
  </si>
  <si>
    <t>Conversación telefónica</t>
  </si>
  <si>
    <t>Conversación por internet skype</t>
  </si>
  <si>
    <t>Conversación por correo electrónico</t>
  </si>
  <si>
    <t>Contactos informales</t>
  </si>
  <si>
    <t>Cartas personales</t>
  </si>
  <si>
    <t>Agricultor líder</t>
  </si>
  <si>
    <t>GRUPALES</t>
  </si>
  <si>
    <t>Demostración de método</t>
  </si>
  <si>
    <t>Reuniones</t>
  </si>
  <si>
    <t>Giras</t>
  </si>
  <si>
    <t>Curso corto</t>
  </si>
  <si>
    <t>Día de campo</t>
  </si>
  <si>
    <t>Ruta de aprendizaje</t>
  </si>
  <si>
    <t>Conferencia</t>
  </si>
  <si>
    <t>Charla</t>
  </si>
  <si>
    <t>Taller de aprendizaje significativo</t>
  </si>
  <si>
    <t>Demostración de resultado</t>
  </si>
  <si>
    <t>El coloquio</t>
  </si>
  <si>
    <t>El seminario</t>
  </si>
  <si>
    <t>El simposio</t>
  </si>
  <si>
    <t>Parcela demostrativa</t>
  </si>
  <si>
    <t>MASIVOS</t>
  </si>
  <si>
    <t>Programas de radio</t>
  </si>
  <si>
    <t>Boletines y folletos</t>
  </si>
  <si>
    <t>Periódicos</t>
  </si>
  <si>
    <t>Cartelera</t>
  </si>
  <si>
    <t>Carteles</t>
  </si>
  <si>
    <t>Afiches</t>
  </si>
  <si>
    <t>Murales</t>
  </si>
  <si>
    <t>Televisión</t>
  </si>
  <si>
    <t>Video</t>
  </si>
  <si>
    <t>Discos</t>
  </si>
  <si>
    <t>Exposiciones</t>
  </si>
  <si>
    <t>Muestras</t>
  </si>
  <si>
    <t>Internet</t>
  </si>
  <si>
    <t>Cine</t>
  </si>
  <si>
    <t>LISTADO METODOLOGÍAS Y MÉTODOS DE TRANSFERENCIA DE TECNOLOGIA PARA LA ASISTENCIA TECNICA DIRECTA RURAL A PEQUEÑOS Y MEDIANOS PRODUCTORES</t>
  </si>
  <si>
    <r>
      <rPr>
        <b/>
        <sz val="11"/>
        <color rgb="FFFF0000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 xml:space="preserve">  Los indicadores base planteados en el documento de la propuesta, deben estar relacionados con los objetivos y las metas del plan. En este formato debe relacionarse el valor monetario del avance en los indicadores de productividad, costos de produccion, mercados y calidad del producto.</t>
    </r>
  </si>
  <si>
    <t>Cuadro 3.2. Definición de objetivo, línea base y metas por cadena productiva</t>
  </si>
  <si>
    <t>Cuadro 3.3. Valor en pesos ($) de los beneficios esperados</t>
  </si>
  <si>
    <t>Cuadro 3.4. Actividades y costos según objetivo, por cadena productiva</t>
  </si>
  <si>
    <t>Clasificación
Actividad*</t>
  </si>
  <si>
    <t>PROMEDIO</t>
  </si>
  <si>
    <t>hor</t>
  </si>
  <si>
    <t>ver</t>
  </si>
  <si>
    <r>
      <t xml:space="preserve">Los Limitantes tecnológicos idenficados deben ser calificados entre 0 - 10 en facilidad e impacto, las variables clasificadas en el cuadrante superior derecho, serán identificadas como </t>
    </r>
    <r>
      <rPr>
        <b/>
        <sz val="14"/>
        <color rgb="FFC00000"/>
        <rFont val="Arial"/>
        <family val="2"/>
      </rPr>
      <t xml:space="preserve">Variables estratégicas. </t>
    </r>
    <r>
      <rPr>
        <sz val="14"/>
        <rFont val="Arial"/>
        <family val="2"/>
      </rPr>
      <t>Estas variables estratégicas se deben</t>
    </r>
    <r>
      <rPr>
        <sz val="14"/>
        <color theme="1"/>
        <rFont val="Arial"/>
        <family val="2"/>
      </rPr>
      <t xml:space="preserve"> priorizar para cada línea productiva, y se deben utilizar en el cuadro 3.2</t>
    </r>
  </si>
  <si>
    <t>Aspecto a Intervenir con Limitante tecnológico</t>
  </si>
  <si>
    <r>
      <rPr>
        <b/>
        <sz val="14"/>
        <color rgb="FFFF0000"/>
        <rFont val="Arial"/>
        <family val="2"/>
      </rPr>
      <t>Nota:</t>
    </r>
    <r>
      <rPr>
        <sz val="14"/>
        <color theme="1"/>
        <rFont val="Arial"/>
        <family val="2"/>
      </rPr>
      <t xml:space="preserve"> Aspecto a Intervenir con Limitante tecnológico, que proviene de los identificados en el Cuadro 3.1  </t>
    </r>
  </si>
  <si>
    <t>Visitas a realizar según PGAT</t>
  </si>
  <si>
    <t>Capacitaciones a realizar según PGAT</t>
  </si>
  <si>
    <t>Demostraciones a realizar según PGAT</t>
  </si>
  <si>
    <t>Parcelas a realizar según PGAT</t>
  </si>
  <si>
    <t>Talleres a realizar según PGAT</t>
  </si>
  <si>
    <t>Individual</t>
  </si>
  <si>
    <t>Grupal</t>
  </si>
  <si>
    <t>Masiva</t>
  </si>
  <si>
    <t>Calificación en importancia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</si>
  <si>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</si>
  <si>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</si>
  <si>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</si>
  <si>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</si>
  <si>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</si>
  <si>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</si>
  <si>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</si>
  <si>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</si>
  <si>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</si>
  <si>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</si>
  <si>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</si>
  <si>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</si>
  <si>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</si>
  <si>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</si>
  <si>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</si>
  <si>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</si>
  <si>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</si>
  <si>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</si>
  <si>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</si>
  <si>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</si>
  <si>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ITEM</t>
  </si>
  <si>
    <t>NOMBRE DE LA LÍNEA (CADENA) PRODUCTIVA:</t>
  </si>
  <si>
    <t>BOVINOS DE LECHE</t>
  </si>
  <si>
    <t>No existe una adecuada planificacion tecnico administrativa del sistema productivo</t>
  </si>
  <si>
    <t>baja implementacion de programas de inseminacion artificial</t>
  </si>
  <si>
    <t>mal manejo de praderas</t>
  </si>
  <si>
    <t>deficiente infraestructura</t>
  </si>
  <si>
    <t>deficiencia en las buenas practicas de ordeño</t>
  </si>
  <si>
    <t>deficiencia en la implementacion de programas de suplementacion</t>
  </si>
  <si>
    <t>estacionalidad climatica</t>
  </si>
  <si>
    <t>afectacion del sector lechero por politicas de estado</t>
  </si>
  <si>
    <t>baja asociatividad</t>
  </si>
  <si>
    <t>baja cobertura de creditos</t>
  </si>
  <si>
    <t>Inadecuada planificacion tecnico administrativa del sistema productivo</t>
  </si>
  <si>
    <t>Mal manejo de praderas</t>
  </si>
  <si>
    <t>Deficiencia en las buenas practicas de ordeño</t>
  </si>
  <si>
    <t>Deficiencia en la implementacion de programas de suplementacion</t>
  </si>
  <si>
    <t>Mejorar las  practicas de ordeño</t>
  </si>
  <si>
    <t>Mejoramiento en la planificacion tecnico administrativa del sistema productuvo</t>
  </si>
  <si>
    <t>Implementacion de programas de suplementacion</t>
  </si>
  <si>
    <t>Listados de asistencia, formatos de visita en campo, registro fotografico</t>
  </si>
  <si>
    <t>litros</t>
  </si>
  <si>
    <t>Perdidas ocacionadas por mal manejo de praderas</t>
  </si>
  <si>
    <t>Perdidas por la mala calidad de la leche</t>
  </si>
  <si>
    <t>Reducir perdidas por calidad de leche</t>
  </si>
  <si>
    <t>Perdidas en la produccion por una mala alimentacion y suplementacion de los animales</t>
  </si>
  <si>
    <t>Reducir las perdidas ocacionadas por malos manejos de praderas</t>
  </si>
  <si>
    <t>Reducir las perdidas en la produccion por la mala alimentacion de los animales</t>
  </si>
  <si>
    <t>Perdidas en la produccion por una mala planificacion tecnico administrativa de la finca</t>
  </si>
  <si>
    <t>Reducir las perdidas en la produccion por una mala planinificaion de la finca</t>
  </si>
  <si>
    <t>Implementar planes de manejo de praderas</t>
  </si>
  <si>
    <t>Actividaes grupales enfocadas al manejo de praderas</t>
  </si>
  <si>
    <t>Capacitaciones, Demostraciones de metodo.</t>
  </si>
  <si>
    <t>visita personalizada en finca para mejorar el manejo de praderas</t>
  </si>
  <si>
    <t>visitas en finca</t>
  </si>
  <si>
    <t>Formatos de visita, registro fotografico</t>
  </si>
  <si>
    <t>Actividaes grupales enfocadas a la planificacion tecnico administrativa del sistema productiva</t>
  </si>
  <si>
    <t>visita personalizada en finca para mejorar la planinificacion tecnico administrativa del sistema productivo</t>
  </si>
  <si>
    <t>Actividades grupales enfocadas en las buenas practicas de ordeño</t>
  </si>
  <si>
    <t>visita personalizada en finca para mejorar las practicas de ordeño</t>
  </si>
  <si>
    <t>visita personalizada en finca para implementar programas de suplementacion</t>
  </si>
  <si>
    <t>Actividades grupales enfocadas en la implementacion de programas de suplementacion</t>
  </si>
  <si>
    <t>Cartulina de colores, Lapiceros, Marcadores de colores, Cinta de enmascarar, Papel bond, computador, video beam</t>
  </si>
  <si>
    <t>Aporte en efectivo del MADR</t>
  </si>
  <si>
    <t>UMATA-EPSAGRO</t>
  </si>
  <si>
    <t>Cartulina de colores, Lapiceros, Marcadores de colores, Cinta de enmascarar, Papel bond.</t>
  </si>
  <si>
    <t>Medico veterinario-Zootecnista</t>
  </si>
  <si>
    <t>Mal manejo y disposición de reciduos y envases de productos veterinarios</t>
  </si>
  <si>
    <t>Concientizacion e implementacion de sistemas para disposición de residuos.</t>
  </si>
  <si>
    <t>Listados de asistencia y registro fotografico</t>
  </si>
  <si>
    <t>Bajo nivel de asociatividad</t>
  </si>
  <si>
    <t>Formar y fortalecer los gupos asociativos</t>
  </si>
  <si>
    <t>Actividades grupales enfocadas en la concientizacion e implementacion de sistemas para dispoccion de reciduos</t>
  </si>
  <si>
    <t>Capacitaciones enfocadas a formar y fortalecer los diferentes grupos asociativos</t>
  </si>
  <si>
    <t xml:space="preserve">Capacitaciones </t>
  </si>
  <si>
    <t>Listados de asistencia,  registro fotografico</t>
  </si>
  <si>
    <t>Ingeniero acuicola</t>
  </si>
  <si>
    <t>Administrador de empresas</t>
  </si>
  <si>
    <t>TRUCHA</t>
  </si>
  <si>
    <t>Mala planificacion en la produccion</t>
  </si>
  <si>
    <t>baja calidad de los alevinos</t>
  </si>
  <si>
    <t>deficiente manejo de los parametros productivos</t>
  </si>
  <si>
    <t>inadecuado mantenimiento de la infraestructura</t>
  </si>
  <si>
    <t>ausencia de procesos de postproduccion</t>
  </si>
  <si>
    <t>deficientes sistemas de comercializacion</t>
  </si>
  <si>
    <t>bajo acceso a creditos agropecuarios</t>
  </si>
  <si>
    <t>altos costos de produccion</t>
  </si>
  <si>
    <t>bajo nivel de asociatividad</t>
  </si>
  <si>
    <t>Mala planificacion de la produccion</t>
  </si>
  <si>
    <t>Establecer parametros para desarrollar una buena planificacion de la produccion</t>
  </si>
  <si>
    <t>Baja calidad de los alevinos</t>
  </si>
  <si>
    <t>mejorar la calidad de los alevinos</t>
  </si>
  <si>
    <t>Deficiente menejo de los parametros productivos</t>
  </si>
  <si>
    <t>Establecer protocolos para mejorar los parametros productivos</t>
  </si>
  <si>
    <t>Ausencia de procesos de postproduccion</t>
  </si>
  <si>
    <t>implementacion de procesos de postproduccion</t>
  </si>
  <si>
    <t>Perdidas por una mala planificacion de la produccion</t>
  </si>
  <si>
    <t>Reducir las perdidas por una mala planificacion en la produccion</t>
  </si>
  <si>
    <t>kilos</t>
  </si>
  <si>
    <t>perdidas por una mala calidad y selección de los alevinos</t>
  </si>
  <si>
    <t>Reducir las perdidas por la selección de una mala calidad de alevinos</t>
  </si>
  <si>
    <t>Reducir las perdidas por el manejo inadecuado de los parametros productivos</t>
  </si>
  <si>
    <t>perdidas por la no realizacion de procesos de postproduccion</t>
  </si>
  <si>
    <t>Reducir las perdidas en la comercializacion por la no realizacion de procesos de postproduccion</t>
  </si>
  <si>
    <t>Actividaes grupales enfocadas a la planificacion del sistema productivo</t>
  </si>
  <si>
    <t>Listados de asistencia, formatos de visita, registro fotografico</t>
  </si>
  <si>
    <t>Ing Acuicola</t>
  </si>
  <si>
    <t>visita personalizada en finca para mejorar la planinificacion del sistema productivo</t>
  </si>
  <si>
    <t>Actividaes grupales enfocadas al mejoramiento de la calidad de los alevinos</t>
  </si>
  <si>
    <t>visita personalizada en finca para el mejoramiento de la calidad de los alevinos</t>
  </si>
  <si>
    <t>Actividades grupales enfocadas al mejoramiento de los parametros productivos</t>
  </si>
  <si>
    <t>visita personalizada en finca para establecer y mejorar los parametros productivos</t>
  </si>
  <si>
    <t>Actividades grupales enfocadas en la implementacion de procesos de postproduccion</t>
  </si>
  <si>
    <t>visita personalizada en finca para implementar procesos de postproduccion</t>
  </si>
  <si>
    <t>CUYES</t>
  </si>
  <si>
    <t>Deficiencias en los criterios de selección para reemplazos de pie de cria</t>
  </si>
  <si>
    <t>deficiencias en el manejo de suelos y praderas</t>
  </si>
  <si>
    <t>inadecuadas instalaciones</t>
  </si>
  <si>
    <t>falta de implementacionde planes sanitarios</t>
  </si>
  <si>
    <t>inestabilidad en el precio del cuy</t>
  </si>
  <si>
    <t>falta de un canal seguro de comercializacion</t>
  </si>
  <si>
    <t>bajo nivel organizativo de los productores</t>
  </si>
  <si>
    <t>no existe una adecuadaplanificacion tecnico administrativa del sistema productivo</t>
  </si>
  <si>
    <t>Deficiencias en los criterios de selección para reemplazo del pie de cria</t>
  </si>
  <si>
    <t>apropiacion de criterios tecnicos para la adecuada selección de los animales de reemplazo</t>
  </si>
  <si>
    <t>falta de implementacion de planes sanitarios</t>
  </si>
  <si>
    <t>implementacion de planes sanitarios</t>
  </si>
  <si>
    <t>Deficiencias en la implementacion de programas de suplementacion</t>
  </si>
  <si>
    <t>perdidas por disminucion en la productividad debido a la mala selección de reemplazos para pie de cria</t>
  </si>
  <si>
    <t>Reducir las perdidas por la disminucion en la productivad debida a la mala selección de reemplazos para pie de cria</t>
  </si>
  <si>
    <t>animales cebados</t>
  </si>
  <si>
    <t xml:space="preserve">Perdidas por mortalidad debido a la falta de planes sanitarios adecuados </t>
  </si>
  <si>
    <t>Reducir las perdidas por mortalidad debido a falta de sanitarios adecuados</t>
  </si>
  <si>
    <t>Reducir las perdidas en la produccion por una mala planinificaion de la produccion</t>
  </si>
  <si>
    <t>PAPA</t>
  </si>
  <si>
    <t>baja utilizacion de semillas certificadas</t>
  </si>
  <si>
    <t xml:space="preserve">deterioro progresivo y continuado en suelos dedicados a este cultivo </t>
  </si>
  <si>
    <t>deficiente almacenamiento y desinfeccion de la semilla</t>
  </si>
  <si>
    <t>deficiencias en los planes de nutricion en el cultivo de papa</t>
  </si>
  <si>
    <t>utilizacion de materia organica no compostada</t>
  </si>
  <si>
    <t>deficiencias en la ejecucion de planes de control de plagas y enfermedades</t>
  </si>
  <si>
    <t>mal manejo y disposición de reciduos de envases de agroquimicos</t>
  </si>
  <si>
    <t>inestabilidad en los precios del producto en el mercado</t>
  </si>
  <si>
    <t>Baja utilizacion de semilla certificada</t>
  </si>
  <si>
    <t>Fomentar la utilizacion adecuada de semilla certificada</t>
  </si>
  <si>
    <t>Deficiente almacenamiento y desinfeccion de la semilla</t>
  </si>
  <si>
    <t>Mejoramiento de sistemas de almacenamiento y desinfeccion de la semilla</t>
  </si>
  <si>
    <t>Deficiencias en los planes de nutricion del cultivo</t>
  </si>
  <si>
    <t>Mejoramiento de los planes de nutricion del cultivo</t>
  </si>
  <si>
    <t>Deficiencias en la ejecucion de planes de control de plagas y enfermedades</t>
  </si>
  <si>
    <t>Mejoramiento en los planes de control de plagas y enfermedaes</t>
  </si>
  <si>
    <t>Mal manejo y disposición de reciduos y envases de agroquimicos</t>
  </si>
  <si>
    <t>Perdidas por la baja utilizacion de semilla certificada</t>
  </si>
  <si>
    <t>Reducir las perdidas ocacionadas por la baja utilizacion de semillas certificadas</t>
  </si>
  <si>
    <t>Toneladas</t>
  </si>
  <si>
    <t>Perdidas por un inadecuado almacenamiento y desinfeccion de la semilla</t>
  </si>
  <si>
    <t>Reducir las perdidas ocacionadas por un inadecuadon almacenamiento y desinfeccion de la semilla</t>
  </si>
  <si>
    <t>Perdidas por deficiencias en los planes de nutricion del cultivo</t>
  </si>
  <si>
    <t>Reducir las pérdidas ocasionadas por el mal uso de los fertilizantes.</t>
  </si>
  <si>
    <t>Perdidas por deficiencias en la ejecucion de planes de control de plagas y enfermedades</t>
  </si>
  <si>
    <t>Reducir las pérdidas ocasionadas por el mal manejo  y ejecucion de los planes de controlde plagas y enfermedades.</t>
  </si>
  <si>
    <t>Actividaes grupales enfocadas a fomentar la utilizacion de semilla certificada</t>
  </si>
  <si>
    <t>Ingenieros agronomos</t>
  </si>
  <si>
    <t>visita personalizada en finca para fomentar la utilizacion de semilla certificada</t>
  </si>
  <si>
    <t>Actividaes grupales enfocadas en el mejoramiento de los sistemas de almacenamiento y desinfeccion de la semilla</t>
  </si>
  <si>
    <t>visita personalizada en finca para mejorarlos sistemas de almacenamiento y desinfeccion de la semilla</t>
  </si>
  <si>
    <t>Actividades grupales enfocadas en el mejoramiento de los planes de nuticion</t>
  </si>
  <si>
    <t>visita personalizada en finca para mejorar los planes de nutricion del cultivo</t>
  </si>
  <si>
    <t>Actividades grupales enfocadas en el mejoramiento de los planes de control de plagas y enfermedades</t>
  </si>
  <si>
    <t>visita personalizada en finca para el mejoramiento de los planes de control de plagas y enfermedades</t>
  </si>
  <si>
    <t>deficiencia en el proceso de plantulacion</t>
  </si>
  <si>
    <t>mal manejo en postcosecha de las hortalizas</t>
  </si>
  <si>
    <t>Deficiencia en el proceso de plantulacion</t>
  </si>
  <si>
    <t>mejorar los procesos de plantulacion</t>
  </si>
  <si>
    <t>Mal manejo en postcosecha</t>
  </si>
  <si>
    <t>Mejorar los procesos de postcosecha del cultivo</t>
  </si>
  <si>
    <t>Perdida por deficiencia en los planes de nutrición en el cultivo de las hortalizas.</t>
  </si>
  <si>
    <t>kg</t>
  </si>
  <si>
    <t>Perdidas ocacionadas por la mala ejecucion de planes de control de plagas y enfermedades</t>
  </si>
  <si>
    <t>Reducir las pérdidas ocasionadas por el mal manejo de plagas y enfermedades.</t>
  </si>
  <si>
    <t>Perdidas ocacionadas por deficiencias en el proceso de plantulacion</t>
  </si>
  <si>
    <t>Reducir las perdidas ocacionadas por deficiencias en el proceso de plantulacion</t>
  </si>
  <si>
    <t xml:space="preserve">Perdida por el mal manejo  de poscosecha de las hortalizas </t>
  </si>
  <si>
    <t>Reducir las perdidas por mal manejo  de poscosecha de las hortalizas</t>
  </si>
  <si>
    <t>Actividades grupales enfocadas al mejoramiento en los procesos de plantulacion</t>
  </si>
  <si>
    <t>Capacitaciones, Demostraciones de metodo, jornadas de recoleccion</t>
  </si>
  <si>
    <t>visita personalizada en finca para mejorar los procesos de plantulacion</t>
  </si>
  <si>
    <t>Actividades grupales enfocadas a mejorar los procesos de postcosecha de este cultivo</t>
  </si>
  <si>
    <t>visita personalizada en finca para mejorar los procesos de postcosecha de este cultivo</t>
  </si>
  <si>
    <t>FRUTALES</t>
  </si>
  <si>
    <t>deficienciaS en los procesos de propagacion vejetativa</t>
  </si>
  <si>
    <t xml:space="preserve">mal manejo en postcosecha </t>
  </si>
  <si>
    <t>deficiencias en los planes de nutricion en el cultivo de frutales</t>
  </si>
  <si>
    <t>deficiencia en el manejo tecnico de podas y tutorados</t>
  </si>
  <si>
    <t>Deficiencias en los procesos de propagacion vejetativa</t>
  </si>
  <si>
    <t>Mejoramiento en los procesos de propagacion vejetativa</t>
  </si>
  <si>
    <t>Deterioro progresivo y continuado de los suelos dedicados a estos cultivos</t>
  </si>
  <si>
    <t>Sencibilizacion en tegnologias amigables con el suelo para evitar el deterioro continuado</t>
  </si>
  <si>
    <t>Deficiencias en los planes de nutricion de estos cultivos</t>
  </si>
  <si>
    <t xml:space="preserve">Mejorar los procesos de postcosecha </t>
  </si>
  <si>
    <t>Perdidas por deficiencias en el manejo de los procesos de propagacion vejetativa</t>
  </si>
  <si>
    <t>Reducir las perdidas ocacionadas por deficiencias en el manejo de los procesos de propagacion vejetativa</t>
  </si>
  <si>
    <t>Ton/ha</t>
  </si>
  <si>
    <t>Perdidas por deterioro progresivo y continuado de los suelos dedicados a estos cultivos</t>
  </si>
  <si>
    <t>Reducir las perdidas ocacionadas por el deterioro progresivo y continuado de los suelos dedicados a estos cultivos</t>
  </si>
  <si>
    <t>Perdida por el mal manejo  de poscosecha</t>
  </si>
  <si>
    <t xml:space="preserve">Reducir las perdidas por mal manejo  de poscosecha </t>
  </si>
  <si>
    <t>Actividades grupales enfocadas en el mejoramiento en los procesos de propagacion vejetacion</t>
  </si>
  <si>
    <t>visita personalizada en finca para el mejoramiento en los procesos de propagacion vejetacion</t>
  </si>
  <si>
    <t>Actividades grupales enfocadas a la sencibilizacion en tecnologias amigables con el suelo para evitar el deterioro continuado</t>
  </si>
  <si>
    <t>Visitas paersonaizadas en finca para sencibilizar en tecnologias amigables con el suelo para evitar el deterioro continuado</t>
  </si>
  <si>
    <t>Actividades grupales enfocadas a mejorar los procesos de postcosecha de estos cultivos</t>
  </si>
  <si>
    <t>visita personalizada en finca para mejorar los procesos de postcosecha de estos cultivos</t>
  </si>
  <si>
    <t>CEBOLLA</t>
  </si>
  <si>
    <t>utilizacion de variedades suceptibles al ataque de enfermedades</t>
  </si>
  <si>
    <t>carencia de practicas de conservacion del suelo</t>
  </si>
  <si>
    <t xml:space="preserve">deficiencias en los planes de nutricion </t>
  </si>
  <si>
    <t>deficiencias en el manejo integrado de plagas y enfermedades</t>
  </si>
  <si>
    <t>alta contaminacion de suelos y fuentes de agua por agroquimicos</t>
  </si>
  <si>
    <t>Carencia de practicas de conservacion de suelos</t>
  </si>
  <si>
    <t>Mejorar la s practicas de conservacion de suelos</t>
  </si>
  <si>
    <t>Mal manejo integrado de plagas y enfermedades</t>
  </si>
  <si>
    <t>Implementar planes adecuados para el manejo integrados de plagas y enfermedades</t>
  </si>
  <si>
    <t>Carencia de planes adecuados de nutricion</t>
  </si>
  <si>
    <t>Mejorar e implementar planes adecuados de nutricion para el cultivo</t>
  </si>
  <si>
    <t>Mejorar los procesos de póstcosecha</t>
  </si>
  <si>
    <t>Perdidas por  la carencia de practicas de conservacion de suelos</t>
  </si>
  <si>
    <t>Reducir las perdidas ocacionadas por la carencia de practicas de conservacion de suelos</t>
  </si>
  <si>
    <t>Tonelada</t>
  </si>
  <si>
    <t>Perdida por carencia en los planes de nutrición en el cultivo.</t>
  </si>
  <si>
    <t>Perdida por el mal manejo  de poscosecha.</t>
  </si>
  <si>
    <t>Reducir las perdidas por mal manejo  de poscosecha.</t>
  </si>
  <si>
    <t>Actividades grupales enfocadas al mejoramiento de las practicas de concervacion de suelos</t>
  </si>
  <si>
    <t>Visitas personalizadas en finca para mejorar las practicas de conservacion de suelos</t>
  </si>
  <si>
    <t>HORTALIZAS</t>
  </si>
  <si>
    <t>perdidas por un manejo inadecuado de los parametros productivos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</si>
</sst>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\ #,##0_);\(&quot;$&quot;\ #,##0\)"/>
    <numFmt numFmtId="42" formatCode="_(&quot;$&quot;\ * #,##0_);_(&quot;$&quot;\ * \(#,##0\);_(&quot;$&quot;\ * &quot;-&quot;_);_(@_)"/>
    <numFmt numFmtId="164" formatCode="_-&quot;$&quot;* #,##0.00_-;\-&quot;$&quot;* #,##0.00_-;_-&quot;$&quot;* &quot;-&quot;??_-;_-@_-"/>
    <numFmt numFmtId="165" formatCode="&quot;Activado&quot;;&quot;Activado&quot;;&quot;Desactivado&quot;"/>
    <numFmt numFmtId="166" formatCode="0.0%"/>
  </numFmts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8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6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8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6" tint="0.7999816888943144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color theme="1" tint="4.9989318521683403E-2"/>
      <name val="Arial"/>
      <family val="2"/>
    </font>
    <font>
      <sz val="10"/>
      <color theme="6" tint="0.79998168889431442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8"/>
      <color theme="1" tint="4.9989318521683403E-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color rgb="FFC00000"/>
      <name val="Arial"/>
      <family val="2"/>
    </font>
    <font>
      <sz val="14"/>
      <name val="Arial"/>
      <family val="2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18">
    <xf numFmtId="0" fontId="0" fillId="0" borderId="0" xfId="0"/>
    <xf numFmtId="0" fontId="12" fillId="0" borderId="8" xfId="0" applyNumberFormat="1" applyFont="1" applyBorder="1" applyAlignment="1" applyProtection="1">
      <alignment vertical="top" wrapText="1"/>
      <protection locked="0"/>
    </xf>
    <xf numFmtId="0" fontId="12" fillId="0" borderId="6" xfId="0" applyNumberFormat="1" applyFont="1" applyBorder="1" applyAlignment="1" applyProtection="1">
      <alignment vertical="top" wrapText="1"/>
      <protection locked="0"/>
    </xf>
    <xf numFmtId="0" fontId="12" fillId="0" borderId="16" xfId="0" applyNumberFormat="1" applyFont="1" applyBorder="1" applyAlignment="1" applyProtection="1">
      <alignment vertical="top" wrapText="1"/>
      <protection locked="0"/>
    </xf>
    <xf numFmtId="0" fontId="12" fillId="0" borderId="17" xfId="0" applyNumberFormat="1" applyFont="1" applyBorder="1" applyAlignment="1" applyProtection="1">
      <alignment vertical="top" wrapText="1"/>
      <protection locked="0"/>
    </xf>
    <xf numFmtId="0" fontId="12" fillId="0" borderId="18" xfId="0" applyNumberFormat="1" applyFont="1" applyBorder="1" applyAlignment="1" applyProtection="1">
      <alignment vertical="top" wrapText="1"/>
      <protection locked="0"/>
    </xf>
    <xf numFmtId="0" fontId="12" fillId="0" borderId="19" xfId="0" applyNumberFormat="1" applyFont="1" applyBorder="1" applyAlignment="1" applyProtection="1">
      <alignment vertical="top" wrapText="1"/>
      <protection locked="0"/>
    </xf>
    <xf numFmtId="0" fontId="12" fillId="0" borderId="6" xfId="0" applyNumberFormat="1" applyFont="1" applyBorder="1" applyAlignment="1" applyProtection="1">
      <alignment horizontal="left" vertical="top" wrapText="1"/>
      <protection locked="0"/>
    </xf>
    <xf numFmtId="0" fontId="12" fillId="0" borderId="6" xfId="0" applyNumberFormat="1" applyFont="1" applyBorder="1" applyAlignment="1" applyProtection="1">
      <alignment vertical="center" wrapText="1"/>
      <protection locked="0"/>
    </xf>
    <xf numFmtId="0" fontId="12" fillId="0" borderId="6" xfId="0" applyNumberFormat="1" applyFont="1" applyBorder="1" applyAlignment="1" applyProtection="1">
      <alignment horizontal="right" vertical="center" wrapText="1"/>
      <protection locked="0"/>
    </xf>
    <xf numFmtId="166" fontId="12" fillId="0" borderId="6" xfId="0" applyNumberFormat="1" applyFont="1" applyBorder="1" applyAlignment="1" applyProtection="1">
      <alignment horizontal="right" vertical="center" wrapText="1"/>
    </xf>
    <xf numFmtId="0" fontId="0" fillId="0" borderId="6" xfId="0" applyBorder="1" applyAlignment="1" applyProtection="1">
      <alignment horizontal="right" vertical="center"/>
      <protection locked="0"/>
    </xf>
    <xf numFmtId="42" fontId="0" fillId="0" borderId="16" xfId="0" applyNumberFormat="1" applyBorder="1" applyAlignment="1" applyProtection="1">
      <alignment horizontal="right" vertical="center"/>
    </xf>
    <xf numFmtId="0" fontId="12" fillId="0" borderId="18" xfId="0" applyNumberFormat="1" applyFont="1" applyBorder="1" applyAlignment="1" applyProtection="1">
      <alignment horizontal="left" vertical="top" wrapText="1"/>
      <protection locked="0"/>
    </xf>
    <xf numFmtId="0" fontId="12" fillId="0" borderId="18" xfId="0" applyNumberFormat="1" applyFont="1" applyBorder="1" applyAlignment="1" applyProtection="1">
      <alignment vertical="center" wrapText="1"/>
      <protection locked="0"/>
    </xf>
    <xf numFmtId="0" fontId="12" fillId="0" borderId="18" xfId="0" applyNumberFormat="1" applyFont="1" applyBorder="1" applyAlignment="1" applyProtection="1">
      <alignment horizontal="right" vertical="center" wrapText="1"/>
      <protection locked="0"/>
    </xf>
    <xf numFmtId="166" fontId="12" fillId="0" borderId="18" xfId="0" applyNumberFormat="1" applyFont="1" applyBorder="1" applyAlignment="1" applyProtection="1">
      <alignment horizontal="right" vertical="center" wrapText="1"/>
    </xf>
    <xf numFmtId="0" fontId="0" fillId="0" borderId="18" xfId="0" applyBorder="1" applyAlignment="1" applyProtection="1">
      <alignment horizontal="right" vertical="center"/>
      <protection locked="0"/>
    </xf>
    <xf numFmtId="42" fontId="0" fillId="0" borderId="19" xfId="0" applyNumberFormat="1" applyBorder="1" applyAlignment="1" applyProtection="1">
      <alignment horizontal="right" vertical="center"/>
    </xf>
    <xf numFmtId="0" fontId="0" fillId="0" borderId="0" xfId="0" applyFill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Protection="1"/>
    <xf numFmtId="0" fontId="40" fillId="0" borderId="0" xfId="0" applyFont="1" applyAlignment="1" applyProtection="1"/>
    <xf numFmtId="0" fontId="32" fillId="0" borderId="0" xfId="0" applyFont="1" applyAlignment="1" applyProtection="1"/>
    <xf numFmtId="0" fontId="33" fillId="0" borderId="0" xfId="0" applyFont="1" applyProtection="1"/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center" wrapText="1"/>
    </xf>
    <xf numFmtId="0" fontId="0" fillId="0" borderId="0" xfId="0" applyBorder="1" applyProtection="1"/>
    <xf numFmtId="0" fontId="10" fillId="0" borderId="0" xfId="0" applyFont="1" applyProtection="1"/>
    <xf numFmtId="0" fontId="10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11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0" fontId="5" fillId="0" borderId="0" xfId="0" applyFont="1" applyProtection="1"/>
    <xf numFmtId="0" fontId="1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16" fillId="0" borderId="0" xfId="0" applyFont="1" applyBorder="1" applyProtection="1"/>
    <xf numFmtId="0" fontId="1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/>
    <xf numFmtId="0" fontId="1" fillId="0" borderId="0" xfId="0" applyFont="1" applyBorder="1" applyAlignment="1" applyProtection="1">
      <alignment horizontal="center"/>
    </xf>
    <xf numFmtId="0" fontId="12" fillId="0" borderId="21" xfId="0" applyNumberFormat="1" applyFont="1" applyBorder="1" applyAlignment="1" applyProtection="1">
      <alignment vertical="top" wrapText="1"/>
      <protection locked="0"/>
    </xf>
    <xf numFmtId="0" fontId="12" fillId="0" borderId="22" xfId="0" applyNumberFormat="1" applyFont="1" applyBorder="1" applyAlignment="1" applyProtection="1">
      <alignment vertical="top" wrapText="1"/>
      <protection locked="0"/>
    </xf>
    <xf numFmtId="0" fontId="12" fillId="0" borderId="23" xfId="0" applyNumberFormat="1" applyFont="1" applyBorder="1" applyAlignment="1" applyProtection="1">
      <alignment vertical="top" wrapText="1"/>
      <protection locked="0"/>
    </xf>
    <xf numFmtId="0" fontId="22" fillId="0" borderId="0" xfId="0" applyFont="1" applyAlignment="1" applyProtection="1">
      <alignment vertical="center"/>
    </xf>
    <xf numFmtId="0" fontId="32" fillId="0" borderId="0" xfId="0" applyFont="1" applyProtection="1"/>
    <xf numFmtId="0" fontId="23" fillId="3" borderId="1" xfId="0" applyFont="1" applyFill="1" applyBorder="1" applyAlignment="1" applyProtection="1"/>
    <xf numFmtId="0" fontId="0" fillId="0" borderId="1" xfId="0" applyBorder="1" applyAlignment="1" applyProtection="1"/>
    <xf numFmtId="0" fontId="37" fillId="5" borderId="3" xfId="0" applyFont="1" applyFill="1" applyBorder="1" applyAlignment="1" applyProtection="1">
      <alignment horizontal="center" vertical="center" wrapText="1"/>
    </xf>
    <xf numFmtId="0" fontId="37" fillId="5" borderId="42" xfId="0" applyFont="1" applyFill="1" applyBorder="1" applyAlignment="1" applyProtection="1">
      <alignment horizontal="center" vertical="center" wrapText="1"/>
    </xf>
    <xf numFmtId="0" fontId="12" fillId="0" borderId="0" xfId="0" applyNumberFormat="1" applyFont="1" applyBorder="1" applyAlignment="1" applyProtection="1">
      <alignment vertical="top" wrapText="1"/>
    </xf>
    <xf numFmtId="166" fontId="12" fillId="0" borderId="0" xfId="0" applyNumberFormat="1" applyFont="1" applyBorder="1" applyAlignment="1" applyProtection="1">
      <alignment horizontal="right" vertical="center" wrapText="1"/>
    </xf>
    <xf numFmtId="42" fontId="0" fillId="0" borderId="0" xfId="0" applyNumberFormat="1" applyBorder="1" applyAlignment="1" applyProtection="1">
      <alignment horizontal="right" vertical="center"/>
    </xf>
    <xf numFmtId="0" fontId="12" fillId="0" borderId="22" xfId="0" applyNumberFormat="1" applyFont="1" applyBorder="1" applyAlignment="1" applyProtection="1">
      <alignment horizontal="left" vertical="top" wrapText="1"/>
      <protection locked="0"/>
    </xf>
    <xf numFmtId="0" fontId="12" fillId="0" borderId="22" xfId="0" applyNumberFormat="1" applyFont="1" applyBorder="1" applyAlignment="1" applyProtection="1">
      <alignment vertical="center" wrapText="1"/>
      <protection locked="0"/>
    </xf>
    <xf numFmtId="0" fontId="12" fillId="0" borderId="22" xfId="0" applyNumberFormat="1" applyFont="1" applyBorder="1" applyAlignment="1" applyProtection="1">
      <alignment horizontal="right" vertical="center" wrapText="1"/>
      <protection locked="0"/>
    </xf>
    <xf numFmtId="166" fontId="12" fillId="0" borderId="22" xfId="0" applyNumberFormat="1" applyFont="1" applyBorder="1" applyAlignment="1" applyProtection="1">
      <alignment horizontal="right" vertical="center" wrapText="1"/>
    </xf>
    <xf numFmtId="0" fontId="0" fillId="0" borderId="22" xfId="0" applyBorder="1" applyAlignment="1" applyProtection="1">
      <alignment horizontal="right" vertical="center"/>
      <protection locked="0"/>
    </xf>
    <xf numFmtId="42" fontId="0" fillId="0" borderId="23" xfId="0" applyNumberFormat="1" applyBorder="1" applyAlignment="1" applyProtection="1">
      <alignment horizontal="right" vertical="center"/>
    </xf>
    <xf numFmtId="0" fontId="0" fillId="0" borderId="0" xfId="0" applyBorder="1" applyAlignment="1" applyProtection="1"/>
    <xf numFmtId="0" fontId="26" fillId="5" borderId="11" xfId="0" applyFont="1" applyFill="1" applyBorder="1" applyAlignment="1" applyProtection="1">
      <alignment horizontal="center" vertical="center" wrapText="1"/>
    </xf>
    <xf numFmtId="0" fontId="27" fillId="5" borderId="12" xfId="0" applyFont="1" applyFill="1" applyBorder="1" applyAlignment="1" applyProtection="1">
      <alignment horizontal="center" vertical="center" wrapText="1"/>
    </xf>
    <xf numFmtId="0" fontId="27" fillId="5" borderId="13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right" vertical="center"/>
    </xf>
    <xf numFmtId="0" fontId="0" fillId="0" borderId="6" xfId="0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12" fillId="0" borderId="0" xfId="0" applyNumberFormat="1" applyFont="1" applyBorder="1" applyAlignment="1" applyProtection="1">
      <alignment horizontal="left" vertical="top" wrapText="1"/>
    </xf>
    <xf numFmtId="0" fontId="12" fillId="0" borderId="0" xfId="0" applyNumberFormat="1" applyFont="1" applyBorder="1" applyAlignment="1" applyProtection="1">
      <alignment vertical="center" wrapText="1"/>
    </xf>
    <xf numFmtId="0" fontId="12" fillId="0" borderId="0" xfId="0" applyNumberFormat="1" applyFont="1" applyBorder="1" applyAlignment="1" applyProtection="1">
      <alignment horizontal="right" vertical="center" wrapText="1"/>
    </xf>
    <xf numFmtId="0" fontId="0" fillId="0" borderId="0" xfId="0" applyBorder="1" applyAlignment="1" applyProtection="1">
      <alignment horizontal="right" vertical="center"/>
    </xf>
    <xf numFmtId="0" fontId="23" fillId="2" borderId="0" xfId="0" applyFont="1" applyFill="1" applyBorder="1" applyAlignment="1" applyProtection="1"/>
    <xf numFmtId="0" fontId="0" fillId="0" borderId="2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wrapText="1"/>
    </xf>
    <xf numFmtId="0" fontId="22" fillId="0" borderId="0" xfId="0" applyNumberFormat="1" applyFont="1" applyBorder="1" applyAlignment="1" applyProtection="1">
      <alignment horizontal="left" vertical="top" wrapText="1"/>
    </xf>
    <xf numFmtId="0" fontId="22" fillId="0" borderId="0" xfId="0" applyNumberFormat="1" applyFont="1" applyBorder="1" applyAlignment="1" applyProtection="1">
      <alignment horizontal="center" vertical="center" wrapText="1"/>
    </xf>
    <xf numFmtId="0" fontId="22" fillId="0" borderId="0" xfId="0" applyNumberFormat="1" applyFont="1" applyBorder="1" applyAlignment="1" applyProtection="1">
      <alignment horizontal="right" vertical="center" wrapText="1"/>
    </xf>
    <xf numFmtId="0" fontId="22" fillId="0" borderId="0" xfId="0" applyFont="1" applyBorder="1" applyAlignment="1" applyProtection="1">
      <alignment horizontal="left" vertical="top" wrapText="1"/>
    </xf>
    <xf numFmtId="5" fontId="22" fillId="0" borderId="0" xfId="0" applyNumberFormat="1" applyFont="1" applyBorder="1" applyAlignment="1" applyProtection="1">
      <alignment horizontal="right" vertical="center"/>
    </xf>
    <xf numFmtId="0" fontId="22" fillId="0" borderId="0" xfId="0" applyFont="1" applyBorder="1" applyAlignment="1" applyProtection="1">
      <alignment horizontal="right" vertical="center"/>
    </xf>
    <xf numFmtId="0" fontId="22" fillId="0" borderId="0" xfId="0" applyFont="1" applyProtection="1"/>
    <xf numFmtId="0" fontId="36" fillId="0" borderId="0" xfId="0" applyFont="1" applyAlignment="1" applyProtection="1">
      <alignment vertical="center"/>
    </xf>
    <xf numFmtId="0" fontId="35" fillId="0" borderId="0" xfId="0" applyFont="1" applyAlignment="1" applyProtection="1">
      <alignment vertical="center"/>
    </xf>
    <xf numFmtId="0" fontId="35" fillId="0" borderId="0" xfId="0" applyFont="1" applyProtection="1"/>
    <xf numFmtId="0" fontId="22" fillId="0" borderId="4" xfId="0" applyFont="1" applyBorder="1" applyProtection="1"/>
    <xf numFmtId="0" fontId="29" fillId="3" borderId="0" xfId="0" applyFont="1" applyFill="1" applyBorder="1" applyAlignment="1" applyProtection="1"/>
    <xf numFmtId="0" fontId="22" fillId="2" borderId="0" xfId="0" applyFont="1" applyFill="1" applyBorder="1" applyAlignment="1" applyProtection="1"/>
    <xf numFmtId="0" fontId="28" fillId="5" borderId="20" xfId="0" applyFont="1" applyFill="1" applyBorder="1" applyAlignment="1" applyProtection="1">
      <alignment horizontal="center" vertical="center" wrapText="1"/>
    </xf>
    <xf numFmtId="0" fontId="28" fillId="5" borderId="25" xfId="0" applyFont="1" applyFill="1" applyBorder="1" applyAlignment="1" applyProtection="1">
      <alignment horizontal="center" vertical="center" wrapText="1"/>
    </xf>
    <xf numFmtId="0" fontId="28" fillId="5" borderId="27" xfId="0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 applyProtection="1"/>
    <xf numFmtId="0" fontId="22" fillId="0" borderId="0" xfId="0" applyFont="1" applyBorder="1" applyProtection="1"/>
    <xf numFmtId="42" fontId="22" fillId="0" borderId="0" xfId="0" applyNumberFormat="1" applyFont="1" applyBorder="1" applyAlignment="1" applyProtection="1">
      <alignment horizontal="right" vertical="center"/>
    </xf>
    <xf numFmtId="0" fontId="22" fillId="2" borderId="0" xfId="0" applyFont="1" applyFill="1" applyBorder="1" applyProtection="1"/>
    <xf numFmtId="0" fontId="22" fillId="0" borderId="8" xfId="0" applyNumberFormat="1" applyFont="1" applyBorder="1" applyAlignment="1" applyProtection="1">
      <alignment horizontal="left" vertical="top" wrapText="1"/>
      <protection locked="0"/>
    </xf>
    <xf numFmtId="0" fontId="22" fillId="0" borderId="6" xfId="0" applyNumberFormat="1" applyFont="1" applyBorder="1" applyAlignment="1" applyProtection="1">
      <alignment horizontal="left" vertical="top" wrapText="1"/>
      <protection locked="0"/>
    </xf>
    <xf numFmtId="0" fontId="22" fillId="0" borderId="6" xfId="0" applyNumberFormat="1" applyFont="1" applyBorder="1" applyAlignment="1" applyProtection="1">
      <alignment horizontal="center" vertical="center" wrapText="1"/>
      <protection locked="0"/>
    </xf>
    <xf numFmtId="0" fontId="22" fillId="0" borderId="6" xfId="0" applyNumberFormat="1" applyFont="1" applyBorder="1" applyAlignment="1" applyProtection="1">
      <alignment horizontal="right" vertical="center" wrapText="1"/>
      <protection locked="0"/>
    </xf>
    <xf numFmtId="0" fontId="22" fillId="0" borderId="6" xfId="0" applyFont="1" applyBorder="1" applyAlignment="1" applyProtection="1">
      <alignment horizontal="left" vertical="top" wrapText="1"/>
      <protection locked="0"/>
    </xf>
    <xf numFmtId="5" fontId="22" fillId="0" borderId="6" xfId="0" applyNumberFormat="1" applyFont="1" applyBorder="1" applyAlignment="1" applyProtection="1">
      <alignment horizontal="right" vertical="center"/>
      <protection locked="0"/>
    </xf>
    <xf numFmtId="0" fontId="22" fillId="0" borderId="6" xfId="0" applyFont="1" applyBorder="1" applyAlignment="1" applyProtection="1">
      <alignment horizontal="right" vertical="center"/>
      <protection locked="0"/>
    </xf>
    <xf numFmtId="42" fontId="22" fillId="0" borderId="16" xfId="0" applyNumberFormat="1" applyFont="1" applyBorder="1" applyAlignment="1" applyProtection="1">
      <alignment horizontal="right" vertical="center"/>
      <protection locked="0"/>
    </xf>
    <xf numFmtId="0" fontId="22" fillId="0" borderId="17" xfId="0" applyNumberFormat="1" applyFont="1" applyBorder="1" applyAlignment="1" applyProtection="1">
      <alignment horizontal="left" vertical="top" wrapText="1"/>
      <protection locked="0"/>
    </xf>
    <xf numFmtId="0" fontId="22" fillId="0" borderId="18" xfId="0" applyNumberFormat="1" applyFont="1" applyBorder="1" applyAlignment="1" applyProtection="1">
      <alignment horizontal="left" vertical="top" wrapText="1"/>
      <protection locked="0"/>
    </xf>
    <xf numFmtId="0" fontId="22" fillId="0" borderId="18" xfId="0" applyNumberFormat="1" applyFont="1" applyBorder="1" applyAlignment="1" applyProtection="1">
      <alignment horizontal="center" vertical="center" wrapText="1"/>
      <protection locked="0"/>
    </xf>
    <xf numFmtId="0" fontId="22" fillId="0" borderId="18" xfId="0" applyNumberFormat="1" applyFont="1" applyBorder="1" applyAlignment="1" applyProtection="1">
      <alignment horizontal="right" vertical="center" wrapText="1"/>
      <protection locked="0"/>
    </xf>
    <xf numFmtId="0" fontId="22" fillId="0" borderId="18" xfId="0" applyFont="1" applyBorder="1" applyAlignment="1" applyProtection="1">
      <alignment horizontal="left" vertical="top" wrapText="1"/>
      <protection locked="0"/>
    </xf>
    <xf numFmtId="5" fontId="22" fillId="0" borderId="18" xfId="0" applyNumberFormat="1" applyFont="1" applyBorder="1" applyAlignment="1" applyProtection="1">
      <alignment horizontal="right" vertical="center"/>
      <protection locked="0"/>
    </xf>
    <xf numFmtId="0" fontId="22" fillId="0" borderId="18" xfId="0" applyFont="1" applyBorder="1" applyAlignment="1" applyProtection="1">
      <alignment horizontal="right" vertical="center"/>
      <protection locked="0"/>
    </xf>
    <xf numFmtId="42" fontId="22" fillId="0" borderId="19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/>
    </xf>
    <xf numFmtId="0" fontId="21" fillId="7" borderId="6" xfId="0" applyFont="1" applyFill="1" applyBorder="1" applyAlignment="1" applyProtection="1">
      <alignment horizontal="center" vertical="center" wrapText="1"/>
    </xf>
    <xf numFmtId="0" fontId="22" fillId="6" borderId="6" xfId="0" applyFont="1" applyFill="1" applyBorder="1" applyAlignment="1" applyProtection="1">
      <alignment horizontal="left" vertical="center" wrapText="1"/>
    </xf>
    <xf numFmtId="0" fontId="44" fillId="0" borderId="0" xfId="0" applyFont="1" applyProtection="1"/>
    <xf numFmtId="0" fontId="44" fillId="0" borderId="0" xfId="0" applyFont="1" applyAlignment="1" applyProtection="1">
      <alignment horizontal="center"/>
    </xf>
    <xf numFmtId="0" fontId="44" fillId="0" borderId="0" xfId="0" applyFont="1" applyBorder="1" applyProtection="1"/>
    <xf numFmtId="0" fontId="44" fillId="0" borderId="0" xfId="0" applyFont="1" applyBorder="1" applyAlignment="1" applyProtection="1">
      <alignment vertical="center"/>
    </xf>
    <xf numFmtId="0" fontId="44" fillId="0" borderId="0" xfId="0" applyFont="1" applyBorder="1" applyAlignment="1" applyProtection="1">
      <alignment horizontal="center" vertical="center"/>
    </xf>
    <xf numFmtId="0" fontId="44" fillId="0" borderId="0" xfId="0" applyFont="1" applyBorder="1" applyAlignment="1" applyProtection="1">
      <alignment horizontal="center"/>
    </xf>
    <xf numFmtId="0" fontId="45" fillId="0" borderId="6" xfId="0" applyFont="1" applyBorder="1" applyAlignment="1" applyProtection="1">
      <alignment horizontal="left" vertical="top" wrapText="1"/>
      <protection locked="0"/>
    </xf>
    <xf numFmtId="42" fontId="22" fillId="0" borderId="43" xfId="0" applyNumberFormat="1" applyFont="1" applyBorder="1" applyAlignment="1" applyProtection="1">
      <alignment horizontal="right" vertical="center"/>
      <protection locked="0"/>
    </xf>
    <xf numFmtId="42" fontId="22" fillId="0" borderId="44" xfId="0" applyNumberFormat="1" applyFont="1" applyBorder="1" applyAlignment="1" applyProtection="1">
      <alignment horizontal="right" vertical="center"/>
      <protection locked="0"/>
    </xf>
    <xf numFmtId="42" fontId="22" fillId="0" borderId="6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left" wrapText="1"/>
    </xf>
    <xf numFmtId="0" fontId="28" fillId="5" borderId="25" xfId="0" applyFont="1" applyFill="1" applyBorder="1" applyAlignment="1" applyProtection="1">
      <alignment horizontal="center" vertical="center" wrapText="1"/>
    </xf>
    <xf numFmtId="0" fontId="22" fillId="0" borderId="22" xfId="0" applyNumberFormat="1" applyFont="1" applyBorder="1" applyAlignment="1" applyProtection="1">
      <alignment horizontal="left" vertical="top" wrapText="1"/>
      <protection locked="0"/>
    </xf>
    <xf numFmtId="0" fontId="22" fillId="0" borderId="22" xfId="0" applyNumberFormat="1" applyFont="1" applyBorder="1" applyAlignment="1" applyProtection="1">
      <alignment horizontal="center" vertical="center" wrapText="1"/>
      <protection locked="0"/>
    </xf>
    <xf numFmtId="0" fontId="22" fillId="0" borderId="22" xfId="0" applyNumberFormat="1" applyFont="1" applyBorder="1" applyAlignment="1" applyProtection="1">
      <alignment horizontal="right" vertical="center" wrapText="1"/>
      <protection locked="0"/>
    </xf>
    <xf numFmtId="0" fontId="22" fillId="0" borderId="22" xfId="0" applyFont="1" applyBorder="1" applyAlignment="1" applyProtection="1">
      <alignment horizontal="left" vertical="top" wrapText="1"/>
      <protection locked="0"/>
    </xf>
    <xf numFmtId="5" fontId="22" fillId="0" borderId="22" xfId="0" applyNumberFormat="1" applyFont="1" applyBorder="1" applyAlignment="1" applyProtection="1">
      <alignment horizontal="right" vertical="center"/>
      <protection locked="0"/>
    </xf>
    <xf numFmtId="0" fontId="22" fillId="0" borderId="22" xfId="0" applyFont="1" applyBorder="1" applyAlignment="1" applyProtection="1">
      <alignment horizontal="right" vertical="center"/>
      <protection locked="0"/>
    </xf>
    <xf numFmtId="42" fontId="22" fillId="0" borderId="23" xfId="0" applyNumberFormat="1" applyFont="1" applyBorder="1" applyAlignment="1" applyProtection="1">
      <alignment horizontal="right" vertical="center"/>
      <protection locked="0"/>
    </xf>
    <xf numFmtId="164" fontId="22" fillId="0" borderId="6" xfId="2" applyFont="1" applyBorder="1" applyAlignment="1" applyProtection="1">
      <alignment horizontal="left" vertical="top" wrapText="1"/>
      <protection locked="0"/>
    </xf>
    <xf numFmtId="42" fontId="22" fillId="0" borderId="0" xfId="0" applyNumberFormat="1" applyFont="1" applyBorder="1" applyProtection="1"/>
    <xf numFmtId="3" fontId="22" fillId="0" borderId="6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</xf>
    <xf numFmtId="0" fontId="1" fillId="0" borderId="6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/>
    </xf>
    <xf numFmtId="0" fontId="36" fillId="0" borderId="26" xfId="0" applyFont="1" applyBorder="1" applyAlignment="1" applyProtection="1">
      <alignment horizontal="center" vertical="center" wrapText="1"/>
    </xf>
    <xf numFmtId="0" fontId="36" fillId="0" borderId="29" xfId="0" applyFont="1" applyBorder="1" applyAlignment="1" applyProtection="1">
      <alignment horizontal="center" vertical="center" wrapText="1"/>
    </xf>
    <xf numFmtId="0" fontId="36" fillId="0" borderId="33" xfId="0" applyFont="1" applyBorder="1" applyAlignment="1" applyProtection="1">
      <alignment horizontal="center" vertical="center" wrapText="1"/>
    </xf>
    <xf numFmtId="0" fontId="36" fillId="0" borderId="34" xfId="0" applyFont="1" applyBorder="1" applyAlignment="1" applyProtection="1">
      <alignment horizontal="center" vertical="center" wrapText="1"/>
    </xf>
    <xf numFmtId="0" fontId="36" fillId="0" borderId="0" xfId="0" applyFont="1" applyBorder="1" applyAlignment="1" applyProtection="1">
      <alignment horizontal="center" vertical="center" wrapText="1"/>
    </xf>
    <xf numFmtId="0" fontId="36" fillId="0" borderId="35" xfId="0" applyFont="1" applyBorder="1" applyAlignment="1" applyProtection="1">
      <alignment horizontal="center" vertical="center" wrapText="1"/>
    </xf>
    <xf numFmtId="0" fontId="36" fillId="0" borderId="30" xfId="0" applyFont="1" applyBorder="1" applyAlignment="1" applyProtection="1">
      <alignment horizontal="center" vertical="center" wrapText="1"/>
    </xf>
    <xf numFmtId="0" fontId="36" fillId="0" borderId="36" xfId="0" applyFont="1" applyBorder="1" applyAlignment="1" applyProtection="1">
      <alignment horizontal="center" vertical="center" wrapText="1"/>
    </xf>
    <xf numFmtId="0" fontId="36" fillId="0" borderId="37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39" fillId="0" borderId="0" xfId="0" applyFont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/>
    </xf>
    <xf numFmtId="0" fontId="24" fillId="4" borderId="9" xfId="0" applyFont="1" applyFill="1" applyBorder="1" applyAlignment="1" applyProtection="1">
      <alignment horizontal="center" vertical="center"/>
    </xf>
    <xf numFmtId="0" fontId="24" fillId="4" borderId="5" xfId="0" applyFont="1" applyFill="1" applyBorder="1" applyAlignment="1" applyProtection="1">
      <alignment horizontal="center" vertical="center"/>
    </xf>
    <xf numFmtId="0" fontId="24" fillId="4" borderId="10" xfId="0" applyFont="1" applyFill="1" applyBorder="1" applyAlignment="1" applyProtection="1">
      <alignment horizontal="center" vertical="center"/>
    </xf>
    <xf numFmtId="0" fontId="36" fillId="0" borderId="0" xfId="0" applyFont="1" applyAlignment="1" applyProtection="1">
      <alignment horizontal="center" vertical="center" wrapText="1"/>
    </xf>
    <xf numFmtId="0" fontId="25" fillId="5" borderId="32" xfId="0" applyFont="1" applyFill="1" applyBorder="1" applyAlignment="1" applyProtection="1">
      <alignment horizontal="center" vertical="center" wrapText="1"/>
    </xf>
    <xf numFmtId="0" fontId="25" fillId="5" borderId="24" xfId="0" applyFont="1" applyFill="1" applyBorder="1" applyAlignment="1" applyProtection="1">
      <alignment horizontal="center" vertical="center" wrapText="1"/>
    </xf>
    <xf numFmtId="0" fontId="25" fillId="5" borderId="41" xfId="0" applyFont="1" applyFill="1" applyBorder="1" applyAlignment="1" applyProtection="1">
      <alignment horizontal="center" vertical="center" wrapText="1"/>
    </xf>
    <xf numFmtId="0" fontId="25" fillId="5" borderId="42" xfId="0" applyFont="1" applyFill="1" applyBorder="1" applyAlignment="1" applyProtection="1">
      <alignment horizontal="center" vertical="center" wrapText="1"/>
    </xf>
    <xf numFmtId="0" fontId="38" fillId="5" borderId="38" xfId="0" applyFont="1" applyFill="1" applyBorder="1" applyAlignment="1" applyProtection="1">
      <alignment horizontal="center" vertical="center" wrapText="1"/>
    </xf>
    <xf numFmtId="0" fontId="38" fillId="5" borderId="39" xfId="0" applyFont="1" applyFill="1" applyBorder="1" applyAlignment="1" applyProtection="1">
      <alignment horizontal="center" vertical="center" wrapText="1"/>
    </xf>
    <xf numFmtId="0" fontId="38" fillId="5" borderId="4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wrapText="1"/>
    </xf>
    <xf numFmtId="0" fontId="24" fillId="4" borderId="38" xfId="0" applyFont="1" applyFill="1" applyBorder="1" applyAlignment="1" applyProtection="1">
      <alignment horizontal="center" vertical="center"/>
    </xf>
    <xf numFmtId="0" fontId="24" fillId="4" borderId="39" xfId="0" applyFont="1" applyFill="1" applyBorder="1" applyAlignment="1" applyProtection="1">
      <alignment horizontal="center" vertical="center"/>
    </xf>
    <xf numFmtId="0" fontId="24" fillId="4" borderId="40" xfId="0" applyFont="1" applyFill="1" applyBorder="1" applyAlignment="1" applyProtection="1">
      <alignment horizontal="center" vertical="center"/>
    </xf>
    <xf numFmtId="0" fontId="30" fillId="4" borderId="2" xfId="0" applyFont="1" applyFill="1" applyBorder="1" applyAlignment="1" applyProtection="1">
      <alignment horizontal="center" vertical="center"/>
    </xf>
    <xf numFmtId="0" fontId="30" fillId="4" borderId="0" xfId="0" applyFont="1" applyFill="1" applyBorder="1" applyAlignment="1" applyProtection="1">
      <alignment horizontal="center" vertical="center"/>
    </xf>
    <xf numFmtId="0" fontId="36" fillId="0" borderId="0" xfId="0" applyFont="1" applyAlignment="1" applyProtection="1">
      <alignment horizontal="left" vertical="center" wrapText="1"/>
    </xf>
    <xf numFmtId="0" fontId="28" fillId="5" borderId="31" xfId="0" applyFont="1" applyFill="1" applyBorder="1" applyAlignment="1" applyProtection="1">
      <alignment horizontal="center" vertical="center" wrapText="1"/>
    </xf>
    <xf numFmtId="0" fontId="22" fillId="0" borderId="31" xfId="0" applyFont="1" applyBorder="1" applyProtection="1"/>
    <xf numFmtId="0" fontId="28" fillId="5" borderId="7" xfId="0" applyFont="1" applyFill="1" applyBorder="1" applyAlignment="1" applyProtection="1">
      <alignment horizontal="center" vertical="center" wrapText="1"/>
    </xf>
    <xf numFmtId="0" fontId="28" fillId="5" borderId="25" xfId="0" applyFont="1" applyFill="1" applyBorder="1" applyAlignment="1" applyProtection="1">
      <alignment horizontal="center" vertical="center" wrapText="1"/>
    </xf>
    <xf numFmtId="0" fontId="28" fillId="5" borderId="28" xfId="0" applyFont="1" applyFill="1" applyBorder="1" applyAlignment="1" applyProtection="1">
      <alignment horizontal="center" vertical="center" wrapText="1"/>
    </xf>
    <xf numFmtId="0" fontId="28" fillId="5" borderId="14" xfId="0" applyFont="1" applyFill="1" applyBorder="1" applyAlignment="1" applyProtection="1">
      <alignment horizontal="center" vertical="center" wrapText="1"/>
    </xf>
    <xf numFmtId="0" fontId="28" fillId="5" borderId="15" xfId="0" applyFont="1" applyFill="1" applyBorder="1" applyAlignment="1" applyProtection="1">
      <alignment horizontal="center" vertical="center" wrapText="1"/>
    </xf>
    <xf numFmtId="0" fontId="28" fillId="5" borderId="30" xfId="0" applyFont="1" applyFill="1" applyBorder="1" applyAlignment="1" applyProtection="1">
      <alignment horizontal="center" vertical="center" wrapText="1"/>
    </xf>
    <xf numFmtId="0" fontId="28" fillId="5" borderId="26" xfId="0" applyFont="1" applyFill="1" applyBorder="1" applyAlignment="1" applyProtection="1">
      <alignment horizontal="center" vertical="center" wrapText="1"/>
    </xf>
    <xf numFmtId="0" fontId="21" fillId="6" borderId="6" xfId="0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center" vertical="center" wrapText="1"/>
    </xf>
    <xf numFmtId="0" fontId="22" fillId="0" borderId="24" xfId="0" applyFont="1" applyBorder="1" applyProtection="1"/>
    <xf numFmtId="42" fontId="0" fillId="0" borderId="0" xfId="0" applyNumberFormat="1" applyBorder="1" applyProtection="1"/>
  </cellXfs>
  <cellStyles count="3">
    <cellStyle name="Moneda" xfId="2" builtinId="4"/>
    <cellStyle name="Moned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43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'Cuadro 3.1 BOVINOS'!$B$7</c:f>
              <c:strCache>
                <c:ptCount val="1"/>
                <c:pt idx="0">
                  <c:v>Cuadro 3.1 Resultado ejercicio de priorización aspectos objeto de asistencia técnica por cadena productiva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E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G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H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I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J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K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L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M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N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O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P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Q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R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S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/>
                      <a:t>T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'Cuadro 3.1 BOVINOS'!$D$11:$D$30</c:f>
              <c:numCache>
                <c:formatCode>General</c:formatCode>
                <c:ptCount val="20"/>
                <c:pt idx="0">
                  <c:v>8</c:v>
                </c:pt>
                <c:pt idx="1">
                  <c:v>7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  <c:pt idx="5">
                  <c:v>9</c:v>
                </c:pt>
                <c:pt idx="6">
                  <c:v>7</c:v>
                </c:pt>
                <c:pt idx="7">
                  <c:v>8</c:v>
                </c:pt>
                <c:pt idx="8">
                  <c:v>7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'Cuadro 3.1 BOVINOS'!$E$11:$E$30</c:f>
              <c:numCache>
                <c:formatCode>General</c:formatCode>
                <c:ptCount val="20"/>
                <c:pt idx="0">
                  <c:v>7</c:v>
                </c:pt>
                <c:pt idx="1">
                  <c:v>6</c:v>
                </c:pt>
                <c:pt idx="2">
                  <c:v>7</c:v>
                </c:pt>
                <c:pt idx="3">
                  <c:v>3</c:v>
                </c:pt>
                <c:pt idx="4">
                  <c:v>8</c:v>
                </c:pt>
                <c:pt idx="5">
                  <c:v>7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6</c:v>
                </c:pt>
                <c:pt idx="10">
                  <c:v>7</c:v>
                </c:pt>
              </c:numCache>
            </c:numRef>
          </c:yVal>
          <c:smooth val="0"/>
        </c:ser>
        <c:dLbls>
          <c:dLblPos val="r"/>
          <c:showLegendKey val="0"/>
          <c:showVal val="1"/>
          <c:showCatName val="1"/>
          <c:showSerName val="0"/>
          <c:showPercent val="0"/>
          <c:showBubbleSize val="0"/>
        </c:dLbls>
        <c:axId val="86343040"/>
        <c:axId val="86389888"/>
      </c:scatterChart>
      <c:scatterChart>
        <c:scatterStyle val="smoothMarker"/>
        <c:varyColors val="0"/>
        <c:ser>
          <c:idx val="1"/>
          <c:order val="1"/>
          <c:marker>
            <c:symbol val="none"/>
          </c:marker>
          <c:dPt>
            <c:idx val="1"/>
            <c:bubble3D val="0"/>
            <c:spPr>
              <a:ln w="38100"/>
            </c:spPr>
          </c:dPt>
          <c:dLbls>
            <c:dLbl>
              <c:idx val="0"/>
              <c:layout>
                <c:manualLayout>
                  <c:x val="-5.1595899569157631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chemeClr val="accent1"/>
                </a:solidFill>
              </a:ln>
            </c:spPr>
            <c:trendlineType val="linear"/>
            <c:dispRSqr val="0"/>
            <c:dispEq val="0"/>
          </c:trendline>
          <c:xVal>
            <c:numRef>
              <c:f>'Cuadro 3.1 BOVINOS'!$D$32:$D$33</c:f>
              <c:numCache>
                <c:formatCode>General</c:formatCode>
                <c:ptCount val="2"/>
                <c:pt idx="0">
                  <c:v>0</c:v>
                </c:pt>
                <c:pt idx="1">
                  <c:v>9</c:v>
                </c:pt>
              </c:numCache>
            </c:numRef>
          </c:xVal>
          <c:yVal>
            <c:numRef>
              <c:f>'Cuadro 3.1 BOVINOS'!$E$32:$E$33</c:f>
              <c:numCache>
                <c:formatCode>General</c:formatCode>
                <c:ptCount val="2"/>
                <c:pt idx="0">
                  <c:v>7.9090909090909092</c:v>
                </c:pt>
                <c:pt idx="1">
                  <c:v>7.9090909090909092</c:v>
                </c:pt>
              </c:numCache>
            </c:numRef>
          </c:yVal>
          <c:smooth val="1"/>
        </c:ser>
        <c:ser>
          <c:idx val="2"/>
          <c:order val="2"/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528301886792454E-2"/>
                  <c:y val="3.4165557475945463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'Cuadro 3.1 BOVINOS'!$D$34:$D$35</c:f>
              <c:numCache>
                <c:formatCode>General</c:formatCode>
                <c:ptCount val="2"/>
                <c:pt idx="0">
                  <c:v>5.7272727272727275</c:v>
                </c:pt>
                <c:pt idx="1">
                  <c:v>5.7272727272727275</c:v>
                </c:pt>
              </c:numCache>
            </c:numRef>
          </c:xVal>
          <c:yVal>
            <c:numRef>
              <c:f>'Cuadro 3.1 BOVINOS'!$E$34:$E$35</c:f>
              <c:numCache>
                <c:formatCode>General</c:formatCode>
                <c:ptCount val="2"/>
                <c:pt idx="0">
                  <c:v>8</c:v>
                </c:pt>
                <c:pt idx="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43040"/>
        <c:axId val="86389888"/>
      </c:scatterChart>
      <c:valAx>
        <c:axId val="8634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6389888"/>
        <c:crosses val="autoZero"/>
        <c:crossBetween val="midCat"/>
      </c:valAx>
      <c:valAx>
        <c:axId val="86389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343040"/>
        <c:crosses val="autoZero"/>
        <c:crossBetween val="midCat"/>
      </c:valAx>
    </c:plotArea>
    <c:plotVisOnly val="0"/>
    <c:dispBlanksAs val="gap"/>
    <c:showDLblsOverMax val="0"/>
  </c:chart>
  <c:spPr>
    <a:ln w="28575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'[2]Cuadro 3.1'!$B$7</c:f>
              <c:strCache>
                <c:ptCount val="1"/>
                <c:pt idx="0">
                  <c:v>Cuadro 3.1 Resultado ejercicio de priorización aspectos objeto de asistencia técnica por cadena productiva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E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G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H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I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J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K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L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M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N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O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P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Q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R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S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/>
                      <a:t>T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'[2]Cuadro 3.1'!$D$11:$D$30</c:f>
              <c:numCache>
                <c:formatCode>General</c:formatCode>
                <c:ptCount val="20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  <c:pt idx="5">
                  <c:v>8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'[2]Cuadro 3.1'!$E$11:$E$30</c:f>
              <c:numCache>
                <c:formatCode>General</c:formatCode>
                <c:ptCount val="20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8</c:v>
                </c:pt>
              </c:numCache>
            </c:numRef>
          </c:yVal>
          <c:smooth val="0"/>
        </c:ser>
        <c:dLbls>
          <c:dLblPos val="r"/>
          <c:showLegendKey val="0"/>
          <c:showVal val="1"/>
          <c:showCatName val="1"/>
          <c:showSerName val="0"/>
          <c:showPercent val="0"/>
          <c:showBubbleSize val="0"/>
        </c:dLbls>
        <c:axId val="88856832"/>
        <c:axId val="88551424"/>
      </c:scatterChart>
      <c:scatterChart>
        <c:scatterStyle val="smoothMarker"/>
        <c:varyColors val="0"/>
        <c:ser>
          <c:idx val="1"/>
          <c:order val="1"/>
          <c:marker>
            <c:symbol val="none"/>
          </c:marker>
          <c:dPt>
            <c:idx val="1"/>
            <c:bubble3D val="0"/>
            <c:spPr>
              <a:ln w="38100"/>
            </c:spPr>
          </c:dPt>
          <c:dLbls>
            <c:dLbl>
              <c:idx val="0"/>
              <c:layout>
                <c:manualLayout>
                  <c:x val="-5.1595899569157631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chemeClr val="accent1"/>
                </a:solidFill>
              </a:ln>
            </c:spPr>
            <c:trendlineType val="linear"/>
            <c:dispRSqr val="0"/>
            <c:dispEq val="0"/>
          </c:trendline>
          <c:xVal>
            <c:numRef>
              <c:f>'[2]Cuadro 3.1'!$D$32:$D$33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'[2]Cuadro 3.1'!$E$32:$E$33</c:f>
              <c:numCache>
                <c:formatCode>General</c:formatCode>
                <c:ptCount val="2"/>
                <c:pt idx="0">
                  <c:v>8.5555555555555554</c:v>
                </c:pt>
                <c:pt idx="1">
                  <c:v>8.5555555555555554</c:v>
                </c:pt>
              </c:numCache>
            </c:numRef>
          </c:yVal>
          <c:smooth val="1"/>
        </c:ser>
        <c:ser>
          <c:idx val="2"/>
          <c:order val="2"/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528301886792454E-2"/>
                  <c:y val="3.4165557475945463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'[2]Cuadro 3.1'!$D$34:$D$35</c:f>
              <c:numCache>
                <c:formatCode>General</c:formatCode>
                <c:ptCount val="2"/>
                <c:pt idx="0">
                  <c:v>5.8888888888888893</c:v>
                </c:pt>
                <c:pt idx="1">
                  <c:v>5.8888888888888893</c:v>
                </c:pt>
              </c:numCache>
            </c:numRef>
          </c:xVal>
          <c:yVal>
            <c:numRef>
              <c:f>'[2]Cuadro 3.1'!$E$34:$E$35</c:f>
              <c:numCache>
                <c:formatCode>General</c:formatCode>
                <c:ptCount val="2"/>
                <c:pt idx="0">
                  <c:v>8</c:v>
                </c:pt>
                <c:pt idx="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856832"/>
        <c:axId val="88551424"/>
      </c:scatterChart>
      <c:valAx>
        <c:axId val="8885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8551424"/>
        <c:crosses val="autoZero"/>
        <c:crossBetween val="midCat"/>
      </c:valAx>
      <c:valAx>
        <c:axId val="88551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856832"/>
        <c:crosses val="autoZero"/>
        <c:crossBetween val="midCat"/>
      </c:valAx>
    </c:plotArea>
    <c:plotVisOnly val="0"/>
    <c:dispBlanksAs val="gap"/>
    <c:showDLblsOverMax val="0"/>
  </c:chart>
  <c:spPr>
    <a:ln w="28575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'[3]Cuadro 3.1'!$B$7</c:f>
              <c:strCache>
                <c:ptCount val="1"/>
                <c:pt idx="0">
                  <c:v>Cuadro 3.1 Resultado ejercicio de priorización aspectos objeto de asistencia técnica por cadena productiva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E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G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H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I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J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K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L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M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N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O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P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Q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R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S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/>
                      <a:t>T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'[3]Cuadro 3.1'!$D$11:$D$30</c:f>
              <c:numCache>
                <c:formatCode>General</c:formatCode>
                <c:ptCount val="20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  <c:pt idx="8">
                  <c:v>8</c:v>
                </c:pt>
                <c:pt idx="9">
                  <c:v>7</c:v>
                </c:pt>
                <c:pt idx="10">
                  <c:v>8</c:v>
                </c:pt>
                <c:pt idx="11">
                  <c:v>8</c:v>
                </c:pt>
              </c:numCache>
            </c:numRef>
          </c:xVal>
          <c:yVal>
            <c:numRef>
              <c:f>'[3]Cuadro 3.1'!$E$11:$E$30</c:f>
              <c:numCache>
                <c:formatCode>General</c:formatCode>
                <c:ptCount val="20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5</c:v>
                </c:pt>
                <c:pt idx="4">
                  <c:v>8</c:v>
                </c:pt>
                <c:pt idx="5">
                  <c:v>4</c:v>
                </c:pt>
                <c:pt idx="6">
                  <c:v>6</c:v>
                </c:pt>
                <c:pt idx="7">
                  <c:v>4</c:v>
                </c:pt>
                <c:pt idx="8">
                  <c:v>8</c:v>
                </c:pt>
                <c:pt idx="9">
                  <c:v>5</c:v>
                </c:pt>
                <c:pt idx="10">
                  <c:v>7</c:v>
                </c:pt>
                <c:pt idx="11">
                  <c:v>7</c:v>
                </c:pt>
              </c:numCache>
            </c:numRef>
          </c:yVal>
          <c:smooth val="0"/>
        </c:ser>
        <c:dLbls>
          <c:dLblPos val="r"/>
          <c:showLegendKey val="0"/>
          <c:showVal val="1"/>
          <c:showCatName val="1"/>
          <c:showSerName val="0"/>
          <c:showPercent val="0"/>
          <c:showBubbleSize val="0"/>
        </c:dLbls>
        <c:axId val="87477632"/>
        <c:axId val="88708224"/>
      </c:scatterChart>
      <c:scatterChart>
        <c:scatterStyle val="smoothMarker"/>
        <c:varyColors val="0"/>
        <c:ser>
          <c:idx val="1"/>
          <c:order val="1"/>
          <c:marker>
            <c:symbol val="none"/>
          </c:marker>
          <c:dPt>
            <c:idx val="1"/>
            <c:bubble3D val="0"/>
            <c:spPr>
              <a:ln w="38100"/>
            </c:spPr>
          </c:dPt>
          <c:dLbls>
            <c:dLbl>
              <c:idx val="0"/>
              <c:layout>
                <c:manualLayout>
                  <c:x val="-5.1595899569157631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chemeClr val="accent1"/>
                </a:solidFill>
              </a:ln>
            </c:spPr>
            <c:trendlineType val="linear"/>
            <c:dispRSqr val="0"/>
            <c:dispEq val="0"/>
          </c:trendline>
          <c:xVal>
            <c:numRef>
              <c:f>'[3]Cuadro 3.1'!$D$32:$D$33</c:f>
              <c:numCache>
                <c:formatCode>General</c:formatCode>
                <c:ptCount val="2"/>
                <c:pt idx="0">
                  <c:v>0</c:v>
                </c:pt>
                <c:pt idx="1">
                  <c:v>9</c:v>
                </c:pt>
              </c:numCache>
            </c:numRef>
          </c:xVal>
          <c:yVal>
            <c:numRef>
              <c:f>'[3]Cuadro 3.1'!$E$32:$E$33</c:f>
              <c:numCache>
                <c:formatCode>General</c:formatCode>
                <c:ptCount val="2"/>
                <c:pt idx="0">
                  <c:v>7.916666666666667</c:v>
                </c:pt>
                <c:pt idx="1">
                  <c:v>7.916666666666667</c:v>
                </c:pt>
              </c:numCache>
            </c:numRef>
          </c:yVal>
          <c:smooth val="1"/>
        </c:ser>
        <c:ser>
          <c:idx val="2"/>
          <c:order val="2"/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528301886792454E-2"/>
                  <c:y val="3.4165557475945463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'[3]Cuadro 3.1'!$D$34:$D$35</c:f>
              <c:numCache>
                <c:formatCode>General</c:formatCode>
                <c:ptCount val="2"/>
                <c:pt idx="0">
                  <c:v>6.333333333333333</c:v>
                </c:pt>
                <c:pt idx="1">
                  <c:v>6.333333333333333</c:v>
                </c:pt>
              </c:numCache>
            </c:numRef>
          </c:xVal>
          <c:yVal>
            <c:numRef>
              <c:f>'[3]Cuadro 3.1'!$E$34:$E$35</c:f>
              <c:numCache>
                <c:formatCode>General</c:formatCode>
                <c:ptCount val="2"/>
                <c:pt idx="0">
                  <c:v>8</c:v>
                </c:pt>
                <c:pt idx="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477632"/>
        <c:axId val="88708224"/>
      </c:scatterChart>
      <c:valAx>
        <c:axId val="8747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8708224"/>
        <c:crosses val="autoZero"/>
        <c:crossBetween val="midCat"/>
      </c:valAx>
      <c:valAx>
        <c:axId val="88708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477632"/>
        <c:crosses val="autoZero"/>
        <c:crossBetween val="midCat"/>
      </c:valAx>
    </c:plotArea>
    <c:plotVisOnly val="0"/>
    <c:dispBlanksAs val="gap"/>
    <c:showDLblsOverMax val="0"/>
  </c:chart>
  <c:spPr>
    <a:ln w="28575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463824097459514E-2"/>
          <c:y val="1.6393598665870486E-2"/>
          <c:w val="0.92078145892140839"/>
          <c:h val="0.90287667445712672"/>
        </c:manualLayout>
      </c:layout>
      <c:scatterChart>
        <c:scatterStyle val="lineMarker"/>
        <c:varyColors val="0"/>
        <c:ser>
          <c:idx val="0"/>
          <c:order val="0"/>
          <c:tx>
            <c:strRef>
              <c:f>'[4]Cuadro 3.1'!$B$7</c:f>
              <c:strCache>
                <c:ptCount val="1"/>
                <c:pt idx="0">
                  <c:v>Cuadro 3.1 Resultado ejercicio de priorización aspectos objeto de asistencia técnica por cadena productiva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E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G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H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I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J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K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L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M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N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O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P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Q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R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S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/>
                      <a:t>T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'[4]Cuadro 3.1'!$D$11:$D$30</c:f>
              <c:numCache>
                <c:formatCode>General</c:formatCode>
                <c:ptCount val="20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</c:numCache>
            </c:numRef>
          </c:xVal>
          <c:yVal>
            <c:numRef>
              <c:f>'[4]Cuadro 3.1'!$E$11:$E$30</c:f>
              <c:numCache>
                <c:formatCode>General</c:formatCode>
                <c:ptCount val="20"/>
                <c:pt idx="0">
                  <c:v>7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9</c:v>
                </c:pt>
                <c:pt idx="7">
                  <c:v>4</c:v>
                </c:pt>
                <c:pt idx="8">
                  <c:v>6</c:v>
                </c:pt>
              </c:numCache>
            </c:numRef>
          </c:yVal>
          <c:smooth val="0"/>
        </c:ser>
        <c:dLbls>
          <c:dLblPos val="r"/>
          <c:showLegendKey val="0"/>
          <c:showVal val="1"/>
          <c:showCatName val="1"/>
          <c:showSerName val="0"/>
          <c:showPercent val="0"/>
          <c:showBubbleSize val="0"/>
        </c:dLbls>
        <c:axId val="89027712"/>
        <c:axId val="89029248"/>
      </c:scatterChart>
      <c:scatterChart>
        <c:scatterStyle val="smoothMarker"/>
        <c:varyColors val="0"/>
        <c:ser>
          <c:idx val="1"/>
          <c:order val="1"/>
          <c:marker>
            <c:symbol val="none"/>
          </c:marker>
          <c:dPt>
            <c:idx val="1"/>
            <c:bubble3D val="0"/>
            <c:spPr>
              <a:ln w="38100"/>
            </c:spPr>
          </c:dPt>
          <c:dLbls>
            <c:dLbl>
              <c:idx val="0"/>
              <c:layout>
                <c:manualLayout>
                  <c:x val="-5.1595899569157631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chemeClr val="accent1"/>
                </a:solidFill>
              </a:ln>
            </c:spPr>
            <c:trendlineType val="linear"/>
            <c:dispRSqr val="0"/>
            <c:dispEq val="0"/>
          </c:trendline>
          <c:xVal>
            <c:numRef>
              <c:f>'[4]Cuadro 3.1'!$D$32:$D$33</c:f>
              <c:numCache>
                <c:formatCode>General</c:formatCode>
                <c:ptCount val="2"/>
                <c:pt idx="0">
                  <c:v>0</c:v>
                </c:pt>
                <c:pt idx="1">
                  <c:v>9</c:v>
                </c:pt>
              </c:numCache>
            </c:numRef>
          </c:xVal>
          <c:yVal>
            <c:numRef>
              <c:f>'[4]Cuadro 3.1'!$E$32:$E$33</c:f>
              <c:numCache>
                <c:formatCode>General</c:formatCode>
                <c:ptCount val="2"/>
                <c:pt idx="0">
                  <c:v>8.6666666666666661</c:v>
                </c:pt>
                <c:pt idx="1">
                  <c:v>8.6666666666666661</c:v>
                </c:pt>
              </c:numCache>
            </c:numRef>
          </c:yVal>
          <c:smooth val="1"/>
        </c:ser>
        <c:ser>
          <c:idx val="2"/>
          <c:order val="2"/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528301886792454E-2"/>
                  <c:y val="3.4165557475945463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'[4]Cuadro 3.1'!$D$34:$D$35</c:f>
              <c:numCache>
                <c:formatCode>General</c:formatCode>
                <c:ptCount val="2"/>
                <c:pt idx="0">
                  <c:v>6.666666666666667</c:v>
                </c:pt>
                <c:pt idx="1">
                  <c:v>6.666666666666667</c:v>
                </c:pt>
              </c:numCache>
            </c:numRef>
          </c:xVal>
          <c:yVal>
            <c:numRef>
              <c:f>'[4]Cuadro 3.1'!$E$34:$E$35</c:f>
              <c:numCache>
                <c:formatCode>General</c:formatCode>
                <c:ptCount val="2"/>
                <c:pt idx="0">
                  <c:v>9</c:v>
                </c:pt>
                <c:pt idx="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027712"/>
        <c:axId val="89029248"/>
      </c:scatterChart>
      <c:valAx>
        <c:axId val="8902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9029248"/>
        <c:crosses val="autoZero"/>
        <c:crossBetween val="midCat"/>
      </c:valAx>
      <c:valAx>
        <c:axId val="89029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027712"/>
        <c:crosses val="autoZero"/>
        <c:crossBetween val="midCat"/>
      </c:valAx>
    </c:plotArea>
    <c:plotVisOnly val="0"/>
    <c:dispBlanksAs val="gap"/>
    <c:showDLblsOverMax val="0"/>
  </c:chart>
  <c:spPr>
    <a:ln w="28575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'[5]Cuadro 3.1'!$B$7</c:f>
              <c:strCache>
                <c:ptCount val="1"/>
                <c:pt idx="0">
                  <c:v>Cuadro 3.1 Resultado ejercicio de priorización aspectos objeto de asistencia técnica por cadena productiva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E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G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H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I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J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K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L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M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N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O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P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Q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R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S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/>
                      <a:t>T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'[5]Cuadro 3.1'!$D$11:$D$30</c:f>
              <c:numCache>
                <c:formatCode>General</c:formatCode>
                <c:ptCount val="20"/>
                <c:pt idx="0">
                  <c:v>8</c:v>
                </c:pt>
                <c:pt idx="1">
                  <c:v>9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7</c:v>
                </c:pt>
              </c:numCache>
            </c:numRef>
          </c:xVal>
          <c:yVal>
            <c:numRef>
              <c:f>'[5]Cuadro 3.1'!$E$11:$E$30</c:f>
              <c:numCache>
                <c:formatCode>General</c:formatCode>
                <c:ptCount val="20"/>
                <c:pt idx="0">
                  <c:v>8</c:v>
                </c:pt>
                <c:pt idx="1">
                  <c:v>7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8</c:v>
                </c:pt>
                <c:pt idx="6">
                  <c:v>8</c:v>
                </c:pt>
                <c:pt idx="7">
                  <c:v>4</c:v>
                </c:pt>
                <c:pt idx="8">
                  <c:v>6</c:v>
                </c:pt>
                <c:pt idx="9">
                  <c:v>5</c:v>
                </c:pt>
              </c:numCache>
            </c:numRef>
          </c:yVal>
          <c:smooth val="0"/>
        </c:ser>
        <c:dLbls>
          <c:dLblPos val="r"/>
          <c:showLegendKey val="0"/>
          <c:showVal val="1"/>
          <c:showCatName val="1"/>
          <c:showSerName val="0"/>
          <c:showPercent val="0"/>
          <c:showBubbleSize val="0"/>
        </c:dLbls>
        <c:axId val="100819328"/>
        <c:axId val="100820864"/>
      </c:scatterChart>
      <c:scatterChart>
        <c:scatterStyle val="smoothMarker"/>
        <c:varyColors val="0"/>
        <c:ser>
          <c:idx val="1"/>
          <c:order val="1"/>
          <c:marker>
            <c:symbol val="none"/>
          </c:marker>
          <c:dPt>
            <c:idx val="1"/>
            <c:bubble3D val="0"/>
            <c:spPr>
              <a:ln w="38100"/>
            </c:spPr>
          </c:dPt>
          <c:dLbls>
            <c:dLbl>
              <c:idx val="0"/>
              <c:layout>
                <c:manualLayout>
                  <c:x val="-5.1595899569157631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chemeClr val="accent1"/>
                </a:solidFill>
              </a:ln>
            </c:spPr>
            <c:trendlineType val="linear"/>
            <c:dispRSqr val="0"/>
            <c:dispEq val="0"/>
          </c:trendline>
          <c:xVal>
            <c:numRef>
              <c:f>'[5]Cuadro 3.1'!$D$32:$D$33</c:f>
              <c:numCache>
                <c:formatCode>General</c:formatCode>
                <c:ptCount val="2"/>
                <c:pt idx="0">
                  <c:v>0</c:v>
                </c:pt>
                <c:pt idx="1">
                  <c:v>9</c:v>
                </c:pt>
              </c:numCache>
            </c:numRef>
          </c:xVal>
          <c:yVal>
            <c:numRef>
              <c:f>'[5]Cuadro 3.1'!$E$32:$E$33</c:f>
              <c:numCache>
                <c:formatCode>General</c:formatCode>
                <c:ptCount val="2"/>
                <c:pt idx="0">
                  <c:v>8.4</c:v>
                </c:pt>
                <c:pt idx="1">
                  <c:v>8.4</c:v>
                </c:pt>
              </c:numCache>
            </c:numRef>
          </c:yVal>
          <c:smooth val="1"/>
        </c:ser>
        <c:ser>
          <c:idx val="2"/>
          <c:order val="2"/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528301886792454E-2"/>
                  <c:y val="3.4165557475945463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'[5]Cuadro 3.1'!$D$34:$D$35</c:f>
              <c:numCache>
                <c:formatCode>General</c:formatCode>
                <c:ptCount val="2"/>
                <c:pt idx="0">
                  <c:v>6.8</c:v>
                </c:pt>
                <c:pt idx="1">
                  <c:v>6.8</c:v>
                </c:pt>
              </c:numCache>
            </c:numRef>
          </c:xVal>
          <c:yVal>
            <c:numRef>
              <c:f>'[5]Cuadro 3.1'!$E$34:$E$35</c:f>
              <c:numCache>
                <c:formatCode>General</c:formatCode>
                <c:ptCount val="2"/>
                <c:pt idx="0">
                  <c:v>8</c:v>
                </c:pt>
                <c:pt idx="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19328"/>
        <c:axId val="100820864"/>
      </c:scatterChart>
      <c:valAx>
        <c:axId val="10081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0820864"/>
        <c:crosses val="autoZero"/>
        <c:crossBetween val="midCat"/>
      </c:valAx>
      <c:valAx>
        <c:axId val="100820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819328"/>
        <c:crosses val="autoZero"/>
        <c:crossBetween val="midCat"/>
      </c:valAx>
    </c:plotArea>
    <c:plotVisOnly val="0"/>
    <c:dispBlanksAs val="gap"/>
    <c:showDLblsOverMax val="0"/>
  </c:chart>
  <c:spPr>
    <a:ln w="28575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'[6]Cuadro 3.1'!$B$7</c:f>
              <c:strCache>
                <c:ptCount val="1"/>
                <c:pt idx="0">
                  <c:v>Cuadro 3.1 Resultado ejercicio de priorización aspectos objeto de asistencia técnica por cadena productiva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E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G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H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I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J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K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L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M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N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O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P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Q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R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S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/>
                      <a:t>T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'[6]Cuadro 3.1'!$D$11:$D$30</c:f>
              <c:numCache>
                <c:formatCode>General</c:formatCode>
                <c:ptCount val="20"/>
                <c:pt idx="0">
                  <c:v>8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</c:numCache>
            </c:numRef>
          </c:xVal>
          <c:yVal>
            <c:numRef>
              <c:f>'[6]Cuadro 3.1'!$E$11:$E$30</c:f>
              <c:numCache>
                <c:formatCode>General</c:formatCode>
                <c:ptCount val="2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</c:numCache>
            </c:numRef>
          </c:yVal>
          <c:smooth val="0"/>
        </c:ser>
        <c:dLbls>
          <c:dLblPos val="r"/>
          <c:showLegendKey val="0"/>
          <c:showVal val="1"/>
          <c:showCatName val="1"/>
          <c:showSerName val="0"/>
          <c:showPercent val="0"/>
          <c:showBubbleSize val="0"/>
        </c:dLbls>
        <c:axId val="100714368"/>
        <c:axId val="100715904"/>
      </c:scatterChart>
      <c:scatterChart>
        <c:scatterStyle val="smoothMarker"/>
        <c:varyColors val="0"/>
        <c:ser>
          <c:idx val="1"/>
          <c:order val="1"/>
          <c:marker>
            <c:symbol val="none"/>
          </c:marker>
          <c:dPt>
            <c:idx val="1"/>
            <c:bubble3D val="0"/>
            <c:spPr>
              <a:ln w="38100"/>
            </c:spPr>
          </c:dPt>
          <c:dLbls>
            <c:dLbl>
              <c:idx val="0"/>
              <c:layout>
                <c:manualLayout>
                  <c:x val="-5.1595899569157631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chemeClr val="accent1"/>
                </a:solidFill>
              </a:ln>
            </c:spPr>
            <c:trendlineType val="linear"/>
            <c:dispRSqr val="0"/>
            <c:dispEq val="0"/>
          </c:trendline>
          <c:xVal>
            <c:numRef>
              <c:f>'[6]Cuadro 3.1'!$D$32:$D$33</c:f>
              <c:numCache>
                <c:formatCode>General</c:formatCode>
                <c:ptCount val="2"/>
                <c:pt idx="0">
                  <c:v>0</c:v>
                </c:pt>
                <c:pt idx="1">
                  <c:v>9</c:v>
                </c:pt>
              </c:numCache>
            </c:numRef>
          </c:xVal>
          <c:yVal>
            <c:numRef>
              <c:f>'[6]Cuadro 3.1'!$E$32:$E$33</c:f>
              <c:numCache>
                <c:formatCode>General</c:formatCode>
                <c:ptCount val="2"/>
                <c:pt idx="0">
                  <c:v>8.1999999999999993</c:v>
                </c:pt>
                <c:pt idx="1">
                  <c:v>8.1999999999999993</c:v>
                </c:pt>
              </c:numCache>
            </c:numRef>
          </c:yVal>
          <c:smooth val="1"/>
        </c:ser>
        <c:ser>
          <c:idx val="2"/>
          <c:order val="2"/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528301886792454E-2"/>
                  <c:y val="3.4165557475945463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'[6]Cuadro 3.1'!$D$34:$D$35</c:f>
              <c:numCache>
                <c:formatCode>General</c:formatCode>
                <c:ptCount val="2"/>
                <c:pt idx="0">
                  <c:v>6.5</c:v>
                </c:pt>
                <c:pt idx="1">
                  <c:v>6.5</c:v>
                </c:pt>
              </c:numCache>
            </c:numRef>
          </c:xVal>
          <c:yVal>
            <c:numRef>
              <c:f>'[6]Cuadro 3.1'!$E$34:$E$35</c:f>
              <c:numCache>
                <c:formatCode>General</c:formatCode>
                <c:ptCount val="2"/>
                <c:pt idx="0">
                  <c:v>7</c:v>
                </c:pt>
                <c:pt idx="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714368"/>
        <c:axId val="100715904"/>
      </c:scatterChart>
      <c:valAx>
        <c:axId val="10071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0715904"/>
        <c:crosses val="autoZero"/>
        <c:crossBetween val="midCat"/>
      </c:valAx>
      <c:valAx>
        <c:axId val="100715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714368"/>
        <c:crosses val="autoZero"/>
        <c:crossBetween val="midCat"/>
      </c:valAx>
    </c:plotArea>
    <c:plotVisOnly val="0"/>
    <c:dispBlanksAs val="gap"/>
    <c:showDLblsOverMax val="0"/>
  </c:chart>
  <c:spPr>
    <a:ln w="28575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'[7]Cuadro 3.1'!$B$7</c:f>
              <c:strCache>
                <c:ptCount val="1"/>
                <c:pt idx="0">
                  <c:v>Cuadro 3.1 Resultado ejercicio de priorización aspectos objeto de asistencia técnica por cadena productiva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E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G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H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I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J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K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L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M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N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O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P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Q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R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S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/>
                      <a:t>T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'[7]Cuadro 3.1'!$D$11:$D$30</c:f>
              <c:numCache>
                <c:formatCode>General</c:formatCode>
                <c:ptCount val="20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  <c:pt idx="8">
                  <c:v>7</c:v>
                </c:pt>
                <c:pt idx="9">
                  <c:v>9</c:v>
                </c:pt>
                <c:pt idx="10">
                  <c:v>8</c:v>
                </c:pt>
              </c:numCache>
            </c:numRef>
          </c:xVal>
          <c:yVal>
            <c:numRef>
              <c:f>'[7]Cuadro 3.1'!$E$11:$E$30</c:f>
              <c:numCache>
                <c:formatCode>General</c:formatCode>
                <c:ptCount val="20"/>
                <c:pt idx="0">
                  <c:v>4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3</c:v>
                </c:pt>
                <c:pt idx="8">
                  <c:v>9</c:v>
                </c:pt>
                <c:pt idx="9">
                  <c:v>4</c:v>
                </c:pt>
                <c:pt idx="10">
                  <c:v>7</c:v>
                </c:pt>
              </c:numCache>
            </c:numRef>
          </c:yVal>
          <c:smooth val="0"/>
        </c:ser>
        <c:dLbls>
          <c:dLblPos val="r"/>
          <c:showLegendKey val="0"/>
          <c:showVal val="1"/>
          <c:showCatName val="1"/>
          <c:showSerName val="0"/>
          <c:showPercent val="0"/>
          <c:showBubbleSize val="0"/>
        </c:dLbls>
        <c:axId val="101518336"/>
        <c:axId val="101573376"/>
      </c:scatterChart>
      <c:scatterChart>
        <c:scatterStyle val="smoothMarker"/>
        <c:varyColors val="0"/>
        <c:ser>
          <c:idx val="1"/>
          <c:order val="1"/>
          <c:marker>
            <c:symbol val="none"/>
          </c:marker>
          <c:dPt>
            <c:idx val="1"/>
            <c:bubble3D val="0"/>
            <c:spPr>
              <a:ln w="38100"/>
            </c:spPr>
          </c:dPt>
          <c:dLbls>
            <c:dLbl>
              <c:idx val="0"/>
              <c:layout>
                <c:manualLayout>
                  <c:x val="-5.1595899569157631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chemeClr val="accent1"/>
                </a:solidFill>
              </a:ln>
            </c:spPr>
            <c:trendlineType val="linear"/>
            <c:dispRSqr val="0"/>
            <c:dispEq val="0"/>
          </c:trendline>
          <c:xVal>
            <c:numRef>
              <c:f>'[7]Cuadro 3.1'!$D$32:$D$33</c:f>
              <c:numCache>
                <c:formatCode>General</c:formatCode>
                <c:ptCount val="2"/>
                <c:pt idx="0">
                  <c:v>0</c:v>
                </c:pt>
                <c:pt idx="1">
                  <c:v>9</c:v>
                </c:pt>
              </c:numCache>
            </c:numRef>
          </c:xVal>
          <c:yVal>
            <c:numRef>
              <c:f>'[7]Cuadro 3.1'!$E$32:$E$33</c:f>
              <c:numCache>
                <c:formatCode>General</c:formatCode>
                <c:ptCount val="2"/>
                <c:pt idx="0">
                  <c:v>7.7272727272727275</c:v>
                </c:pt>
                <c:pt idx="1">
                  <c:v>7.7272727272727275</c:v>
                </c:pt>
              </c:numCache>
            </c:numRef>
          </c:yVal>
          <c:smooth val="1"/>
        </c:ser>
        <c:ser>
          <c:idx val="2"/>
          <c:order val="2"/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528301886792454E-2"/>
                  <c:y val="3.4165557475945463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'[7]Cuadro 3.1'!$D$34:$D$35</c:f>
              <c:numCache>
                <c:formatCode>General</c:formatCode>
                <c:ptCount val="2"/>
                <c:pt idx="0">
                  <c:v>6.4545454545454541</c:v>
                </c:pt>
                <c:pt idx="1">
                  <c:v>6.4545454545454541</c:v>
                </c:pt>
              </c:numCache>
            </c:numRef>
          </c:xVal>
          <c:yVal>
            <c:numRef>
              <c:f>'[7]Cuadro 3.1'!$E$34:$E$35</c:f>
              <c:numCache>
                <c:formatCode>General</c:formatCode>
                <c:ptCount val="2"/>
                <c:pt idx="0">
                  <c:v>9</c:v>
                </c:pt>
                <c:pt idx="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518336"/>
        <c:axId val="101573376"/>
      </c:scatterChart>
      <c:valAx>
        <c:axId val="10151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1573376"/>
        <c:crosses val="autoZero"/>
        <c:crossBetween val="midCat"/>
      </c:valAx>
      <c:valAx>
        <c:axId val="101573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518336"/>
        <c:crosses val="autoZero"/>
        <c:crossBetween val="midCat"/>
      </c:valAx>
    </c:plotArea>
    <c:plotVisOnly val="0"/>
    <c:dispBlanksAs val="gap"/>
    <c:showDLblsOverMax val="0"/>
  </c:chart>
  <c:spPr>
    <a:ln w="2857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358592</xdr:colOff>
      <xdr:row>0</xdr:row>
      <xdr:rowOff>156882</xdr:rowOff>
    </xdr:from>
    <xdr:to>
      <xdr:col>2</xdr:col>
      <xdr:colOff>1930217</xdr:colOff>
      <xdr:row>5</xdr:row>
      <xdr:rowOff>23532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592" y="156882"/>
          <a:ext cx="23336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2273117</xdr:colOff>
      <xdr:row>1</xdr:row>
      <xdr:rowOff>14006</xdr:rowOff>
    </xdr:from>
    <xdr:to>
      <xdr:col>5</xdr:col>
      <xdr:colOff>182660</xdr:colOff>
      <xdr:row>5</xdr:row>
      <xdr:rowOff>14006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9" r="14139" b="48984"/>
        <a:stretch>
          <a:fillRect/>
        </a:stretch>
      </xdr:blipFill>
      <xdr:spPr bwMode="auto">
        <a:xfrm>
          <a:off x="3251017" y="204506"/>
          <a:ext cx="2252943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190500</xdr:colOff>
      <xdr:row>6</xdr:row>
      <xdr:rowOff>146048</xdr:rowOff>
    </xdr:from>
    <xdr:to>
      <xdr:col>18</xdr:col>
      <xdr:colOff>63500</xdr:colOff>
      <xdr:row>30</xdr:row>
      <xdr:rowOff>63500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17</xdr:col>
      <xdr:colOff>736601</xdr:colOff>
      <xdr:row>27</xdr:row>
      <xdr:rowOff>88900</xdr:rowOff>
    </xdr:from>
    <xdr:ext cx="1117599" cy="436786"/>
    <xdr:sp macro="" textlink="">
      <xdr:nvSpPr>
        <xdr:cNvPr id="4" name="3 CuadroTexto"/>
        <xdr:cNvSpPr txBox="1"/>
      </xdr:nvSpPr>
      <xdr:spPr>
        <a:xfrm>
          <a:off x="15201901" y="5473700"/>
          <a:ext cx="1117599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O" sz="1100" b="1">
              <a:solidFill>
                <a:schemeClr val="accent1"/>
              </a:solidFill>
            </a:rPr>
            <a:t>Calificación en importancia</a:t>
          </a:r>
        </a:p>
      </xdr:txBody>
    </xdr:sp>
    <xdr:clientData/>
  </xdr:oneCellAnchor>
  <xdr:oneCellAnchor>
    <xdr:from>
      <xdr:col>8</xdr:col>
      <xdr:colOff>152401</xdr:colOff>
      <xdr:row>6</xdr:row>
      <xdr:rowOff>228600</xdr:rowOff>
    </xdr:from>
    <xdr:ext cx="863600" cy="436786"/>
    <xdr:sp macro="" textlink="">
      <xdr:nvSpPr>
        <xdr:cNvPr id="5" name="4 CuadroTexto"/>
        <xdr:cNvSpPr txBox="1"/>
      </xdr:nvSpPr>
      <xdr:spPr>
        <a:xfrm>
          <a:off x="7759701" y="1371600"/>
          <a:ext cx="86360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O" sz="1100" b="1">
              <a:solidFill>
                <a:schemeClr val="accent3">
                  <a:lumMod val="75000"/>
                </a:schemeClr>
              </a:solidFill>
            </a:rPr>
            <a:t>Calificación en impacto</a:t>
          </a:r>
        </a:p>
      </xdr:txBody>
    </xdr:sp>
    <xdr:clientData/>
  </xdr:oneCellAnchor>
  <xdr:twoCellAnchor>
    <xdr:from>
      <xdr:col>18</xdr:col>
      <xdr:colOff>12700</xdr:colOff>
      <xdr:row>11</xdr:row>
      <xdr:rowOff>139700</xdr:rowOff>
    </xdr:from>
    <xdr:to>
      <xdr:col>19</xdr:col>
      <xdr:colOff>317500</xdr:colOff>
      <xdr:row>14</xdr:row>
      <xdr:rowOff>76200</xdr:rowOff>
    </xdr:to>
    <xdr:sp macro="" textlink="">
      <xdr:nvSpPr>
        <xdr:cNvPr id="6" name="5 CuadroTexto"/>
        <xdr:cNvSpPr txBox="1"/>
      </xdr:nvSpPr>
      <xdr:spPr>
        <a:xfrm>
          <a:off x="15024100" y="2476500"/>
          <a:ext cx="1066800" cy="50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rgbClr val="C00000"/>
              </a:solidFill>
            </a:rPr>
            <a:t>VARIABLES </a:t>
          </a:r>
        </a:p>
        <a:p>
          <a:r>
            <a:rPr lang="es-CO" sz="1100" b="1">
              <a:solidFill>
                <a:srgbClr val="C00000"/>
              </a:solidFill>
            </a:rPr>
            <a:t>ESTRATÉGICAS</a:t>
          </a:r>
        </a:p>
      </xdr:txBody>
    </xdr:sp>
    <xdr:clientData/>
  </xdr:twoCellAnchor>
  <xdr:twoCellAnchor>
    <xdr:from>
      <xdr:col>18</xdr:col>
      <xdr:colOff>0</xdr:colOff>
      <xdr:row>22</xdr:row>
      <xdr:rowOff>139700</xdr:rowOff>
    </xdr:from>
    <xdr:to>
      <xdr:col>18</xdr:col>
      <xdr:colOff>609600</xdr:colOff>
      <xdr:row>24</xdr:row>
      <xdr:rowOff>25400</xdr:rowOff>
    </xdr:to>
    <xdr:sp macro="" textlink="">
      <xdr:nvSpPr>
        <xdr:cNvPr id="9" name="8 CuadroTexto"/>
        <xdr:cNvSpPr txBox="1"/>
      </xdr:nvSpPr>
      <xdr:spPr>
        <a:xfrm>
          <a:off x="15227300" y="4572000"/>
          <a:ext cx="6096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rgbClr val="C00000"/>
              </a:solidFill>
            </a:rPr>
            <a:t>RETOS</a:t>
          </a:r>
        </a:p>
      </xdr:txBody>
    </xdr:sp>
    <xdr:clientData/>
  </xdr:twoCellAnchor>
  <xdr:twoCellAnchor>
    <xdr:from>
      <xdr:col>7</xdr:col>
      <xdr:colOff>647700</xdr:colOff>
      <xdr:row>11</xdr:row>
      <xdr:rowOff>114300</xdr:rowOff>
    </xdr:from>
    <xdr:to>
      <xdr:col>9</xdr:col>
      <xdr:colOff>38100</xdr:colOff>
      <xdr:row>14</xdr:row>
      <xdr:rowOff>50800</xdr:rowOff>
    </xdr:to>
    <xdr:sp macro="" textlink="">
      <xdr:nvSpPr>
        <xdr:cNvPr id="10" name="9 CuadroTexto"/>
        <xdr:cNvSpPr txBox="1"/>
      </xdr:nvSpPr>
      <xdr:spPr>
        <a:xfrm>
          <a:off x="7493000" y="2451100"/>
          <a:ext cx="914400" cy="50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ysClr val="windowText" lastClr="000000"/>
              </a:solidFill>
            </a:rPr>
            <a:t>VARIABLES </a:t>
          </a:r>
        </a:p>
        <a:p>
          <a:r>
            <a:rPr lang="es-CO" sz="1100" b="1">
              <a:solidFill>
                <a:sysClr val="windowText" lastClr="000000"/>
              </a:solidFill>
            </a:rPr>
            <a:t>DE SALIDA</a:t>
          </a:r>
        </a:p>
      </xdr:txBody>
    </xdr:sp>
    <xdr:clientData/>
  </xdr:twoCellAnchor>
  <xdr:twoCellAnchor>
    <xdr:from>
      <xdr:col>7</xdr:col>
      <xdr:colOff>647700</xdr:colOff>
      <xdr:row>22</xdr:row>
      <xdr:rowOff>177800</xdr:rowOff>
    </xdr:from>
    <xdr:to>
      <xdr:col>9</xdr:col>
      <xdr:colOff>152400</xdr:colOff>
      <xdr:row>25</xdr:row>
      <xdr:rowOff>114300</xdr:rowOff>
    </xdr:to>
    <xdr:sp macro="" textlink="">
      <xdr:nvSpPr>
        <xdr:cNvPr id="11" name="10 CuadroTexto"/>
        <xdr:cNvSpPr txBox="1"/>
      </xdr:nvSpPr>
      <xdr:spPr>
        <a:xfrm>
          <a:off x="7493000" y="4610100"/>
          <a:ext cx="1028700" cy="50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ysClr val="windowText" lastClr="000000"/>
              </a:solidFill>
            </a:rPr>
            <a:t>VARIABLES </a:t>
          </a:r>
        </a:p>
        <a:p>
          <a:r>
            <a:rPr lang="es-CO" sz="1100" b="1">
              <a:solidFill>
                <a:sysClr val="windowText" lastClr="000000"/>
              </a:solidFill>
            </a:rPr>
            <a:t>DEL</a:t>
          </a:r>
          <a:r>
            <a:rPr lang="es-CO" sz="1100" b="1" baseline="0">
              <a:solidFill>
                <a:sysClr val="windowText" lastClr="000000"/>
              </a:solidFill>
            </a:rPr>
            <a:t> MONTON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44822</xdr:rowOff>
    </xdr:from>
    <xdr:to>
      <xdr:col>2</xdr:col>
      <xdr:colOff>1033742</xdr:colOff>
      <xdr:row>4</xdr:row>
      <xdr:rowOff>136409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4822"/>
          <a:ext cx="2329142" cy="853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1376642</xdr:colOff>
      <xdr:row>0</xdr:row>
      <xdr:rowOff>92445</xdr:rowOff>
    </xdr:from>
    <xdr:to>
      <xdr:col>5</xdr:col>
      <xdr:colOff>204421</xdr:colOff>
      <xdr:row>4</xdr:row>
      <xdr:rowOff>107833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9" r="14139" b="48984"/>
        <a:stretch>
          <a:fillRect/>
        </a:stretch>
      </xdr:blipFill>
      <xdr:spPr bwMode="auto">
        <a:xfrm>
          <a:off x="2748242" y="92445"/>
          <a:ext cx="2475854" cy="777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358592</xdr:colOff>
      <xdr:row>0</xdr:row>
      <xdr:rowOff>156882</xdr:rowOff>
    </xdr:from>
    <xdr:to>
      <xdr:col>2</xdr:col>
      <xdr:colOff>1930217</xdr:colOff>
      <xdr:row>5</xdr:row>
      <xdr:rowOff>23532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667" y="156882"/>
          <a:ext cx="23336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2273117</xdr:colOff>
      <xdr:row>1</xdr:row>
      <xdr:rowOff>14006</xdr:rowOff>
    </xdr:from>
    <xdr:to>
      <xdr:col>5</xdr:col>
      <xdr:colOff>182660</xdr:colOff>
      <xdr:row>5</xdr:row>
      <xdr:rowOff>14006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9" r="14139" b="48984"/>
        <a:stretch>
          <a:fillRect/>
        </a:stretch>
      </xdr:blipFill>
      <xdr:spPr bwMode="auto">
        <a:xfrm>
          <a:off x="3254192" y="204506"/>
          <a:ext cx="2262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190500</xdr:colOff>
      <xdr:row>6</xdr:row>
      <xdr:rowOff>146048</xdr:rowOff>
    </xdr:from>
    <xdr:to>
      <xdr:col>18</xdr:col>
      <xdr:colOff>63500</xdr:colOff>
      <xdr:row>30</xdr:row>
      <xdr:rowOff>63500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17</xdr:col>
      <xdr:colOff>736601</xdr:colOff>
      <xdr:row>27</xdr:row>
      <xdr:rowOff>88900</xdr:rowOff>
    </xdr:from>
    <xdr:ext cx="1117599" cy="436786"/>
    <xdr:sp macro="" textlink="">
      <xdr:nvSpPr>
        <xdr:cNvPr id="5" name="4 CuadroTexto"/>
        <xdr:cNvSpPr txBox="1"/>
      </xdr:nvSpPr>
      <xdr:spPr>
        <a:xfrm>
          <a:off x="15214601" y="5470525"/>
          <a:ext cx="1117599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O" sz="1100" b="1">
              <a:solidFill>
                <a:schemeClr val="accent1"/>
              </a:solidFill>
            </a:rPr>
            <a:t>Calificación en importancia</a:t>
          </a:r>
        </a:p>
      </xdr:txBody>
    </xdr:sp>
    <xdr:clientData/>
  </xdr:oneCellAnchor>
  <xdr:oneCellAnchor>
    <xdr:from>
      <xdr:col>8</xdr:col>
      <xdr:colOff>152401</xdr:colOff>
      <xdr:row>6</xdr:row>
      <xdr:rowOff>228600</xdr:rowOff>
    </xdr:from>
    <xdr:ext cx="863600" cy="436786"/>
    <xdr:sp macro="" textlink="">
      <xdr:nvSpPr>
        <xdr:cNvPr id="6" name="5 CuadroTexto"/>
        <xdr:cNvSpPr txBox="1"/>
      </xdr:nvSpPr>
      <xdr:spPr>
        <a:xfrm>
          <a:off x="7772401" y="1371600"/>
          <a:ext cx="86360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O" sz="1100" b="1">
              <a:solidFill>
                <a:schemeClr val="accent3">
                  <a:lumMod val="75000"/>
                </a:schemeClr>
              </a:solidFill>
            </a:rPr>
            <a:t>Calificación en impacto</a:t>
          </a:r>
        </a:p>
      </xdr:txBody>
    </xdr:sp>
    <xdr:clientData/>
  </xdr:oneCellAnchor>
  <xdr:twoCellAnchor>
    <xdr:from>
      <xdr:col>18</xdr:col>
      <xdr:colOff>12700</xdr:colOff>
      <xdr:row>11</xdr:row>
      <xdr:rowOff>139700</xdr:rowOff>
    </xdr:from>
    <xdr:to>
      <xdr:col>19</xdr:col>
      <xdr:colOff>317500</xdr:colOff>
      <xdr:row>14</xdr:row>
      <xdr:rowOff>76200</xdr:rowOff>
    </xdr:to>
    <xdr:sp macro="" textlink="">
      <xdr:nvSpPr>
        <xdr:cNvPr id="7" name="6 CuadroTexto"/>
        <xdr:cNvSpPr txBox="1"/>
      </xdr:nvSpPr>
      <xdr:spPr>
        <a:xfrm>
          <a:off x="15252700" y="2473325"/>
          <a:ext cx="1066800" cy="50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rgbClr val="C00000"/>
              </a:solidFill>
            </a:rPr>
            <a:t>VARIABLES </a:t>
          </a:r>
        </a:p>
        <a:p>
          <a:r>
            <a:rPr lang="es-CO" sz="1100" b="1">
              <a:solidFill>
                <a:srgbClr val="C00000"/>
              </a:solidFill>
            </a:rPr>
            <a:t>ESTRATÉGICAS</a:t>
          </a:r>
        </a:p>
      </xdr:txBody>
    </xdr:sp>
    <xdr:clientData/>
  </xdr:twoCellAnchor>
  <xdr:twoCellAnchor>
    <xdr:from>
      <xdr:col>18</xdr:col>
      <xdr:colOff>0</xdr:colOff>
      <xdr:row>22</xdr:row>
      <xdr:rowOff>139700</xdr:rowOff>
    </xdr:from>
    <xdr:to>
      <xdr:col>18</xdr:col>
      <xdr:colOff>609600</xdr:colOff>
      <xdr:row>24</xdr:row>
      <xdr:rowOff>25400</xdr:rowOff>
    </xdr:to>
    <xdr:sp macro="" textlink="">
      <xdr:nvSpPr>
        <xdr:cNvPr id="8" name="7 CuadroTexto"/>
        <xdr:cNvSpPr txBox="1"/>
      </xdr:nvSpPr>
      <xdr:spPr>
        <a:xfrm>
          <a:off x="15240000" y="4568825"/>
          <a:ext cx="6096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rgbClr val="C00000"/>
              </a:solidFill>
            </a:rPr>
            <a:t>RETOS</a:t>
          </a:r>
        </a:p>
      </xdr:txBody>
    </xdr:sp>
    <xdr:clientData/>
  </xdr:twoCellAnchor>
  <xdr:twoCellAnchor>
    <xdr:from>
      <xdr:col>7</xdr:col>
      <xdr:colOff>647700</xdr:colOff>
      <xdr:row>11</xdr:row>
      <xdr:rowOff>114300</xdr:rowOff>
    </xdr:from>
    <xdr:to>
      <xdr:col>9</xdr:col>
      <xdr:colOff>38100</xdr:colOff>
      <xdr:row>14</xdr:row>
      <xdr:rowOff>50800</xdr:rowOff>
    </xdr:to>
    <xdr:sp macro="" textlink="">
      <xdr:nvSpPr>
        <xdr:cNvPr id="9" name="8 CuadroTexto"/>
        <xdr:cNvSpPr txBox="1"/>
      </xdr:nvSpPr>
      <xdr:spPr>
        <a:xfrm>
          <a:off x="7505700" y="2447925"/>
          <a:ext cx="914400" cy="50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ysClr val="windowText" lastClr="000000"/>
              </a:solidFill>
            </a:rPr>
            <a:t>VARIABLES </a:t>
          </a:r>
        </a:p>
        <a:p>
          <a:r>
            <a:rPr lang="es-CO" sz="1100" b="1">
              <a:solidFill>
                <a:sysClr val="windowText" lastClr="000000"/>
              </a:solidFill>
            </a:rPr>
            <a:t>DE SALIDA</a:t>
          </a:r>
        </a:p>
      </xdr:txBody>
    </xdr:sp>
    <xdr:clientData/>
  </xdr:twoCellAnchor>
  <xdr:twoCellAnchor>
    <xdr:from>
      <xdr:col>7</xdr:col>
      <xdr:colOff>647700</xdr:colOff>
      <xdr:row>22</xdr:row>
      <xdr:rowOff>177800</xdr:rowOff>
    </xdr:from>
    <xdr:to>
      <xdr:col>9</xdr:col>
      <xdr:colOff>152400</xdr:colOff>
      <xdr:row>25</xdr:row>
      <xdr:rowOff>114300</xdr:rowOff>
    </xdr:to>
    <xdr:sp macro="" textlink="">
      <xdr:nvSpPr>
        <xdr:cNvPr id="10" name="9 CuadroTexto"/>
        <xdr:cNvSpPr txBox="1"/>
      </xdr:nvSpPr>
      <xdr:spPr>
        <a:xfrm>
          <a:off x="7505700" y="4606925"/>
          <a:ext cx="1028700" cy="50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ysClr val="windowText" lastClr="000000"/>
              </a:solidFill>
            </a:rPr>
            <a:t>VARIABLES </a:t>
          </a:r>
        </a:p>
        <a:p>
          <a:r>
            <a:rPr lang="es-CO" sz="1100" b="1">
              <a:solidFill>
                <a:sysClr val="windowText" lastClr="000000"/>
              </a:solidFill>
            </a:rPr>
            <a:t>DEL</a:t>
          </a:r>
          <a:r>
            <a:rPr lang="es-CO" sz="1100" b="1" baseline="0">
              <a:solidFill>
                <a:sysClr val="windowText" lastClr="000000"/>
              </a:solidFill>
            </a:rPr>
            <a:t> MONTON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114300</xdr:rowOff>
    </xdr:from>
    <xdr:to>
      <xdr:col>2</xdr:col>
      <xdr:colOff>333375</xdr:colOff>
      <xdr:row>4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4300"/>
          <a:ext cx="23336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676276</xdr:colOff>
      <xdr:row>0</xdr:row>
      <xdr:rowOff>161924</xdr:rowOff>
    </xdr:from>
    <xdr:to>
      <xdr:col>3</xdr:col>
      <xdr:colOff>1905001</xdr:colOff>
      <xdr:row>4</xdr:row>
      <xdr:rowOff>76200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9" r="14139" b="48984"/>
        <a:stretch>
          <a:fillRect/>
        </a:stretch>
      </xdr:blipFill>
      <xdr:spPr bwMode="auto">
        <a:xfrm>
          <a:off x="2905126" y="161924"/>
          <a:ext cx="2295525" cy="676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</xdr:rowOff>
    </xdr:from>
    <xdr:to>
      <xdr:col>2</xdr:col>
      <xdr:colOff>1724025</xdr:colOff>
      <xdr:row>5</xdr:row>
      <xdr:rowOff>142876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1"/>
          <a:ext cx="23336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</xdr:colOff>
      <xdr:row>1</xdr:row>
      <xdr:rowOff>47624</xdr:rowOff>
    </xdr:from>
    <xdr:to>
      <xdr:col>4</xdr:col>
      <xdr:colOff>228600</xdr:colOff>
      <xdr:row>5</xdr:row>
      <xdr:rowOff>152400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9" r="14139" b="48984"/>
        <a:stretch>
          <a:fillRect/>
        </a:stretch>
      </xdr:blipFill>
      <xdr:spPr bwMode="auto">
        <a:xfrm>
          <a:off x="2857500" y="238124"/>
          <a:ext cx="2257425" cy="857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</xdr:rowOff>
    </xdr:from>
    <xdr:to>
      <xdr:col>2</xdr:col>
      <xdr:colOff>676275</xdr:colOff>
      <xdr:row>5</xdr:row>
      <xdr:rowOff>47626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"/>
          <a:ext cx="23336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1019175</xdr:colOff>
      <xdr:row>0</xdr:row>
      <xdr:rowOff>47624</xdr:rowOff>
    </xdr:from>
    <xdr:to>
      <xdr:col>4</xdr:col>
      <xdr:colOff>657225</xdr:colOff>
      <xdr:row>5</xdr:row>
      <xdr:rowOff>19050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9" r="14139" b="48984"/>
        <a:stretch>
          <a:fillRect/>
        </a:stretch>
      </xdr:blipFill>
      <xdr:spPr bwMode="auto">
        <a:xfrm>
          <a:off x="2838450" y="47624"/>
          <a:ext cx="2486025" cy="1009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44822</xdr:rowOff>
    </xdr:from>
    <xdr:to>
      <xdr:col>2</xdr:col>
      <xdr:colOff>1033742</xdr:colOff>
      <xdr:row>4</xdr:row>
      <xdr:rowOff>136409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4822"/>
          <a:ext cx="2329142" cy="853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1376642</xdr:colOff>
      <xdr:row>0</xdr:row>
      <xdr:rowOff>92445</xdr:rowOff>
    </xdr:from>
    <xdr:to>
      <xdr:col>5</xdr:col>
      <xdr:colOff>204421</xdr:colOff>
      <xdr:row>4</xdr:row>
      <xdr:rowOff>107833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9" r="14139" b="48984"/>
        <a:stretch>
          <a:fillRect/>
        </a:stretch>
      </xdr:blipFill>
      <xdr:spPr bwMode="auto">
        <a:xfrm>
          <a:off x="2748242" y="92445"/>
          <a:ext cx="2475854" cy="777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358592</xdr:colOff>
      <xdr:row>0</xdr:row>
      <xdr:rowOff>156882</xdr:rowOff>
    </xdr:from>
    <xdr:to>
      <xdr:col>2</xdr:col>
      <xdr:colOff>1930217</xdr:colOff>
      <xdr:row>5</xdr:row>
      <xdr:rowOff>23532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667" y="156882"/>
          <a:ext cx="23336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2273117</xdr:colOff>
      <xdr:row>1</xdr:row>
      <xdr:rowOff>14006</xdr:rowOff>
    </xdr:from>
    <xdr:to>
      <xdr:col>5</xdr:col>
      <xdr:colOff>182660</xdr:colOff>
      <xdr:row>5</xdr:row>
      <xdr:rowOff>14006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9" r="14139" b="48984"/>
        <a:stretch>
          <a:fillRect/>
        </a:stretch>
      </xdr:blipFill>
      <xdr:spPr bwMode="auto">
        <a:xfrm>
          <a:off x="3254192" y="204506"/>
          <a:ext cx="2262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190500</xdr:colOff>
      <xdr:row>6</xdr:row>
      <xdr:rowOff>146048</xdr:rowOff>
    </xdr:from>
    <xdr:to>
      <xdr:col>18</xdr:col>
      <xdr:colOff>63500</xdr:colOff>
      <xdr:row>30</xdr:row>
      <xdr:rowOff>63500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17</xdr:col>
      <xdr:colOff>736601</xdr:colOff>
      <xdr:row>27</xdr:row>
      <xdr:rowOff>88900</xdr:rowOff>
    </xdr:from>
    <xdr:ext cx="1117599" cy="436786"/>
    <xdr:sp macro="" textlink="">
      <xdr:nvSpPr>
        <xdr:cNvPr id="5" name="4 CuadroTexto"/>
        <xdr:cNvSpPr txBox="1"/>
      </xdr:nvSpPr>
      <xdr:spPr>
        <a:xfrm>
          <a:off x="15214601" y="5470525"/>
          <a:ext cx="1117599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O" sz="1100" b="1">
              <a:solidFill>
                <a:schemeClr val="accent1"/>
              </a:solidFill>
            </a:rPr>
            <a:t>Calificación en importancia</a:t>
          </a:r>
        </a:p>
      </xdr:txBody>
    </xdr:sp>
    <xdr:clientData/>
  </xdr:oneCellAnchor>
  <xdr:oneCellAnchor>
    <xdr:from>
      <xdr:col>8</xdr:col>
      <xdr:colOff>152401</xdr:colOff>
      <xdr:row>6</xdr:row>
      <xdr:rowOff>228600</xdr:rowOff>
    </xdr:from>
    <xdr:ext cx="863600" cy="436786"/>
    <xdr:sp macro="" textlink="">
      <xdr:nvSpPr>
        <xdr:cNvPr id="6" name="5 CuadroTexto"/>
        <xdr:cNvSpPr txBox="1"/>
      </xdr:nvSpPr>
      <xdr:spPr>
        <a:xfrm>
          <a:off x="7772401" y="1371600"/>
          <a:ext cx="86360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O" sz="1100" b="1">
              <a:solidFill>
                <a:schemeClr val="accent3">
                  <a:lumMod val="75000"/>
                </a:schemeClr>
              </a:solidFill>
            </a:rPr>
            <a:t>Calificación en impacto</a:t>
          </a:r>
        </a:p>
      </xdr:txBody>
    </xdr:sp>
    <xdr:clientData/>
  </xdr:oneCellAnchor>
  <xdr:twoCellAnchor>
    <xdr:from>
      <xdr:col>18</xdr:col>
      <xdr:colOff>12700</xdr:colOff>
      <xdr:row>11</xdr:row>
      <xdr:rowOff>139700</xdr:rowOff>
    </xdr:from>
    <xdr:to>
      <xdr:col>19</xdr:col>
      <xdr:colOff>317500</xdr:colOff>
      <xdr:row>14</xdr:row>
      <xdr:rowOff>76200</xdr:rowOff>
    </xdr:to>
    <xdr:sp macro="" textlink="">
      <xdr:nvSpPr>
        <xdr:cNvPr id="7" name="6 CuadroTexto"/>
        <xdr:cNvSpPr txBox="1"/>
      </xdr:nvSpPr>
      <xdr:spPr>
        <a:xfrm>
          <a:off x="15252700" y="2473325"/>
          <a:ext cx="1066800" cy="50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rgbClr val="C00000"/>
              </a:solidFill>
            </a:rPr>
            <a:t>VARIABLES </a:t>
          </a:r>
        </a:p>
        <a:p>
          <a:r>
            <a:rPr lang="es-CO" sz="1100" b="1">
              <a:solidFill>
                <a:srgbClr val="C00000"/>
              </a:solidFill>
            </a:rPr>
            <a:t>ESTRATÉGICAS</a:t>
          </a:r>
        </a:p>
      </xdr:txBody>
    </xdr:sp>
    <xdr:clientData/>
  </xdr:twoCellAnchor>
  <xdr:twoCellAnchor>
    <xdr:from>
      <xdr:col>18</xdr:col>
      <xdr:colOff>0</xdr:colOff>
      <xdr:row>22</xdr:row>
      <xdr:rowOff>139700</xdr:rowOff>
    </xdr:from>
    <xdr:to>
      <xdr:col>18</xdr:col>
      <xdr:colOff>609600</xdr:colOff>
      <xdr:row>24</xdr:row>
      <xdr:rowOff>25400</xdr:rowOff>
    </xdr:to>
    <xdr:sp macro="" textlink="">
      <xdr:nvSpPr>
        <xdr:cNvPr id="8" name="7 CuadroTexto"/>
        <xdr:cNvSpPr txBox="1"/>
      </xdr:nvSpPr>
      <xdr:spPr>
        <a:xfrm>
          <a:off x="15240000" y="4568825"/>
          <a:ext cx="6096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rgbClr val="C00000"/>
              </a:solidFill>
            </a:rPr>
            <a:t>RETOS</a:t>
          </a:r>
        </a:p>
      </xdr:txBody>
    </xdr:sp>
    <xdr:clientData/>
  </xdr:twoCellAnchor>
  <xdr:twoCellAnchor>
    <xdr:from>
      <xdr:col>7</xdr:col>
      <xdr:colOff>647700</xdr:colOff>
      <xdr:row>11</xdr:row>
      <xdr:rowOff>114300</xdr:rowOff>
    </xdr:from>
    <xdr:to>
      <xdr:col>9</xdr:col>
      <xdr:colOff>38100</xdr:colOff>
      <xdr:row>14</xdr:row>
      <xdr:rowOff>50800</xdr:rowOff>
    </xdr:to>
    <xdr:sp macro="" textlink="">
      <xdr:nvSpPr>
        <xdr:cNvPr id="9" name="8 CuadroTexto"/>
        <xdr:cNvSpPr txBox="1"/>
      </xdr:nvSpPr>
      <xdr:spPr>
        <a:xfrm>
          <a:off x="7505700" y="2447925"/>
          <a:ext cx="914400" cy="50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ysClr val="windowText" lastClr="000000"/>
              </a:solidFill>
            </a:rPr>
            <a:t>VARIABLES </a:t>
          </a:r>
        </a:p>
        <a:p>
          <a:r>
            <a:rPr lang="es-CO" sz="1100" b="1">
              <a:solidFill>
                <a:sysClr val="windowText" lastClr="000000"/>
              </a:solidFill>
            </a:rPr>
            <a:t>DE SALIDA</a:t>
          </a:r>
        </a:p>
      </xdr:txBody>
    </xdr:sp>
    <xdr:clientData/>
  </xdr:twoCellAnchor>
  <xdr:twoCellAnchor>
    <xdr:from>
      <xdr:col>7</xdr:col>
      <xdr:colOff>647700</xdr:colOff>
      <xdr:row>22</xdr:row>
      <xdr:rowOff>177800</xdr:rowOff>
    </xdr:from>
    <xdr:to>
      <xdr:col>9</xdr:col>
      <xdr:colOff>152400</xdr:colOff>
      <xdr:row>25</xdr:row>
      <xdr:rowOff>114300</xdr:rowOff>
    </xdr:to>
    <xdr:sp macro="" textlink="">
      <xdr:nvSpPr>
        <xdr:cNvPr id="10" name="9 CuadroTexto"/>
        <xdr:cNvSpPr txBox="1"/>
      </xdr:nvSpPr>
      <xdr:spPr>
        <a:xfrm>
          <a:off x="7505700" y="4606925"/>
          <a:ext cx="1028700" cy="50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ysClr val="windowText" lastClr="000000"/>
              </a:solidFill>
            </a:rPr>
            <a:t>VARIABLES </a:t>
          </a:r>
        </a:p>
        <a:p>
          <a:r>
            <a:rPr lang="es-CO" sz="1100" b="1">
              <a:solidFill>
                <a:sysClr val="windowText" lastClr="000000"/>
              </a:solidFill>
            </a:rPr>
            <a:t>DEL</a:t>
          </a:r>
          <a:r>
            <a:rPr lang="es-CO" sz="1100" b="1" baseline="0">
              <a:solidFill>
                <a:sysClr val="windowText" lastClr="000000"/>
              </a:solidFill>
            </a:rPr>
            <a:t> MONTON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114300</xdr:rowOff>
    </xdr:from>
    <xdr:to>
      <xdr:col>2</xdr:col>
      <xdr:colOff>333375</xdr:colOff>
      <xdr:row>4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4300"/>
          <a:ext cx="23336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676276</xdr:colOff>
      <xdr:row>0</xdr:row>
      <xdr:rowOff>161924</xdr:rowOff>
    </xdr:from>
    <xdr:to>
      <xdr:col>3</xdr:col>
      <xdr:colOff>1905001</xdr:colOff>
      <xdr:row>4</xdr:row>
      <xdr:rowOff>76200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9" r="14139" b="48984"/>
        <a:stretch>
          <a:fillRect/>
        </a:stretch>
      </xdr:blipFill>
      <xdr:spPr bwMode="auto">
        <a:xfrm>
          <a:off x="2905126" y="161924"/>
          <a:ext cx="2295525" cy="676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</xdr:rowOff>
    </xdr:from>
    <xdr:to>
      <xdr:col>2</xdr:col>
      <xdr:colOff>1724025</xdr:colOff>
      <xdr:row>5</xdr:row>
      <xdr:rowOff>142876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1"/>
          <a:ext cx="23336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</xdr:colOff>
      <xdr:row>1</xdr:row>
      <xdr:rowOff>47624</xdr:rowOff>
    </xdr:from>
    <xdr:to>
      <xdr:col>4</xdr:col>
      <xdr:colOff>228600</xdr:colOff>
      <xdr:row>5</xdr:row>
      <xdr:rowOff>152400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9" r="14139" b="48984"/>
        <a:stretch>
          <a:fillRect/>
        </a:stretch>
      </xdr:blipFill>
      <xdr:spPr bwMode="auto">
        <a:xfrm>
          <a:off x="2857500" y="238124"/>
          <a:ext cx="2257425" cy="857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</xdr:rowOff>
    </xdr:from>
    <xdr:to>
      <xdr:col>2</xdr:col>
      <xdr:colOff>676275</xdr:colOff>
      <xdr:row>5</xdr:row>
      <xdr:rowOff>47626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"/>
          <a:ext cx="23336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1019175</xdr:colOff>
      <xdr:row>0</xdr:row>
      <xdr:rowOff>47624</xdr:rowOff>
    </xdr:from>
    <xdr:to>
      <xdr:col>4</xdr:col>
      <xdr:colOff>657225</xdr:colOff>
      <xdr:row>5</xdr:row>
      <xdr:rowOff>19050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9" r="14139" b="48984"/>
        <a:stretch>
          <a:fillRect/>
        </a:stretch>
      </xdr:blipFill>
      <xdr:spPr bwMode="auto">
        <a:xfrm>
          <a:off x="2838450" y="47624"/>
          <a:ext cx="2486025" cy="1009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114300</xdr:rowOff>
    </xdr:from>
    <xdr:to>
      <xdr:col>2</xdr:col>
      <xdr:colOff>333375</xdr:colOff>
      <xdr:row>4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4300"/>
          <a:ext cx="23336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676276</xdr:colOff>
      <xdr:row>0</xdr:row>
      <xdr:rowOff>161924</xdr:rowOff>
    </xdr:from>
    <xdr:to>
      <xdr:col>3</xdr:col>
      <xdr:colOff>1905001</xdr:colOff>
      <xdr:row>4</xdr:row>
      <xdr:rowOff>76200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9" r="14139" b="48984"/>
        <a:stretch>
          <a:fillRect/>
        </a:stretch>
      </xdr:blipFill>
      <xdr:spPr bwMode="auto">
        <a:xfrm>
          <a:off x="2905126" y="161924"/>
          <a:ext cx="3276600" cy="676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358592</xdr:colOff>
      <xdr:row>0</xdr:row>
      <xdr:rowOff>156882</xdr:rowOff>
    </xdr:from>
    <xdr:to>
      <xdr:col>2</xdr:col>
      <xdr:colOff>1930217</xdr:colOff>
      <xdr:row>5</xdr:row>
      <xdr:rowOff>23532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667" y="156882"/>
          <a:ext cx="23336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2273117</xdr:colOff>
      <xdr:row>1</xdr:row>
      <xdr:rowOff>14006</xdr:rowOff>
    </xdr:from>
    <xdr:to>
      <xdr:col>5</xdr:col>
      <xdr:colOff>182660</xdr:colOff>
      <xdr:row>5</xdr:row>
      <xdr:rowOff>14006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9" r="14139" b="48984"/>
        <a:stretch>
          <a:fillRect/>
        </a:stretch>
      </xdr:blipFill>
      <xdr:spPr bwMode="auto">
        <a:xfrm>
          <a:off x="3254192" y="204506"/>
          <a:ext cx="2262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190500</xdr:colOff>
      <xdr:row>6</xdr:row>
      <xdr:rowOff>146048</xdr:rowOff>
    </xdr:from>
    <xdr:to>
      <xdr:col>18</xdr:col>
      <xdr:colOff>63500</xdr:colOff>
      <xdr:row>30</xdr:row>
      <xdr:rowOff>63500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17</xdr:col>
      <xdr:colOff>736601</xdr:colOff>
      <xdr:row>27</xdr:row>
      <xdr:rowOff>88900</xdr:rowOff>
    </xdr:from>
    <xdr:ext cx="1117599" cy="436786"/>
    <xdr:sp macro="" textlink="">
      <xdr:nvSpPr>
        <xdr:cNvPr id="5" name="4 CuadroTexto"/>
        <xdr:cNvSpPr txBox="1"/>
      </xdr:nvSpPr>
      <xdr:spPr>
        <a:xfrm>
          <a:off x="15214601" y="5470525"/>
          <a:ext cx="1117599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O" sz="1100" b="1">
              <a:solidFill>
                <a:schemeClr val="accent1"/>
              </a:solidFill>
            </a:rPr>
            <a:t>Calificación en importancia</a:t>
          </a:r>
        </a:p>
      </xdr:txBody>
    </xdr:sp>
    <xdr:clientData/>
  </xdr:oneCellAnchor>
  <xdr:oneCellAnchor>
    <xdr:from>
      <xdr:col>8</xdr:col>
      <xdr:colOff>152401</xdr:colOff>
      <xdr:row>6</xdr:row>
      <xdr:rowOff>228600</xdr:rowOff>
    </xdr:from>
    <xdr:ext cx="863600" cy="436786"/>
    <xdr:sp macro="" textlink="">
      <xdr:nvSpPr>
        <xdr:cNvPr id="6" name="5 CuadroTexto"/>
        <xdr:cNvSpPr txBox="1"/>
      </xdr:nvSpPr>
      <xdr:spPr>
        <a:xfrm>
          <a:off x="7772401" y="1371600"/>
          <a:ext cx="86360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O" sz="1100" b="1">
              <a:solidFill>
                <a:schemeClr val="accent3">
                  <a:lumMod val="75000"/>
                </a:schemeClr>
              </a:solidFill>
            </a:rPr>
            <a:t>Calificación en impacto</a:t>
          </a:r>
        </a:p>
      </xdr:txBody>
    </xdr:sp>
    <xdr:clientData/>
  </xdr:oneCellAnchor>
  <xdr:twoCellAnchor>
    <xdr:from>
      <xdr:col>18</xdr:col>
      <xdr:colOff>12700</xdr:colOff>
      <xdr:row>11</xdr:row>
      <xdr:rowOff>139700</xdr:rowOff>
    </xdr:from>
    <xdr:to>
      <xdr:col>19</xdr:col>
      <xdr:colOff>317500</xdr:colOff>
      <xdr:row>14</xdr:row>
      <xdr:rowOff>76200</xdr:rowOff>
    </xdr:to>
    <xdr:sp macro="" textlink="">
      <xdr:nvSpPr>
        <xdr:cNvPr id="7" name="6 CuadroTexto"/>
        <xdr:cNvSpPr txBox="1"/>
      </xdr:nvSpPr>
      <xdr:spPr>
        <a:xfrm>
          <a:off x="15252700" y="2473325"/>
          <a:ext cx="1066800" cy="50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rgbClr val="C00000"/>
              </a:solidFill>
            </a:rPr>
            <a:t>VARIABLES </a:t>
          </a:r>
        </a:p>
        <a:p>
          <a:r>
            <a:rPr lang="es-CO" sz="1100" b="1">
              <a:solidFill>
                <a:srgbClr val="C00000"/>
              </a:solidFill>
            </a:rPr>
            <a:t>ESTRATÉGICAS</a:t>
          </a:r>
        </a:p>
      </xdr:txBody>
    </xdr:sp>
    <xdr:clientData/>
  </xdr:twoCellAnchor>
  <xdr:twoCellAnchor>
    <xdr:from>
      <xdr:col>18</xdr:col>
      <xdr:colOff>0</xdr:colOff>
      <xdr:row>22</xdr:row>
      <xdr:rowOff>139700</xdr:rowOff>
    </xdr:from>
    <xdr:to>
      <xdr:col>18</xdr:col>
      <xdr:colOff>609600</xdr:colOff>
      <xdr:row>24</xdr:row>
      <xdr:rowOff>25400</xdr:rowOff>
    </xdr:to>
    <xdr:sp macro="" textlink="">
      <xdr:nvSpPr>
        <xdr:cNvPr id="8" name="7 CuadroTexto"/>
        <xdr:cNvSpPr txBox="1"/>
      </xdr:nvSpPr>
      <xdr:spPr>
        <a:xfrm>
          <a:off x="15240000" y="4568825"/>
          <a:ext cx="6096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rgbClr val="C00000"/>
              </a:solidFill>
            </a:rPr>
            <a:t>RETOS</a:t>
          </a:r>
        </a:p>
      </xdr:txBody>
    </xdr:sp>
    <xdr:clientData/>
  </xdr:twoCellAnchor>
  <xdr:twoCellAnchor>
    <xdr:from>
      <xdr:col>7</xdr:col>
      <xdr:colOff>647700</xdr:colOff>
      <xdr:row>11</xdr:row>
      <xdr:rowOff>114300</xdr:rowOff>
    </xdr:from>
    <xdr:to>
      <xdr:col>9</xdr:col>
      <xdr:colOff>38100</xdr:colOff>
      <xdr:row>14</xdr:row>
      <xdr:rowOff>50800</xdr:rowOff>
    </xdr:to>
    <xdr:sp macro="" textlink="">
      <xdr:nvSpPr>
        <xdr:cNvPr id="9" name="8 CuadroTexto"/>
        <xdr:cNvSpPr txBox="1"/>
      </xdr:nvSpPr>
      <xdr:spPr>
        <a:xfrm>
          <a:off x="7505700" y="2447925"/>
          <a:ext cx="914400" cy="50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ysClr val="windowText" lastClr="000000"/>
              </a:solidFill>
            </a:rPr>
            <a:t>VARIABLES </a:t>
          </a:r>
        </a:p>
        <a:p>
          <a:r>
            <a:rPr lang="es-CO" sz="1100" b="1">
              <a:solidFill>
                <a:sysClr val="windowText" lastClr="000000"/>
              </a:solidFill>
            </a:rPr>
            <a:t>DE SALIDA</a:t>
          </a:r>
        </a:p>
      </xdr:txBody>
    </xdr:sp>
    <xdr:clientData/>
  </xdr:twoCellAnchor>
  <xdr:twoCellAnchor>
    <xdr:from>
      <xdr:col>7</xdr:col>
      <xdr:colOff>647700</xdr:colOff>
      <xdr:row>22</xdr:row>
      <xdr:rowOff>177800</xdr:rowOff>
    </xdr:from>
    <xdr:to>
      <xdr:col>9</xdr:col>
      <xdr:colOff>152400</xdr:colOff>
      <xdr:row>25</xdr:row>
      <xdr:rowOff>114300</xdr:rowOff>
    </xdr:to>
    <xdr:sp macro="" textlink="">
      <xdr:nvSpPr>
        <xdr:cNvPr id="10" name="9 CuadroTexto"/>
        <xdr:cNvSpPr txBox="1"/>
      </xdr:nvSpPr>
      <xdr:spPr>
        <a:xfrm>
          <a:off x="7505700" y="4606925"/>
          <a:ext cx="1028700" cy="50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ysClr val="windowText" lastClr="000000"/>
              </a:solidFill>
            </a:rPr>
            <a:t>VARIABLES </a:t>
          </a:r>
        </a:p>
        <a:p>
          <a:r>
            <a:rPr lang="es-CO" sz="1100" b="1">
              <a:solidFill>
                <a:sysClr val="windowText" lastClr="000000"/>
              </a:solidFill>
            </a:rPr>
            <a:t>DEL</a:t>
          </a:r>
          <a:r>
            <a:rPr lang="es-CO" sz="1100" b="1" baseline="0">
              <a:solidFill>
                <a:sysClr val="windowText" lastClr="000000"/>
              </a:solidFill>
            </a:rPr>
            <a:t> MONTON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114300</xdr:rowOff>
    </xdr:from>
    <xdr:to>
      <xdr:col>2</xdr:col>
      <xdr:colOff>333375</xdr:colOff>
      <xdr:row>4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4300"/>
          <a:ext cx="23336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676276</xdr:colOff>
      <xdr:row>0</xdr:row>
      <xdr:rowOff>161924</xdr:rowOff>
    </xdr:from>
    <xdr:to>
      <xdr:col>3</xdr:col>
      <xdr:colOff>1905001</xdr:colOff>
      <xdr:row>4</xdr:row>
      <xdr:rowOff>76200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9" r="14139" b="48984"/>
        <a:stretch>
          <a:fillRect/>
        </a:stretch>
      </xdr:blipFill>
      <xdr:spPr bwMode="auto">
        <a:xfrm>
          <a:off x="2905126" y="161924"/>
          <a:ext cx="2295525" cy="676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</xdr:rowOff>
    </xdr:from>
    <xdr:to>
      <xdr:col>2</xdr:col>
      <xdr:colOff>1724025</xdr:colOff>
      <xdr:row>5</xdr:row>
      <xdr:rowOff>142876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1"/>
          <a:ext cx="23336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</xdr:colOff>
      <xdr:row>1</xdr:row>
      <xdr:rowOff>47624</xdr:rowOff>
    </xdr:from>
    <xdr:to>
      <xdr:col>4</xdr:col>
      <xdr:colOff>228600</xdr:colOff>
      <xdr:row>5</xdr:row>
      <xdr:rowOff>152400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9" r="14139" b="48984"/>
        <a:stretch>
          <a:fillRect/>
        </a:stretch>
      </xdr:blipFill>
      <xdr:spPr bwMode="auto">
        <a:xfrm>
          <a:off x="2857500" y="238124"/>
          <a:ext cx="2257425" cy="857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</xdr:rowOff>
    </xdr:from>
    <xdr:to>
      <xdr:col>2</xdr:col>
      <xdr:colOff>676275</xdr:colOff>
      <xdr:row>5</xdr:row>
      <xdr:rowOff>47626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"/>
          <a:ext cx="23336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1019175</xdr:colOff>
      <xdr:row>0</xdr:row>
      <xdr:rowOff>47624</xdr:rowOff>
    </xdr:from>
    <xdr:to>
      <xdr:col>4</xdr:col>
      <xdr:colOff>657225</xdr:colOff>
      <xdr:row>5</xdr:row>
      <xdr:rowOff>19050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9" r="14139" b="48984"/>
        <a:stretch>
          <a:fillRect/>
        </a:stretch>
      </xdr:blipFill>
      <xdr:spPr bwMode="auto">
        <a:xfrm>
          <a:off x="2838450" y="47624"/>
          <a:ext cx="2486025" cy="1009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358592</xdr:colOff>
      <xdr:row>0</xdr:row>
      <xdr:rowOff>156882</xdr:rowOff>
    </xdr:from>
    <xdr:to>
      <xdr:col>2</xdr:col>
      <xdr:colOff>1930217</xdr:colOff>
      <xdr:row>5</xdr:row>
      <xdr:rowOff>23532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667" y="156882"/>
          <a:ext cx="23336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2273117</xdr:colOff>
      <xdr:row>1</xdr:row>
      <xdr:rowOff>14006</xdr:rowOff>
    </xdr:from>
    <xdr:to>
      <xdr:col>5</xdr:col>
      <xdr:colOff>182660</xdr:colOff>
      <xdr:row>5</xdr:row>
      <xdr:rowOff>14006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9" r="14139" b="48984"/>
        <a:stretch>
          <a:fillRect/>
        </a:stretch>
      </xdr:blipFill>
      <xdr:spPr bwMode="auto">
        <a:xfrm>
          <a:off x="3254192" y="204506"/>
          <a:ext cx="2262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190500</xdr:colOff>
      <xdr:row>6</xdr:row>
      <xdr:rowOff>146048</xdr:rowOff>
    </xdr:from>
    <xdr:to>
      <xdr:col>18</xdr:col>
      <xdr:colOff>63500</xdr:colOff>
      <xdr:row>30</xdr:row>
      <xdr:rowOff>63500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17</xdr:col>
      <xdr:colOff>736601</xdr:colOff>
      <xdr:row>27</xdr:row>
      <xdr:rowOff>88900</xdr:rowOff>
    </xdr:from>
    <xdr:ext cx="1117599" cy="436786"/>
    <xdr:sp macro="" textlink="">
      <xdr:nvSpPr>
        <xdr:cNvPr id="5" name="4 CuadroTexto"/>
        <xdr:cNvSpPr txBox="1"/>
      </xdr:nvSpPr>
      <xdr:spPr>
        <a:xfrm>
          <a:off x="15214601" y="5470525"/>
          <a:ext cx="1117599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O" sz="1100" b="1">
              <a:solidFill>
                <a:schemeClr val="accent1"/>
              </a:solidFill>
            </a:rPr>
            <a:t>Calificación en importancia</a:t>
          </a:r>
        </a:p>
      </xdr:txBody>
    </xdr:sp>
    <xdr:clientData/>
  </xdr:oneCellAnchor>
  <xdr:oneCellAnchor>
    <xdr:from>
      <xdr:col>8</xdr:col>
      <xdr:colOff>152401</xdr:colOff>
      <xdr:row>6</xdr:row>
      <xdr:rowOff>228600</xdr:rowOff>
    </xdr:from>
    <xdr:ext cx="863600" cy="436786"/>
    <xdr:sp macro="" textlink="">
      <xdr:nvSpPr>
        <xdr:cNvPr id="6" name="5 CuadroTexto"/>
        <xdr:cNvSpPr txBox="1"/>
      </xdr:nvSpPr>
      <xdr:spPr>
        <a:xfrm>
          <a:off x="7772401" y="1371600"/>
          <a:ext cx="86360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O" sz="1100" b="1">
              <a:solidFill>
                <a:schemeClr val="accent3">
                  <a:lumMod val="75000"/>
                </a:schemeClr>
              </a:solidFill>
            </a:rPr>
            <a:t>Calificación en impacto</a:t>
          </a:r>
        </a:p>
      </xdr:txBody>
    </xdr:sp>
    <xdr:clientData/>
  </xdr:oneCellAnchor>
  <xdr:twoCellAnchor>
    <xdr:from>
      <xdr:col>18</xdr:col>
      <xdr:colOff>12700</xdr:colOff>
      <xdr:row>11</xdr:row>
      <xdr:rowOff>139700</xdr:rowOff>
    </xdr:from>
    <xdr:to>
      <xdr:col>19</xdr:col>
      <xdr:colOff>317500</xdr:colOff>
      <xdr:row>14</xdr:row>
      <xdr:rowOff>76200</xdr:rowOff>
    </xdr:to>
    <xdr:sp macro="" textlink="">
      <xdr:nvSpPr>
        <xdr:cNvPr id="7" name="6 CuadroTexto"/>
        <xdr:cNvSpPr txBox="1"/>
      </xdr:nvSpPr>
      <xdr:spPr>
        <a:xfrm>
          <a:off x="15252700" y="2473325"/>
          <a:ext cx="1066800" cy="50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rgbClr val="C00000"/>
              </a:solidFill>
            </a:rPr>
            <a:t>VARIABLES </a:t>
          </a:r>
        </a:p>
        <a:p>
          <a:r>
            <a:rPr lang="es-CO" sz="1100" b="1">
              <a:solidFill>
                <a:srgbClr val="C00000"/>
              </a:solidFill>
            </a:rPr>
            <a:t>ESTRATÉGICAS</a:t>
          </a:r>
        </a:p>
      </xdr:txBody>
    </xdr:sp>
    <xdr:clientData/>
  </xdr:twoCellAnchor>
  <xdr:twoCellAnchor>
    <xdr:from>
      <xdr:col>18</xdr:col>
      <xdr:colOff>0</xdr:colOff>
      <xdr:row>22</xdr:row>
      <xdr:rowOff>139700</xdr:rowOff>
    </xdr:from>
    <xdr:to>
      <xdr:col>18</xdr:col>
      <xdr:colOff>609600</xdr:colOff>
      <xdr:row>24</xdr:row>
      <xdr:rowOff>25400</xdr:rowOff>
    </xdr:to>
    <xdr:sp macro="" textlink="">
      <xdr:nvSpPr>
        <xdr:cNvPr id="8" name="7 CuadroTexto"/>
        <xdr:cNvSpPr txBox="1"/>
      </xdr:nvSpPr>
      <xdr:spPr>
        <a:xfrm>
          <a:off x="15240000" y="4568825"/>
          <a:ext cx="6096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rgbClr val="C00000"/>
              </a:solidFill>
            </a:rPr>
            <a:t>RETOS</a:t>
          </a:r>
        </a:p>
      </xdr:txBody>
    </xdr:sp>
    <xdr:clientData/>
  </xdr:twoCellAnchor>
  <xdr:twoCellAnchor>
    <xdr:from>
      <xdr:col>7</xdr:col>
      <xdr:colOff>647700</xdr:colOff>
      <xdr:row>11</xdr:row>
      <xdr:rowOff>114300</xdr:rowOff>
    </xdr:from>
    <xdr:to>
      <xdr:col>9</xdr:col>
      <xdr:colOff>38100</xdr:colOff>
      <xdr:row>14</xdr:row>
      <xdr:rowOff>50800</xdr:rowOff>
    </xdr:to>
    <xdr:sp macro="" textlink="">
      <xdr:nvSpPr>
        <xdr:cNvPr id="9" name="8 CuadroTexto"/>
        <xdr:cNvSpPr txBox="1"/>
      </xdr:nvSpPr>
      <xdr:spPr>
        <a:xfrm>
          <a:off x="7505700" y="2447925"/>
          <a:ext cx="914400" cy="50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ysClr val="windowText" lastClr="000000"/>
              </a:solidFill>
            </a:rPr>
            <a:t>VARIABLES </a:t>
          </a:r>
        </a:p>
        <a:p>
          <a:r>
            <a:rPr lang="es-CO" sz="1100" b="1">
              <a:solidFill>
                <a:sysClr val="windowText" lastClr="000000"/>
              </a:solidFill>
            </a:rPr>
            <a:t>DE SALIDA</a:t>
          </a:r>
        </a:p>
      </xdr:txBody>
    </xdr:sp>
    <xdr:clientData/>
  </xdr:twoCellAnchor>
  <xdr:twoCellAnchor>
    <xdr:from>
      <xdr:col>7</xdr:col>
      <xdr:colOff>647700</xdr:colOff>
      <xdr:row>22</xdr:row>
      <xdr:rowOff>177800</xdr:rowOff>
    </xdr:from>
    <xdr:to>
      <xdr:col>9</xdr:col>
      <xdr:colOff>152400</xdr:colOff>
      <xdr:row>25</xdr:row>
      <xdr:rowOff>114300</xdr:rowOff>
    </xdr:to>
    <xdr:sp macro="" textlink="">
      <xdr:nvSpPr>
        <xdr:cNvPr id="10" name="9 CuadroTexto"/>
        <xdr:cNvSpPr txBox="1"/>
      </xdr:nvSpPr>
      <xdr:spPr>
        <a:xfrm>
          <a:off x="7505700" y="4606925"/>
          <a:ext cx="1028700" cy="50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ysClr val="windowText" lastClr="000000"/>
              </a:solidFill>
            </a:rPr>
            <a:t>VARIABLES </a:t>
          </a:r>
        </a:p>
        <a:p>
          <a:r>
            <a:rPr lang="es-CO" sz="1100" b="1">
              <a:solidFill>
                <a:sysClr val="windowText" lastClr="000000"/>
              </a:solidFill>
            </a:rPr>
            <a:t>DEL</a:t>
          </a:r>
          <a:r>
            <a:rPr lang="es-CO" sz="1100" b="1" baseline="0">
              <a:solidFill>
                <a:sysClr val="windowText" lastClr="000000"/>
              </a:solidFill>
            </a:rPr>
            <a:t> MONTON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114300</xdr:rowOff>
    </xdr:from>
    <xdr:to>
      <xdr:col>2</xdr:col>
      <xdr:colOff>333375</xdr:colOff>
      <xdr:row>4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4300"/>
          <a:ext cx="23336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676276</xdr:colOff>
      <xdr:row>0</xdr:row>
      <xdr:rowOff>161924</xdr:rowOff>
    </xdr:from>
    <xdr:to>
      <xdr:col>3</xdr:col>
      <xdr:colOff>1905001</xdr:colOff>
      <xdr:row>4</xdr:row>
      <xdr:rowOff>76200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9" r="14139" b="48984"/>
        <a:stretch>
          <a:fillRect/>
        </a:stretch>
      </xdr:blipFill>
      <xdr:spPr bwMode="auto">
        <a:xfrm>
          <a:off x="2905126" y="161924"/>
          <a:ext cx="2295525" cy="676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</xdr:rowOff>
    </xdr:from>
    <xdr:to>
      <xdr:col>2</xdr:col>
      <xdr:colOff>1724025</xdr:colOff>
      <xdr:row>5</xdr:row>
      <xdr:rowOff>142876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1"/>
          <a:ext cx="23336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</xdr:colOff>
      <xdr:row>1</xdr:row>
      <xdr:rowOff>47624</xdr:rowOff>
    </xdr:from>
    <xdr:to>
      <xdr:col>4</xdr:col>
      <xdr:colOff>228600</xdr:colOff>
      <xdr:row>5</xdr:row>
      <xdr:rowOff>152400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9" r="14139" b="48984"/>
        <a:stretch>
          <a:fillRect/>
        </a:stretch>
      </xdr:blipFill>
      <xdr:spPr bwMode="auto">
        <a:xfrm>
          <a:off x="2857500" y="238124"/>
          <a:ext cx="2257425" cy="857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</xdr:rowOff>
    </xdr:from>
    <xdr:to>
      <xdr:col>2</xdr:col>
      <xdr:colOff>676275</xdr:colOff>
      <xdr:row>5</xdr:row>
      <xdr:rowOff>47626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"/>
          <a:ext cx="23336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1019175</xdr:colOff>
      <xdr:row>0</xdr:row>
      <xdr:rowOff>47624</xdr:rowOff>
    </xdr:from>
    <xdr:to>
      <xdr:col>4</xdr:col>
      <xdr:colOff>657225</xdr:colOff>
      <xdr:row>5</xdr:row>
      <xdr:rowOff>19050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9" r="14139" b="48984"/>
        <a:stretch>
          <a:fillRect/>
        </a:stretch>
      </xdr:blipFill>
      <xdr:spPr bwMode="auto">
        <a:xfrm>
          <a:off x="2838450" y="47624"/>
          <a:ext cx="2486025" cy="1009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358592</xdr:colOff>
      <xdr:row>0</xdr:row>
      <xdr:rowOff>156882</xdr:rowOff>
    </xdr:from>
    <xdr:to>
      <xdr:col>2</xdr:col>
      <xdr:colOff>1930217</xdr:colOff>
      <xdr:row>5</xdr:row>
      <xdr:rowOff>23532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667" y="156882"/>
          <a:ext cx="23336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2273117</xdr:colOff>
      <xdr:row>1</xdr:row>
      <xdr:rowOff>14006</xdr:rowOff>
    </xdr:from>
    <xdr:to>
      <xdr:col>5</xdr:col>
      <xdr:colOff>182660</xdr:colOff>
      <xdr:row>5</xdr:row>
      <xdr:rowOff>14006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9" r="14139" b="48984"/>
        <a:stretch>
          <a:fillRect/>
        </a:stretch>
      </xdr:blipFill>
      <xdr:spPr bwMode="auto">
        <a:xfrm>
          <a:off x="3254192" y="204506"/>
          <a:ext cx="2262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190500</xdr:colOff>
      <xdr:row>6</xdr:row>
      <xdr:rowOff>146048</xdr:rowOff>
    </xdr:from>
    <xdr:to>
      <xdr:col>18</xdr:col>
      <xdr:colOff>63500</xdr:colOff>
      <xdr:row>30</xdr:row>
      <xdr:rowOff>63500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17</xdr:col>
      <xdr:colOff>736601</xdr:colOff>
      <xdr:row>27</xdr:row>
      <xdr:rowOff>88900</xdr:rowOff>
    </xdr:from>
    <xdr:ext cx="1117599" cy="436786"/>
    <xdr:sp macro="" textlink="">
      <xdr:nvSpPr>
        <xdr:cNvPr id="5" name="4 CuadroTexto"/>
        <xdr:cNvSpPr txBox="1"/>
      </xdr:nvSpPr>
      <xdr:spPr>
        <a:xfrm>
          <a:off x="15214601" y="5470525"/>
          <a:ext cx="1117599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O" sz="1100" b="1">
              <a:solidFill>
                <a:schemeClr val="accent1"/>
              </a:solidFill>
            </a:rPr>
            <a:t>Calificación en importancia</a:t>
          </a:r>
        </a:p>
      </xdr:txBody>
    </xdr:sp>
    <xdr:clientData/>
  </xdr:oneCellAnchor>
  <xdr:oneCellAnchor>
    <xdr:from>
      <xdr:col>8</xdr:col>
      <xdr:colOff>152401</xdr:colOff>
      <xdr:row>6</xdr:row>
      <xdr:rowOff>228600</xdr:rowOff>
    </xdr:from>
    <xdr:ext cx="863600" cy="436786"/>
    <xdr:sp macro="" textlink="">
      <xdr:nvSpPr>
        <xdr:cNvPr id="6" name="5 CuadroTexto"/>
        <xdr:cNvSpPr txBox="1"/>
      </xdr:nvSpPr>
      <xdr:spPr>
        <a:xfrm>
          <a:off x="7772401" y="1371600"/>
          <a:ext cx="86360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O" sz="1100" b="1">
              <a:solidFill>
                <a:schemeClr val="accent3">
                  <a:lumMod val="75000"/>
                </a:schemeClr>
              </a:solidFill>
            </a:rPr>
            <a:t>Calificación en impacto</a:t>
          </a:r>
        </a:p>
      </xdr:txBody>
    </xdr:sp>
    <xdr:clientData/>
  </xdr:oneCellAnchor>
  <xdr:twoCellAnchor>
    <xdr:from>
      <xdr:col>18</xdr:col>
      <xdr:colOff>12700</xdr:colOff>
      <xdr:row>11</xdr:row>
      <xdr:rowOff>139700</xdr:rowOff>
    </xdr:from>
    <xdr:to>
      <xdr:col>19</xdr:col>
      <xdr:colOff>317500</xdr:colOff>
      <xdr:row>14</xdr:row>
      <xdr:rowOff>76200</xdr:rowOff>
    </xdr:to>
    <xdr:sp macro="" textlink="">
      <xdr:nvSpPr>
        <xdr:cNvPr id="7" name="6 CuadroTexto"/>
        <xdr:cNvSpPr txBox="1"/>
      </xdr:nvSpPr>
      <xdr:spPr>
        <a:xfrm>
          <a:off x="15252700" y="2473325"/>
          <a:ext cx="1066800" cy="50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rgbClr val="C00000"/>
              </a:solidFill>
            </a:rPr>
            <a:t>VARIABLES </a:t>
          </a:r>
        </a:p>
        <a:p>
          <a:r>
            <a:rPr lang="es-CO" sz="1100" b="1">
              <a:solidFill>
                <a:srgbClr val="C00000"/>
              </a:solidFill>
            </a:rPr>
            <a:t>ESTRATÉGICAS</a:t>
          </a:r>
        </a:p>
      </xdr:txBody>
    </xdr:sp>
    <xdr:clientData/>
  </xdr:twoCellAnchor>
  <xdr:twoCellAnchor>
    <xdr:from>
      <xdr:col>18</xdr:col>
      <xdr:colOff>0</xdr:colOff>
      <xdr:row>22</xdr:row>
      <xdr:rowOff>139700</xdr:rowOff>
    </xdr:from>
    <xdr:to>
      <xdr:col>18</xdr:col>
      <xdr:colOff>609600</xdr:colOff>
      <xdr:row>24</xdr:row>
      <xdr:rowOff>25400</xdr:rowOff>
    </xdr:to>
    <xdr:sp macro="" textlink="">
      <xdr:nvSpPr>
        <xdr:cNvPr id="8" name="7 CuadroTexto"/>
        <xdr:cNvSpPr txBox="1"/>
      </xdr:nvSpPr>
      <xdr:spPr>
        <a:xfrm>
          <a:off x="15240000" y="4568825"/>
          <a:ext cx="6096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rgbClr val="C00000"/>
              </a:solidFill>
            </a:rPr>
            <a:t>RETOS</a:t>
          </a:r>
        </a:p>
      </xdr:txBody>
    </xdr:sp>
    <xdr:clientData/>
  </xdr:twoCellAnchor>
  <xdr:twoCellAnchor>
    <xdr:from>
      <xdr:col>7</xdr:col>
      <xdr:colOff>647700</xdr:colOff>
      <xdr:row>11</xdr:row>
      <xdr:rowOff>114300</xdr:rowOff>
    </xdr:from>
    <xdr:to>
      <xdr:col>9</xdr:col>
      <xdr:colOff>38100</xdr:colOff>
      <xdr:row>14</xdr:row>
      <xdr:rowOff>50800</xdr:rowOff>
    </xdr:to>
    <xdr:sp macro="" textlink="">
      <xdr:nvSpPr>
        <xdr:cNvPr id="9" name="8 CuadroTexto"/>
        <xdr:cNvSpPr txBox="1"/>
      </xdr:nvSpPr>
      <xdr:spPr>
        <a:xfrm>
          <a:off x="7505700" y="2447925"/>
          <a:ext cx="914400" cy="50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ysClr val="windowText" lastClr="000000"/>
              </a:solidFill>
            </a:rPr>
            <a:t>VARIABLES </a:t>
          </a:r>
        </a:p>
        <a:p>
          <a:r>
            <a:rPr lang="es-CO" sz="1100" b="1">
              <a:solidFill>
                <a:sysClr val="windowText" lastClr="000000"/>
              </a:solidFill>
            </a:rPr>
            <a:t>DE SALIDA</a:t>
          </a:r>
        </a:p>
      </xdr:txBody>
    </xdr:sp>
    <xdr:clientData/>
  </xdr:twoCellAnchor>
  <xdr:twoCellAnchor>
    <xdr:from>
      <xdr:col>7</xdr:col>
      <xdr:colOff>647700</xdr:colOff>
      <xdr:row>22</xdr:row>
      <xdr:rowOff>177800</xdr:rowOff>
    </xdr:from>
    <xdr:to>
      <xdr:col>9</xdr:col>
      <xdr:colOff>152400</xdr:colOff>
      <xdr:row>25</xdr:row>
      <xdr:rowOff>114300</xdr:rowOff>
    </xdr:to>
    <xdr:sp macro="" textlink="">
      <xdr:nvSpPr>
        <xdr:cNvPr id="10" name="9 CuadroTexto"/>
        <xdr:cNvSpPr txBox="1"/>
      </xdr:nvSpPr>
      <xdr:spPr>
        <a:xfrm>
          <a:off x="7505700" y="4606925"/>
          <a:ext cx="1028700" cy="50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ysClr val="windowText" lastClr="000000"/>
              </a:solidFill>
            </a:rPr>
            <a:t>VARIABLES </a:t>
          </a:r>
        </a:p>
        <a:p>
          <a:r>
            <a:rPr lang="es-CO" sz="1100" b="1">
              <a:solidFill>
                <a:sysClr val="windowText" lastClr="000000"/>
              </a:solidFill>
            </a:rPr>
            <a:t>DEL</a:t>
          </a:r>
          <a:r>
            <a:rPr lang="es-CO" sz="1100" b="1" baseline="0">
              <a:solidFill>
                <a:sysClr val="windowText" lastClr="000000"/>
              </a:solidFill>
            </a:rPr>
            <a:t> MONTON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114300</xdr:rowOff>
    </xdr:from>
    <xdr:to>
      <xdr:col>2</xdr:col>
      <xdr:colOff>333375</xdr:colOff>
      <xdr:row>4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4300"/>
          <a:ext cx="23336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676276</xdr:colOff>
      <xdr:row>0</xdr:row>
      <xdr:rowOff>161924</xdr:rowOff>
    </xdr:from>
    <xdr:to>
      <xdr:col>3</xdr:col>
      <xdr:colOff>1905001</xdr:colOff>
      <xdr:row>4</xdr:row>
      <xdr:rowOff>76200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9" r="14139" b="48984"/>
        <a:stretch>
          <a:fillRect/>
        </a:stretch>
      </xdr:blipFill>
      <xdr:spPr bwMode="auto">
        <a:xfrm>
          <a:off x="2905126" y="161924"/>
          <a:ext cx="2295525" cy="676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</xdr:rowOff>
    </xdr:from>
    <xdr:to>
      <xdr:col>2</xdr:col>
      <xdr:colOff>1724025</xdr:colOff>
      <xdr:row>5</xdr:row>
      <xdr:rowOff>142876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1"/>
          <a:ext cx="23336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</xdr:colOff>
      <xdr:row>1</xdr:row>
      <xdr:rowOff>47624</xdr:rowOff>
    </xdr:from>
    <xdr:to>
      <xdr:col>4</xdr:col>
      <xdr:colOff>228600</xdr:colOff>
      <xdr:row>5</xdr:row>
      <xdr:rowOff>152400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9" r="14139" b="48984"/>
        <a:stretch>
          <a:fillRect/>
        </a:stretch>
      </xdr:blipFill>
      <xdr:spPr bwMode="auto">
        <a:xfrm>
          <a:off x="2857500" y="238124"/>
          <a:ext cx="2257425" cy="857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</xdr:rowOff>
    </xdr:from>
    <xdr:to>
      <xdr:col>2</xdr:col>
      <xdr:colOff>1724025</xdr:colOff>
      <xdr:row>5</xdr:row>
      <xdr:rowOff>142876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1"/>
          <a:ext cx="23336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</xdr:colOff>
      <xdr:row>1</xdr:row>
      <xdr:rowOff>47624</xdr:rowOff>
    </xdr:from>
    <xdr:to>
      <xdr:col>4</xdr:col>
      <xdr:colOff>228600</xdr:colOff>
      <xdr:row>5</xdr:row>
      <xdr:rowOff>152400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9" r="14139" b="48984"/>
        <a:stretch>
          <a:fillRect/>
        </a:stretch>
      </xdr:blipFill>
      <xdr:spPr bwMode="auto">
        <a:xfrm>
          <a:off x="2857500" y="238124"/>
          <a:ext cx="2257425" cy="857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</xdr:rowOff>
    </xdr:from>
    <xdr:to>
      <xdr:col>2</xdr:col>
      <xdr:colOff>676275</xdr:colOff>
      <xdr:row>5</xdr:row>
      <xdr:rowOff>47626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"/>
          <a:ext cx="23336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1019175</xdr:colOff>
      <xdr:row>0</xdr:row>
      <xdr:rowOff>47624</xdr:rowOff>
    </xdr:from>
    <xdr:to>
      <xdr:col>4</xdr:col>
      <xdr:colOff>657225</xdr:colOff>
      <xdr:row>5</xdr:row>
      <xdr:rowOff>19050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9" r="14139" b="48984"/>
        <a:stretch>
          <a:fillRect/>
        </a:stretch>
      </xdr:blipFill>
      <xdr:spPr bwMode="auto">
        <a:xfrm>
          <a:off x="2838450" y="47624"/>
          <a:ext cx="2486025" cy="1009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</xdr:rowOff>
    </xdr:from>
    <xdr:to>
      <xdr:col>2</xdr:col>
      <xdr:colOff>676275</xdr:colOff>
      <xdr:row>5</xdr:row>
      <xdr:rowOff>47626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"/>
          <a:ext cx="23336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1019175</xdr:colOff>
      <xdr:row>0</xdr:row>
      <xdr:rowOff>47624</xdr:rowOff>
    </xdr:from>
    <xdr:to>
      <xdr:col>4</xdr:col>
      <xdr:colOff>657225</xdr:colOff>
      <xdr:row>5</xdr:row>
      <xdr:rowOff>19050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9" r="14139" b="48984"/>
        <a:stretch>
          <a:fillRect/>
        </a:stretch>
      </xdr:blipFill>
      <xdr:spPr bwMode="auto">
        <a:xfrm>
          <a:off x="2838450" y="47624"/>
          <a:ext cx="2257425" cy="781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44822</xdr:rowOff>
    </xdr:from>
    <xdr:to>
      <xdr:col>2</xdr:col>
      <xdr:colOff>1033742</xdr:colOff>
      <xdr:row>4</xdr:row>
      <xdr:rowOff>136409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1" y="44822"/>
          <a:ext cx="2333625" cy="853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1376642</xdr:colOff>
      <xdr:row>0</xdr:row>
      <xdr:rowOff>92445</xdr:rowOff>
    </xdr:from>
    <xdr:to>
      <xdr:col>5</xdr:col>
      <xdr:colOff>204421</xdr:colOff>
      <xdr:row>4</xdr:row>
      <xdr:rowOff>107833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9" r="14139" b="48984"/>
        <a:stretch>
          <a:fillRect/>
        </a:stretch>
      </xdr:blipFill>
      <xdr:spPr bwMode="auto">
        <a:xfrm>
          <a:off x="2754966" y="92445"/>
          <a:ext cx="2480896" cy="777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358592</xdr:colOff>
      <xdr:row>0</xdr:row>
      <xdr:rowOff>156882</xdr:rowOff>
    </xdr:from>
    <xdr:to>
      <xdr:col>2</xdr:col>
      <xdr:colOff>1930217</xdr:colOff>
      <xdr:row>5</xdr:row>
      <xdr:rowOff>23532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667" y="156882"/>
          <a:ext cx="23336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2273117</xdr:colOff>
      <xdr:row>1</xdr:row>
      <xdr:rowOff>14006</xdr:rowOff>
    </xdr:from>
    <xdr:to>
      <xdr:col>5</xdr:col>
      <xdr:colOff>182660</xdr:colOff>
      <xdr:row>5</xdr:row>
      <xdr:rowOff>14006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9" r="14139" b="48984"/>
        <a:stretch>
          <a:fillRect/>
        </a:stretch>
      </xdr:blipFill>
      <xdr:spPr bwMode="auto">
        <a:xfrm>
          <a:off x="3254192" y="204506"/>
          <a:ext cx="2262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190500</xdr:colOff>
      <xdr:row>6</xdr:row>
      <xdr:rowOff>146048</xdr:rowOff>
    </xdr:from>
    <xdr:to>
      <xdr:col>18</xdr:col>
      <xdr:colOff>63500</xdr:colOff>
      <xdr:row>30</xdr:row>
      <xdr:rowOff>63500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17</xdr:col>
      <xdr:colOff>736601</xdr:colOff>
      <xdr:row>27</xdr:row>
      <xdr:rowOff>88900</xdr:rowOff>
    </xdr:from>
    <xdr:ext cx="1117599" cy="436786"/>
    <xdr:sp macro="" textlink="">
      <xdr:nvSpPr>
        <xdr:cNvPr id="5" name="4 CuadroTexto"/>
        <xdr:cNvSpPr txBox="1"/>
      </xdr:nvSpPr>
      <xdr:spPr>
        <a:xfrm>
          <a:off x="15214601" y="5470525"/>
          <a:ext cx="1117599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O" sz="1100" b="1">
              <a:solidFill>
                <a:schemeClr val="accent1"/>
              </a:solidFill>
            </a:rPr>
            <a:t>Calificación en importancia</a:t>
          </a:r>
        </a:p>
      </xdr:txBody>
    </xdr:sp>
    <xdr:clientData/>
  </xdr:oneCellAnchor>
  <xdr:oneCellAnchor>
    <xdr:from>
      <xdr:col>8</xdr:col>
      <xdr:colOff>152401</xdr:colOff>
      <xdr:row>6</xdr:row>
      <xdr:rowOff>228600</xdr:rowOff>
    </xdr:from>
    <xdr:ext cx="863600" cy="436786"/>
    <xdr:sp macro="" textlink="">
      <xdr:nvSpPr>
        <xdr:cNvPr id="6" name="5 CuadroTexto"/>
        <xdr:cNvSpPr txBox="1"/>
      </xdr:nvSpPr>
      <xdr:spPr>
        <a:xfrm>
          <a:off x="7772401" y="1371600"/>
          <a:ext cx="86360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O" sz="1100" b="1">
              <a:solidFill>
                <a:schemeClr val="accent3">
                  <a:lumMod val="75000"/>
                </a:schemeClr>
              </a:solidFill>
            </a:rPr>
            <a:t>Calificación en impacto</a:t>
          </a:r>
        </a:p>
      </xdr:txBody>
    </xdr:sp>
    <xdr:clientData/>
  </xdr:oneCellAnchor>
  <xdr:twoCellAnchor>
    <xdr:from>
      <xdr:col>18</xdr:col>
      <xdr:colOff>12700</xdr:colOff>
      <xdr:row>11</xdr:row>
      <xdr:rowOff>139700</xdr:rowOff>
    </xdr:from>
    <xdr:to>
      <xdr:col>19</xdr:col>
      <xdr:colOff>317500</xdr:colOff>
      <xdr:row>14</xdr:row>
      <xdr:rowOff>76200</xdr:rowOff>
    </xdr:to>
    <xdr:sp macro="" textlink="">
      <xdr:nvSpPr>
        <xdr:cNvPr id="7" name="6 CuadroTexto"/>
        <xdr:cNvSpPr txBox="1"/>
      </xdr:nvSpPr>
      <xdr:spPr>
        <a:xfrm>
          <a:off x="15252700" y="2473325"/>
          <a:ext cx="1066800" cy="50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rgbClr val="C00000"/>
              </a:solidFill>
            </a:rPr>
            <a:t>VARIABLES </a:t>
          </a:r>
        </a:p>
        <a:p>
          <a:r>
            <a:rPr lang="es-CO" sz="1100" b="1">
              <a:solidFill>
                <a:srgbClr val="C00000"/>
              </a:solidFill>
            </a:rPr>
            <a:t>ESTRATÉGICAS</a:t>
          </a:r>
        </a:p>
      </xdr:txBody>
    </xdr:sp>
    <xdr:clientData/>
  </xdr:twoCellAnchor>
  <xdr:twoCellAnchor>
    <xdr:from>
      <xdr:col>18</xdr:col>
      <xdr:colOff>0</xdr:colOff>
      <xdr:row>22</xdr:row>
      <xdr:rowOff>139700</xdr:rowOff>
    </xdr:from>
    <xdr:to>
      <xdr:col>18</xdr:col>
      <xdr:colOff>609600</xdr:colOff>
      <xdr:row>24</xdr:row>
      <xdr:rowOff>25400</xdr:rowOff>
    </xdr:to>
    <xdr:sp macro="" textlink="">
      <xdr:nvSpPr>
        <xdr:cNvPr id="8" name="7 CuadroTexto"/>
        <xdr:cNvSpPr txBox="1"/>
      </xdr:nvSpPr>
      <xdr:spPr>
        <a:xfrm>
          <a:off x="15240000" y="4568825"/>
          <a:ext cx="6096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rgbClr val="C00000"/>
              </a:solidFill>
            </a:rPr>
            <a:t>RETOS</a:t>
          </a:r>
        </a:p>
      </xdr:txBody>
    </xdr:sp>
    <xdr:clientData/>
  </xdr:twoCellAnchor>
  <xdr:twoCellAnchor>
    <xdr:from>
      <xdr:col>7</xdr:col>
      <xdr:colOff>647700</xdr:colOff>
      <xdr:row>11</xdr:row>
      <xdr:rowOff>114300</xdr:rowOff>
    </xdr:from>
    <xdr:to>
      <xdr:col>9</xdr:col>
      <xdr:colOff>38100</xdr:colOff>
      <xdr:row>14</xdr:row>
      <xdr:rowOff>50800</xdr:rowOff>
    </xdr:to>
    <xdr:sp macro="" textlink="">
      <xdr:nvSpPr>
        <xdr:cNvPr id="9" name="8 CuadroTexto"/>
        <xdr:cNvSpPr txBox="1"/>
      </xdr:nvSpPr>
      <xdr:spPr>
        <a:xfrm>
          <a:off x="7505700" y="2447925"/>
          <a:ext cx="914400" cy="50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ysClr val="windowText" lastClr="000000"/>
              </a:solidFill>
            </a:rPr>
            <a:t>VARIABLES </a:t>
          </a:r>
        </a:p>
        <a:p>
          <a:r>
            <a:rPr lang="es-CO" sz="1100" b="1">
              <a:solidFill>
                <a:sysClr val="windowText" lastClr="000000"/>
              </a:solidFill>
            </a:rPr>
            <a:t>DE SALIDA</a:t>
          </a:r>
        </a:p>
      </xdr:txBody>
    </xdr:sp>
    <xdr:clientData/>
  </xdr:twoCellAnchor>
  <xdr:twoCellAnchor>
    <xdr:from>
      <xdr:col>7</xdr:col>
      <xdr:colOff>647700</xdr:colOff>
      <xdr:row>22</xdr:row>
      <xdr:rowOff>177800</xdr:rowOff>
    </xdr:from>
    <xdr:to>
      <xdr:col>9</xdr:col>
      <xdr:colOff>152400</xdr:colOff>
      <xdr:row>25</xdr:row>
      <xdr:rowOff>114300</xdr:rowOff>
    </xdr:to>
    <xdr:sp macro="" textlink="">
      <xdr:nvSpPr>
        <xdr:cNvPr id="10" name="9 CuadroTexto"/>
        <xdr:cNvSpPr txBox="1"/>
      </xdr:nvSpPr>
      <xdr:spPr>
        <a:xfrm>
          <a:off x="7505700" y="4606925"/>
          <a:ext cx="1028700" cy="50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ysClr val="windowText" lastClr="000000"/>
              </a:solidFill>
            </a:rPr>
            <a:t>VARIABLES </a:t>
          </a:r>
        </a:p>
        <a:p>
          <a:r>
            <a:rPr lang="es-CO" sz="1100" b="1">
              <a:solidFill>
                <a:sysClr val="windowText" lastClr="000000"/>
              </a:solidFill>
            </a:rPr>
            <a:t>DEL</a:t>
          </a:r>
          <a:r>
            <a:rPr lang="es-CO" sz="1100" b="1" baseline="0">
              <a:solidFill>
                <a:sysClr val="windowText" lastClr="000000"/>
              </a:solidFill>
            </a:rPr>
            <a:t> MONTON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114300</xdr:rowOff>
    </xdr:from>
    <xdr:to>
      <xdr:col>2</xdr:col>
      <xdr:colOff>333375</xdr:colOff>
      <xdr:row>4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4300"/>
          <a:ext cx="23336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676276</xdr:colOff>
      <xdr:row>0</xdr:row>
      <xdr:rowOff>161924</xdr:rowOff>
    </xdr:from>
    <xdr:to>
      <xdr:col>3</xdr:col>
      <xdr:colOff>1905001</xdr:colOff>
      <xdr:row>4</xdr:row>
      <xdr:rowOff>76200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9" r="14139" b="48984"/>
        <a:stretch>
          <a:fillRect/>
        </a:stretch>
      </xdr:blipFill>
      <xdr:spPr bwMode="auto">
        <a:xfrm>
          <a:off x="2905126" y="161924"/>
          <a:ext cx="2295525" cy="676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</xdr:rowOff>
    </xdr:from>
    <xdr:to>
      <xdr:col>2</xdr:col>
      <xdr:colOff>1724025</xdr:colOff>
      <xdr:row>5</xdr:row>
      <xdr:rowOff>142876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1"/>
          <a:ext cx="23336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</xdr:colOff>
      <xdr:row>1</xdr:row>
      <xdr:rowOff>47624</xdr:rowOff>
    </xdr:from>
    <xdr:to>
      <xdr:col>4</xdr:col>
      <xdr:colOff>228600</xdr:colOff>
      <xdr:row>5</xdr:row>
      <xdr:rowOff>152400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9" r="14139" b="48984"/>
        <a:stretch>
          <a:fillRect/>
        </a:stretch>
      </xdr:blipFill>
      <xdr:spPr bwMode="auto">
        <a:xfrm>
          <a:off x="2857500" y="238124"/>
          <a:ext cx="2257425" cy="857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</xdr:rowOff>
    </xdr:from>
    <xdr:to>
      <xdr:col>2</xdr:col>
      <xdr:colOff>676275</xdr:colOff>
      <xdr:row>5</xdr:row>
      <xdr:rowOff>47626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"/>
          <a:ext cx="23336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1019175</xdr:colOff>
      <xdr:row>0</xdr:row>
      <xdr:rowOff>47624</xdr:rowOff>
    </xdr:from>
    <xdr:to>
      <xdr:col>4</xdr:col>
      <xdr:colOff>657225</xdr:colOff>
      <xdr:row>5</xdr:row>
      <xdr:rowOff>19050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9" r="14139" b="48984"/>
        <a:stretch>
          <a:fillRect/>
        </a:stretch>
      </xdr:blipFill>
      <xdr:spPr bwMode="auto">
        <a:xfrm>
          <a:off x="2838450" y="47624"/>
          <a:ext cx="2486025" cy="1009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0</xdr:row>
      <xdr:rowOff>1</xdr:rowOff>
    </xdr:from>
    <xdr:to>
      <xdr:col>2</xdr:col>
      <xdr:colOff>676275</xdr:colOff>
      <xdr:row>5</xdr:row>
      <xdr:rowOff>47626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"/>
          <a:ext cx="23336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1019175</xdr:colOff>
      <xdr:row>0</xdr:row>
      <xdr:rowOff>47624</xdr:rowOff>
    </xdr:from>
    <xdr:to>
      <xdr:col>4</xdr:col>
      <xdr:colOff>657225</xdr:colOff>
      <xdr:row>5</xdr:row>
      <xdr:rowOff>19050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9" r="14139" b="48984"/>
        <a:stretch>
          <a:fillRect/>
        </a:stretch>
      </xdr:blipFill>
      <xdr:spPr bwMode="auto">
        <a:xfrm>
          <a:off x="2838450" y="47624"/>
          <a:ext cx="2486025" cy="1009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0</xdr:row>
      <xdr:rowOff>1</xdr:rowOff>
    </xdr:from>
    <xdr:to>
      <xdr:col>2</xdr:col>
      <xdr:colOff>676275</xdr:colOff>
      <xdr:row>5</xdr:row>
      <xdr:rowOff>47626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"/>
          <a:ext cx="23336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1019175</xdr:colOff>
      <xdr:row>0</xdr:row>
      <xdr:rowOff>47624</xdr:rowOff>
    </xdr:from>
    <xdr:to>
      <xdr:col>4</xdr:col>
      <xdr:colOff>657225</xdr:colOff>
      <xdr:row>5</xdr:row>
      <xdr:rowOff>19050</xdr:rowOff>
    </xdr:to>
    <xdr:pic>
      <xdr:nvPicPr>
        <xdr:cNvPr id="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9" r="14139" b="48984"/>
        <a:stretch>
          <a:fillRect/>
        </a:stretch>
      </xdr:blipFill>
      <xdr:spPr bwMode="auto">
        <a:xfrm>
          <a:off x="2838450" y="47624"/>
          <a:ext cx="2486025" cy="1009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0</xdr:row>
      <xdr:rowOff>1</xdr:rowOff>
    </xdr:from>
    <xdr:to>
      <xdr:col>2</xdr:col>
      <xdr:colOff>676275</xdr:colOff>
      <xdr:row>5</xdr:row>
      <xdr:rowOff>47626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"/>
          <a:ext cx="23336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1019175</xdr:colOff>
      <xdr:row>0</xdr:row>
      <xdr:rowOff>47624</xdr:rowOff>
    </xdr:from>
    <xdr:to>
      <xdr:col>4</xdr:col>
      <xdr:colOff>657225</xdr:colOff>
      <xdr:row>5</xdr:row>
      <xdr:rowOff>19050</xdr:rowOff>
    </xdr:to>
    <xdr:pic>
      <xdr:nvPicPr>
        <xdr:cNvPr id="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9" r="14139" b="48984"/>
        <a:stretch>
          <a:fillRect/>
        </a:stretch>
      </xdr:blipFill>
      <xdr:spPr bwMode="auto">
        <a:xfrm>
          <a:off x="2838450" y="47624"/>
          <a:ext cx="2486025" cy="1009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esktop/CapturaPMA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UADRO%203,1%20TRUCH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UADRO%203,2%20CUY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UADRO%203,3%20PAP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UADRO%203,4%20HORTALIZA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CUADRO%203,5%20FRUTALE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CUADRO%203,6%20CEBOL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6"/>
      <sheetName val="Formato 7"/>
      <sheetName val="Formato 8"/>
      <sheetName val="Formato 10"/>
      <sheetName val="Listas"/>
    </sheetNames>
    <sheetDataSet>
      <sheetData sheetId="0"/>
      <sheetData sheetId="1"/>
      <sheetData sheetId="2"/>
      <sheetData sheetId="3"/>
      <sheetData sheetId="4">
        <row r="3">
          <cell r="D3" t="str">
            <v>Individual</v>
          </cell>
        </row>
        <row r="4">
          <cell r="D4" t="str">
            <v>Grupal</v>
          </cell>
        </row>
        <row r="5">
          <cell r="D5" t="str">
            <v>Masiva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3.1"/>
      <sheetName val="Cuadro 3.2"/>
      <sheetName val="Cuadro 3.3"/>
      <sheetName val="Cuadro 3.4"/>
      <sheetName val="Listado métodos"/>
    </sheetNames>
    <sheetDataSet>
      <sheetData sheetId="0">
        <row r="7">
          <cell r="B7" t="str">
            <v>Cuadro 3.1 Resultado ejercicio de priorización aspectos objeto de asistencia técnica por cadena productiva</v>
          </cell>
        </row>
        <row r="11">
          <cell r="D11">
            <v>10</v>
          </cell>
          <cell r="E11">
            <v>8</v>
          </cell>
        </row>
        <row r="12">
          <cell r="D12">
            <v>9</v>
          </cell>
          <cell r="E12">
            <v>7</v>
          </cell>
        </row>
        <row r="13">
          <cell r="D13">
            <v>8</v>
          </cell>
          <cell r="E13">
            <v>7</v>
          </cell>
        </row>
        <row r="14">
          <cell r="D14">
            <v>9</v>
          </cell>
          <cell r="E14">
            <v>5</v>
          </cell>
        </row>
        <row r="15">
          <cell r="D15">
            <v>9</v>
          </cell>
          <cell r="E15">
            <v>4</v>
          </cell>
        </row>
        <row r="16">
          <cell r="D16">
            <v>8</v>
          </cell>
          <cell r="E16">
            <v>5</v>
          </cell>
        </row>
        <row r="17">
          <cell r="D17">
            <v>7</v>
          </cell>
          <cell r="E17">
            <v>5</v>
          </cell>
        </row>
        <row r="18">
          <cell r="D18">
            <v>8</v>
          </cell>
          <cell r="E18">
            <v>4</v>
          </cell>
        </row>
        <row r="19">
          <cell r="D19">
            <v>9</v>
          </cell>
          <cell r="E19">
            <v>8</v>
          </cell>
        </row>
        <row r="32">
          <cell r="D32">
            <v>0</v>
          </cell>
          <cell r="E32">
            <v>8.5555555555555554</v>
          </cell>
        </row>
        <row r="33">
          <cell r="D33">
            <v>10</v>
          </cell>
          <cell r="E33">
            <v>8.5555555555555554</v>
          </cell>
        </row>
        <row r="34">
          <cell r="D34">
            <v>5.8888888888888893</v>
          </cell>
          <cell r="E34">
            <v>8</v>
          </cell>
        </row>
        <row r="35">
          <cell r="D35">
            <v>5.8888888888888893</v>
          </cell>
          <cell r="E35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3.1"/>
      <sheetName val="Cuadro 3.2"/>
      <sheetName val="Cuadro 3.3"/>
      <sheetName val="Cuadro 3.4"/>
      <sheetName val="Listado métodos"/>
    </sheetNames>
    <sheetDataSet>
      <sheetData sheetId="0">
        <row r="7">
          <cell r="B7" t="str">
            <v>Cuadro 3.1 Resultado ejercicio de priorización aspectos objeto de asistencia técnica por cadena productiva</v>
          </cell>
        </row>
        <row r="11">
          <cell r="D11">
            <v>9</v>
          </cell>
          <cell r="E11">
            <v>7</v>
          </cell>
        </row>
        <row r="12">
          <cell r="D12">
            <v>8</v>
          </cell>
          <cell r="E12">
            <v>7</v>
          </cell>
        </row>
        <row r="13">
          <cell r="D13">
            <v>7</v>
          </cell>
          <cell r="E13">
            <v>8</v>
          </cell>
        </row>
        <row r="14">
          <cell r="D14">
            <v>8</v>
          </cell>
          <cell r="E14">
            <v>5</v>
          </cell>
        </row>
        <row r="15">
          <cell r="D15">
            <v>9</v>
          </cell>
          <cell r="E15">
            <v>8</v>
          </cell>
        </row>
        <row r="16">
          <cell r="D16">
            <v>8</v>
          </cell>
          <cell r="E16">
            <v>4</v>
          </cell>
        </row>
        <row r="17">
          <cell r="D17">
            <v>8</v>
          </cell>
          <cell r="E17">
            <v>6</v>
          </cell>
        </row>
        <row r="18">
          <cell r="D18">
            <v>7</v>
          </cell>
          <cell r="E18">
            <v>4</v>
          </cell>
        </row>
        <row r="19">
          <cell r="D19">
            <v>8</v>
          </cell>
          <cell r="E19">
            <v>8</v>
          </cell>
        </row>
        <row r="20">
          <cell r="D20">
            <v>7</v>
          </cell>
          <cell r="E20">
            <v>5</v>
          </cell>
        </row>
        <row r="21">
          <cell r="D21">
            <v>8</v>
          </cell>
          <cell r="E21">
            <v>7</v>
          </cell>
        </row>
        <row r="22">
          <cell r="D22">
            <v>8</v>
          </cell>
          <cell r="E22">
            <v>7</v>
          </cell>
        </row>
        <row r="32">
          <cell r="D32">
            <v>0</v>
          </cell>
          <cell r="E32">
            <v>7.916666666666667</v>
          </cell>
        </row>
        <row r="33">
          <cell r="D33">
            <v>9</v>
          </cell>
          <cell r="E33">
            <v>7.916666666666667</v>
          </cell>
        </row>
        <row r="34">
          <cell r="D34">
            <v>6.333333333333333</v>
          </cell>
          <cell r="E34">
            <v>8</v>
          </cell>
        </row>
        <row r="35">
          <cell r="D35">
            <v>6.333333333333333</v>
          </cell>
          <cell r="E35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3.1"/>
      <sheetName val="Cuadro 3.2"/>
      <sheetName val="Cuadro 3.3"/>
      <sheetName val="Cuadro 3.4"/>
      <sheetName val="Listado métodos"/>
    </sheetNames>
    <sheetDataSet>
      <sheetData sheetId="0">
        <row r="7">
          <cell r="B7" t="str">
            <v>Cuadro 3.1 Resultado ejercicio de priorización aspectos objeto de asistencia técnica por cadena productiva</v>
          </cell>
        </row>
        <row r="11">
          <cell r="D11">
            <v>9</v>
          </cell>
          <cell r="E11">
            <v>7</v>
          </cell>
        </row>
        <row r="12">
          <cell r="D12">
            <v>9</v>
          </cell>
          <cell r="E12">
            <v>5</v>
          </cell>
        </row>
        <row r="13">
          <cell r="D13">
            <v>9</v>
          </cell>
          <cell r="E13">
            <v>7</v>
          </cell>
        </row>
        <row r="14">
          <cell r="D14">
            <v>8</v>
          </cell>
          <cell r="E14">
            <v>7</v>
          </cell>
        </row>
        <row r="15">
          <cell r="D15">
            <v>7</v>
          </cell>
          <cell r="E15">
            <v>8</v>
          </cell>
        </row>
        <row r="16">
          <cell r="D16">
            <v>9</v>
          </cell>
          <cell r="E16">
            <v>7</v>
          </cell>
        </row>
        <row r="17">
          <cell r="D17">
            <v>9</v>
          </cell>
          <cell r="E17">
            <v>9</v>
          </cell>
        </row>
        <row r="18">
          <cell r="D18">
            <v>9</v>
          </cell>
          <cell r="E18">
            <v>4</v>
          </cell>
        </row>
        <row r="19">
          <cell r="D19">
            <v>9</v>
          </cell>
          <cell r="E19">
            <v>6</v>
          </cell>
        </row>
        <row r="32">
          <cell r="D32">
            <v>0</v>
          </cell>
          <cell r="E32">
            <v>8.6666666666666661</v>
          </cell>
        </row>
        <row r="33">
          <cell r="D33">
            <v>9</v>
          </cell>
          <cell r="E33">
            <v>8.6666666666666661</v>
          </cell>
        </row>
        <row r="34">
          <cell r="D34">
            <v>6.666666666666667</v>
          </cell>
          <cell r="E34">
            <v>9</v>
          </cell>
        </row>
        <row r="35">
          <cell r="D35">
            <v>6.666666666666667</v>
          </cell>
          <cell r="E35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3.1"/>
      <sheetName val="Cuadro 3.2"/>
      <sheetName val="Cuadro 3.3"/>
      <sheetName val="Cuadro 3.4"/>
      <sheetName val="Listado métodos"/>
    </sheetNames>
    <sheetDataSet>
      <sheetData sheetId="0">
        <row r="7">
          <cell r="B7" t="str">
            <v>Cuadro 3.1 Resultado ejercicio de priorización aspectos objeto de asistencia técnica por cadena productiva</v>
          </cell>
        </row>
        <row r="11">
          <cell r="D11">
            <v>8</v>
          </cell>
          <cell r="E11">
            <v>8</v>
          </cell>
        </row>
        <row r="12">
          <cell r="D12">
            <v>9</v>
          </cell>
          <cell r="E12">
            <v>7</v>
          </cell>
        </row>
        <row r="13">
          <cell r="D13">
            <v>9</v>
          </cell>
          <cell r="E13">
            <v>8</v>
          </cell>
        </row>
        <row r="14">
          <cell r="D14">
            <v>8</v>
          </cell>
          <cell r="E14">
            <v>8</v>
          </cell>
        </row>
        <row r="15">
          <cell r="D15">
            <v>7</v>
          </cell>
          <cell r="E15">
            <v>6</v>
          </cell>
        </row>
        <row r="16">
          <cell r="D16">
            <v>9</v>
          </cell>
          <cell r="E16">
            <v>8</v>
          </cell>
        </row>
        <row r="17">
          <cell r="D17">
            <v>9</v>
          </cell>
          <cell r="E17">
            <v>8</v>
          </cell>
        </row>
        <row r="18">
          <cell r="D18">
            <v>9</v>
          </cell>
          <cell r="E18">
            <v>4</v>
          </cell>
        </row>
        <row r="19">
          <cell r="D19">
            <v>9</v>
          </cell>
          <cell r="E19">
            <v>6</v>
          </cell>
        </row>
        <row r="20">
          <cell r="D20">
            <v>7</v>
          </cell>
          <cell r="E20">
            <v>5</v>
          </cell>
        </row>
        <row r="32">
          <cell r="D32">
            <v>0</v>
          </cell>
          <cell r="E32">
            <v>8.4</v>
          </cell>
        </row>
        <row r="33">
          <cell r="D33">
            <v>9</v>
          </cell>
          <cell r="E33">
            <v>8.4</v>
          </cell>
        </row>
        <row r="34">
          <cell r="D34">
            <v>6.8</v>
          </cell>
          <cell r="E34">
            <v>8</v>
          </cell>
        </row>
        <row r="35">
          <cell r="D35">
            <v>6.8</v>
          </cell>
          <cell r="E35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3.1"/>
      <sheetName val="Cuadro 3.2"/>
      <sheetName val="Cuadro 3.3"/>
      <sheetName val="Cuadro 3.4"/>
      <sheetName val="Listado métodos"/>
    </sheetNames>
    <sheetDataSet>
      <sheetData sheetId="0">
        <row r="7">
          <cell r="B7" t="str">
            <v>Cuadro 3.1 Resultado ejercicio de priorización aspectos objeto de asistencia técnica por cadena productiva</v>
          </cell>
        </row>
        <row r="11">
          <cell r="D11">
            <v>8</v>
          </cell>
          <cell r="E11">
            <v>7</v>
          </cell>
        </row>
        <row r="12">
          <cell r="D12">
            <v>9</v>
          </cell>
          <cell r="E12">
            <v>7</v>
          </cell>
        </row>
        <row r="13">
          <cell r="D13">
            <v>8</v>
          </cell>
          <cell r="E13">
            <v>7</v>
          </cell>
        </row>
        <row r="14">
          <cell r="D14">
            <v>8</v>
          </cell>
          <cell r="E14">
            <v>7</v>
          </cell>
        </row>
        <row r="15">
          <cell r="D15">
            <v>7</v>
          </cell>
          <cell r="E15">
            <v>6</v>
          </cell>
        </row>
        <row r="16">
          <cell r="D16">
            <v>8</v>
          </cell>
          <cell r="E16">
            <v>7</v>
          </cell>
        </row>
        <row r="17">
          <cell r="D17">
            <v>8</v>
          </cell>
          <cell r="E17">
            <v>7</v>
          </cell>
        </row>
        <row r="18">
          <cell r="D18">
            <v>9</v>
          </cell>
          <cell r="E18">
            <v>4</v>
          </cell>
        </row>
        <row r="19">
          <cell r="D19">
            <v>9</v>
          </cell>
          <cell r="E19">
            <v>6</v>
          </cell>
        </row>
        <row r="20">
          <cell r="D20">
            <v>8</v>
          </cell>
          <cell r="E20">
            <v>7</v>
          </cell>
        </row>
        <row r="32">
          <cell r="D32">
            <v>0</v>
          </cell>
          <cell r="E32">
            <v>8.1999999999999993</v>
          </cell>
        </row>
        <row r="33">
          <cell r="D33">
            <v>9</v>
          </cell>
          <cell r="E33">
            <v>8.1999999999999993</v>
          </cell>
        </row>
        <row r="34">
          <cell r="D34">
            <v>6.5</v>
          </cell>
          <cell r="E34">
            <v>7</v>
          </cell>
        </row>
        <row r="35">
          <cell r="D35">
            <v>6.5</v>
          </cell>
          <cell r="E35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3.1"/>
      <sheetName val="Cuadro 3.2"/>
      <sheetName val="Cuadro 3.3"/>
      <sheetName val="Cuadro 3.4"/>
      <sheetName val="Listado métodos"/>
    </sheetNames>
    <sheetDataSet>
      <sheetData sheetId="0">
        <row r="7">
          <cell r="B7" t="str">
            <v>Cuadro 3.1 Resultado ejercicio de priorización aspectos objeto de asistencia técnica por cadena productiva</v>
          </cell>
        </row>
        <row r="11">
          <cell r="D11">
            <v>7</v>
          </cell>
          <cell r="E11">
            <v>4</v>
          </cell>
        </row>
        <row r="12">
          <cell r="D12">
            <v>7</v>
          </cell>
          <cell r="E12">
            <v>6</v>
          </cell>
        </row>
        <row r="13">
          <cell r="D13">
            <v>8</v>
          </cell>
          <cell r="E13">
            <v>7</v>
          </cell>
        </row>
        <row r="14">
          <cell r="D14">
            <v>8</v>
          </cell>
          <cell r="E14">
            <v>8</v>
          </cell>
        </row>
        <row r="15">
          <cell r="D15">
            <v>8</v>
          </cell>
          <cell r="E15">
            <v>7</v>
          </cell>
        </row>
        <row r="16">
          <cell r="D16">
            <v>8</v>
          </cell>
          <cell r="E16">
            <v>8</v>
          </cell>
        </row>
        <row r="17">
          <cell r="D17">
            <v>8</v>
          </cell>
          <cell r="E17">
            <v>8</v>
          </cell>
        </row>
        <row r="18">
          <cell r="D18">
            <v>7</v>
          </cell>
          <cell r="E18">
            <v>3</v>
          </cell>
        </row>
        <row r="19">
          <cell r="D19">
            <v>7</v>
          </cell>
          <cell r="E19">
            <v>9</v>
          </cell>
        </row>
        <row r="20">
          <cell r="D20">
            <v>9</v>
          </cell>
          <cell r="E20">
            <v>4</v>
          </cell>
        </row>
        <row r="21">
          <cell r="D21">
            <v>8</v>
          </cell>
          <cell r="E21">
            <v>7</v>
          </cell>
        </row>
        <row r="32">
          <cell r="D32">
            <v>0</v>
          </cell>
          <cell r="E32">
            <v>7.7272727272727275</v>
          </cell>
        </row>
        <row r="33">
          <cell r="D33">
            <v>9</v>
          </cell>
          <cell r="E33">
            <v>7.7272727272727275</v>
          </cell>
        </row>
        <row r="34">
          <cell r="D34">
            <v>6.4545454545454541</v>
          </cell>
          <cell r="E34">
            <v>9</v>
          </cell>
        </row>
        <row r="35">
          <cell r="D35">
            <v>6.4545454545454541</v>
          </cell>
          <cell r="E35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showGridLines="0" tabSelected="1" zoomScale="75" zoomScaleNormal="75" workbookViewId="0">
      <selection activeCell="G28" sqref="G28:G29"/>
    </sheetView>
  </sheetViews>
  <sheetFormatPr baseColWidth="10" defaultColWidth="0" defaultRowHeight="15" zeroHeight="1" x14ac:dyDescent="0.25"/>
  <cols>
    <col min="1" max="1" width="3.28515625" style="22" customWidth="1"/>
    <col min="2" max="2" width="11.42578125" style="22" customWidth="1"/>
    <col min="3" max="3" width="34.140625" style="22" customWidth="1"/>
    <col min="4" max="4" width="15.28515625" style="22" customWidth="1"/>
    <col min="5" max="5" width="15.85546875" style="22" customWidth="1"/>
    <col min="6" max="19" width="11.42578125" style="22" customWidth="1"/>
    <col min="20" max="20" width="7" style="22" customWidth="1"/>
    <col min="21" max="16384" width="11.42578125" style="22" hidden="1"/>
  </cols>
  <sheetData>
    <row r="1" spans="2:20" x14ac:dyDescent="0.25"/>
    <row r="2" spans="2:20" x14ac:dyDescent="0.25"/>
    <row r="3" spans="2:20" x14ac:dyDescent="0.25">
      <c r="K3" s="184" t="s">
        <v>30</v>
      </c>
      <c r="L3" s="184"/>
      <c r="M3" s="184"/>
      <c r="N3" s="184"/>
      <c r="O3" s="184"/>
      <c r="P3" s="184"/>
      <c r="Q3" s="184"/>
    </row>
    <row r="4" spans="2:20" ht="15" customHeight="1" x14ac:dyDescent="0.25">
      <c r="K4" s="184"/>
      <c r="L4" s="184"/>
      <c r="M4" s="184"/>
      <c r="N4" s="184"/>
      <c r="O4" s="184"/>
      <c r="P4" s="184"/>
      <c r="Q4" s="184"/>
    </row>
    <row r="5" spans="2:20" ht="15" customHeight="1" x14ac:dyDescent="0.25">
      <c r="K5" s="184"/>
      <c r="L5" s="184"/>
      <c r="M5" s="184"/>
      <c r="N5" s="184"/>
      <c r="O5" s="184"/>
      <c r="P5" s="184"/>
      <c r="Q5" s="184"/>
    </row>
    <row r="6" spans="2:20" ht="15" customHeight="1" x14ac:dyDescent="0.25">
      <c r="K6" s="184"/>
      <c r="L6" s="184"/>
      <c r="M6" s="184"/>
      <c r="N6" s="184"/>
      <c r="O6" s="184"/>
      <c r="P6" s="184"/>
      <c r="Q6" s="184"/>
    </row>
    <row r="7" spans="2:20" s="25" customFormat="1" ht="18.75" x14ac:dyDescent="0.3">
      <c r="B7" s="23" t="s">
        <v>30</v>
      </c>
      <c r="C7" s="24"/>
    </row>
    <row r="8" spans="2:20" x14ac:dyDescent="0.25"/>
    <row r="9" spans="2:20" x14ac:dyDescent="0.25">
      <c r="B9" s="152" t="s">
        <v>114</v>
      </c>
      <c r="C9" s="152"/>
      <c r="D9" s="153" t="s">
        <v>115</v>
      </c>
      <c r="E9" s="153"/>
      <c r="F9" s="49"/>
      <c r="G9" s="49"/>
    </row>
    <row r="10" spans="2:20" ht="30" x14ac:dyDescent="0.25">
      <c r="B10" s="27" t="s">
        <v>113</v>
      </c>
      <c r="C10" s="27" t="s">
        <v>12</v>
      </c>
      <c r="D10" s="28" t="s">
        <v>92</v>
      </c>
      <c r="E10" s="29" t="s">
        <v>28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2:20" x14ac:dyDescent="0.25">
      <c r="B11" s="19" t="s">
        <v>93</v>
      </c>
      <c r="C11" s="20" t="s">
        <v>116</v>
      </c>
      <c r="D11" s="21">
        <v>8</v>
      </c>
      <c r="E11" s="21">
        <v>7</v>
      </c>
      <c r="G11" s="154"/>
      <c r="H11" s="154"/>
      <c r="I11" s="50"/>
      <c r="J11" s="50"/>
      <c r="K11" s="50"/>
      <c r="L11" s="30"/>
      <c r="M11" s="30"/>
      <c r="N11" s="30"/>
      <c r="O11" s="30"/>
      <c r="P11" s="30"/>
      <c r="Q11" s="30"/>
      <c r="R11" s="30"/>
      <c r="S11" s="30"/>
      <c r="T11" s="30"/>
    </row>
    <row r="12" spans="2:20" x14ac:dyDescent="0.25">
      <c r="B12" s="19" t="s">
        <v>94</v>
      </c>
      <c r="C12" s="20" t="s">
        <v>117</v>
      </c>
      <c r="D12" s="21">
        <v>7</v>
      </c>
      <c r="E12" s="21">
        <v>6</v>
      </c>
      <c r="G12" s="155"/>
      <c r="H12" s="156"/>
      <c r="I12" s="156"/>
      <c r="J12" s="156"/>
      <c r="K12" s="156"/>
      <c r="L12" s="156"/>
      <c r="M12" s="158"/>
      <c r="N12" s="159"/>
      <c r="O12" s="156"/>
      <c r="P12" s="156"/>
      <c r="Q12" s="159"/>
      <c r="R12" s="156"/>
      <c r="S12" s="156"/>
      <c r="T12" s="30"/>
    </row>
    <row r="13" spans="2:20" x14ac:dyDescent="0.25">
      <c r="B13" s="19" t="s">
        <v>95</v>
      </c>
      <c r="C13" s="20" t="s">
        <v>118</v>
      </c>
      <c r="D13" s="21">
        <v>8</v>
      </c>
      <c r="E13" s="21">
        <v>7</v>
      </c>
      <c r="G13" s="155"/>
      <c r="H13" s="156"/>
      <c r="I13" s="156"/>
      <c r="J13" s="156"/>
      <c r="K13" s="156"/>
      <c r="L13" s="156"/>
      <c r="M13" s="158"/>
      <c r="N13" s="159"/>
      <c r="O13" s="156"/>
      <c r="P13" s="156"/>
      <c r="Q13" s="159"/>
      <c r="R13" s="156"/>
      <c r="S13" s="156"/>
      <c r="T13" s="30"/>
    </row>
    <row r="14" spans="2:20" x14ac:dyDescent="0.25">
      <c r="B14" s="19" t="s">
        <v>96</v>
      </c>
      <c r="C14" s="20" t="s">
        <v>119</v>
      </c>
      <c r="D14" s="21">
        <v>8</v>
      </c>
      <c r="E14" s="21">
        <v>3</v>
      </c>
      <c r="G14" s="155"/>
      <c r="H14" s="157"/>
      <c r="I14" s="157"/>
      <c r="J14" s="156"/>
      <c r="K14" s="157"/>
      <c r="L14" s="157"/>
      <c r="M14" s="156"/>
      <c r="N14" s="156"/>
      <c r="O14" s="156"/>
      <c r="P14" s="156"/>
      <c r="Q14" s="159"/>
      <c r="R14" s="163"/>
      <c r="S14" s="163"/>
      <c r="T14" s="30"/>
    </row>
    <row r="15" spans="2:20" x14ac:dyDescent="0.25">
      <c r="B15" s="19" t="s">
        <v>97</v>
      </c>
      <c r="C15" s="20" t="s">
        <v>120</v>
      </c>
      <c r="D15" s="21">
        <v>9</v>
      </c>
      <c r="E15" s="21">
        <v>8</v>
      </c>
      <c r="G15" s="155"/>
      <c r="H15" s="157"/>
      <c r="I15" s="157"/>
      <c r="J15" s="156"/>
      <c r="K15" s="157"/>
      <c r="L15" s="157"/>
      <c r="M15" s="156"/>
      <c r="N15" s="156"/>
      <c r="O15" s="156"/>
      <c r="P15" s="156"/>
      <c r="Q15" s="159"/>
      <c r="R15" s="163"/>
      <c r="S15" s="163"/>
      <c r="T15" s="30"/>
    </row>
    <row r="16" spans="2:20" x14ac:dyDescent="0.25">
      <c r="B16" s="19" t="s">
        <v>98</v>
      </c>
      <c r="C16" s="20" t="s">
        <v>121</v>
      </c>
      <c r="D16" s="21">
        <v>9</v>
      </c>
      <c r="E16" s="21">
        <v>7</v>
      </c>
      <c r="G16" s="155"/>
      <c r="H16" s="156"/>
      <c r="I16" s="156"/>
      <c r="J16" s="159"/>
      <c r="K16" s="158"/>
      <c r="L16" s="158"/>
      <c r="M16" s="160"/>
      <c r="N16" s="158"/>
      <c r="O16" s="161"/>
      <c r="P16" s="156"/>
      <c r="Q16" s="162"/>
      <c r="R16" s="162"/>
      <c r="S16" s="156"/>
      <c r="T16" s="30"/>
    </row>
    <row r="17" spans="2:20" x14ac:dyDescent="0.25">
      <c r="B17" s="19" t="s">
        <v>99</v>
      </c>
      <c r="C17" s="20" t="s">
        <v>125</v>
      </c>
      <c r="D17" s="21">
        <v>7</v>
      </c>
      <c r="E17" s="21">
        <v>5</v>
      </c>
      <c r="G17" s="155"/>
      <c r="H17" s="156"/>
      <c r="I17" s="156"/>
      <c r="J17" s="159"/>
      <c r="K17" s="158"/>
      <c r="L17" s="158"/>
      <c r="M17" s="160"/>
      <c r="N17" s="158"/>
      <c r="O17" s="161"/>
      <c r="P17" s="156"/>
      <c r="Q17" s="162"/>
      <c r="R17" s="162"/>
      <c r="S17" s="156"/>
      <c r="T17" s="30"/>
    </row>
    <row r="18" spans="2:20" x14ac:dyDescent="0.25">
      <c r="B18" s="19" t="s">
        <v>100</v>
      </c>
      <c r="C18" s="20" t="s">
        <v>122</v>
      </c>
      <c r="D18" s="21">
        <v>8</v>
      </c>
      <c r="E18" s="21">
        <v>4</v>
      </c>
      <c r="G18" s="155"/>
      <c r="H18" s="156"/>
      <c r="I18" s="156"/>
      <c r="J18" s="156"/>
      <c r="K18" s="156"/>
      <c r="L18" s="159"/>
      <c r="M18" s="156"/>
      <c r="N18" s="156"/>
      <c r="O18" s="156"/>
      <c r="P18" s="156"/>
      <c r="Q18" s="162"/>
      <c r="R18" s="158"/>
      <c r="S18" s="156"/>
      <c r="T18" s="30"/>
    </row>
    <row r="19" spans="2:20" x14ac:dyDescent="0.25">
      <c r="B19" s="19" t="s">
        <v>101</v>
      </c>
      <c r="C19" s="20" t="s">
        <v>123</v>
      </c>
      <c r="D19" s="21">
        <v>7</v>
      </c>
      <c r="E19" s="21">
        <v>3</v>
      </c>
      <c r="G19" s="155"/>
      <c r="H19" s="156"/>
      <c r="I19" s="156"/>
      <c r="J19" s="156"/>
      <c r="K19" s="156"/>
      <c r="L19" s="159"/>
      <c r="M19" s="156"/>
      <c r="N19" s="156"/>
      <c r="O19" s="156"/>
      <c r="P19" s="156"/>
      <c r="Q19" s="162"/>
      <c r="R19" s="158"/>
      <c r="S19" s="156"/>
      <c r="T19" s="30"/>
    </row>
    <row r="20" spans="2:20" x14ac:dyDescent="0.25">
      <c r="B20" s="19" t="s">
        <v>102</v>
      </c>
      <c r="C20" s="20" t="s">
        <v>124</v>
      </c>
      <c r="D20" s="21">
        <v>8</v>
      </c>
      <c r="E20" s="21">
        <v>6</v>
      </c>
      <c r="G20" s="155"/>
      <c r="H20" s="156"/>
      <c r="I20" s="156"/>
      <c r="J20" s="156"/>
      <c r="K20" s="156"/>
      <c r="L20" s="164"/>
      <c r="M20" s="156"/>
      <c r="N20" s="156"/>
      <c r="O20" s="156"/>
      <c r="P20" s="156"/>
      <c r="Q20" s="156"/>
      <c r="R20" s="156"/>
      <c r="S20" s="156"/>
      <c r="T20" s="30"/>
    </row>
    <row r="21" spans="2:20" x14ac:dyDescent="0.25">
      <c r="B21" s="19" t="s">
        <v>103</v>
      </c>
      <c r="C21" s="20" t="s">
        <v>160</v>
      </c>
      <c r="D21" s="21">
        <v>8</v>
      </c>
      <c r="E21" s="21">
        <v>7</v>
      </c>
      <c r="G21" s="155"/>
      <c r="H21" s="156"/>
      <c r="I21" s="156"/>
      <c r="J21" s="156"/>
      <c r="K21" s="156"/>
      <c r="L21" s="164"/>
      <c r="M21" s="156"/>
      <c r="N21" s="156"/>
      <c r="O21" s="156"/>
      <c r="P21" s="156"/>
      <c r="Q21" s="156"/>
      <c r="R21" s="156"/>
      <c r="S21" s="156"/>
      <c r="T21" s="30"/>
    </row>
    <row r="22" spans="2:20" x14ac:dyDescent="0.25">
      <c r="B22" s="19" t="s">
        <v>104</v>
      </c>
      <c r="C22" s="20"/>
      <c r="D22" s="21"/>
      <c r="E22" s="21"/>
      <c r="G22" s="155"/>
      <c r="H22" s="156"/>
      <c r="I22" s="156"/>
      <c r="J22" s="158"/>
      <c r="K22" s="156"/>
      <c r="L22" s="159"/>
      <c r="M22" s="156"/>
      <c r="N22" s="156"/>
      <c r="O22" s="159"/>
      <c r="P22" s="156"/>
      <c r="Q22" s="156"/>
      <c r="R22" s="156"/>
      <c r="S22" s="156"/>
      <c r="T22" s="30"/>
    </row>
    <row r="23" spans="2:20" x14ac:dyDescent="0.25">
      <c r="B23" s="19" t="s">
        <v>105</v>
      </c>
      <c r="C23" s="20"/>
      <c r="D23" s="21"/>
      <c r="E23" s="21"/>
      <c r="G23" s="155"/>
      <c r="H23" s="156"/>
      <c r="I23" s="156"/>
      <c r="J23" s="158"/>
      <c r="K23" s="156"/>
      <c r="L23" s="159"/>
      <c r="M23" s="156"/>
      <c r="N23" s="156"/>
      <c r="O23" s="159"/>
      <c r="P23" s="156"/>
      <c r="Q23" s="156"/>
      <c r="R23" s="156"/>
      <c r="S23" s="156"/>
      <c r="T23" s="30"/>
    </row>
    <row r="24" spans="2:20" x14ac:dyDescent="0.25">
      <c r="B24" s="19" t="s">
        <v>106</v>
      </c>
      <c r="C24" s="20"/>
      <c r="D24" s="21"/>
      <c r="E24" s="21"/>
      <c r="G24" s="155"/>
      <c r="H24" s="156"/>
      <c r="I24" s="156"/>
      <c r="J24" s="156"/>
      <c r="K24" s="156"/>
      <c r="L24" s="159"/>
      <c r="M24" s="156"/>
      <c r="N24" s="156"/>
      <c r="O24" s="156"/>
      <c r="P24" s="156"/>
      <c r="Q24" s="161"/>
      <c r="R24" s="161"/>
      <c r="S24" s="161"/>
      <c r="T24" s="30"/>
    </row>
    <row r="25" spans="2:20" x14ac:dyDescent="0.25">
      <c r="B25" s="19" t="s">
        <v>107</v>
      </c>
      <c r="C25" s="20"/>
      <c r="D25" s="21"/>
      <c r="E25" s="21"/>
      <c r="G25" s="155"/>
      <c r="H25" s="156"/>
      <c r="I25" s="156"/>
      <c r="J25" s="156"/>
      <c r="K25" s="156"/>
      <c r="L25" s="159"/>
      <c r="M25" s="156"/>
      <c r="N25" s="156"/>
      <c r="O25" s="156"/>
      <c r="P25" s="156"/>
      <c r="Q25" s="161"/>
      <c r="R25" s="161"/>
      <c r="S25" s="161"/>
      <c r="T25" s="30"/>
    </row>
    <row r="26" spans="2:20" x14ac:dyDescent="0.25">
      <c r="B26" s="19" t="s">
        <v>108</v>
      </c>
      <c r="C26" s="20"/>
      <c r="D26" s="21"/>
      <c r="E26" s="21"/>
      <c r="G26" s="155"/>
      <c r="H26" s="157"/>
      <c r="I26" s="157"/>
      <c r="J26" s="157"/>
      <c r="K26" s="157"/>
      <c r="L26" s="157"/>
      <c r="M26" s="156"/>
      <c r="N26" s="156"/>
      <c r="O26" s="156"/>
      <c r="P26" s="156"/>
      <c r="Q26" s="159"/>
      <c r="R26" s="155"/>
      <c r="S26" s="155"/>
      <c r="T26" s="30"/>
    </row>
    <row r="27" spans="2:20" x14ac:dyDescent="0.25">
      <c r="B27" s="19" t="s">
        <v>109</v>
      </c>
      <c r="C27" s="20"/>
      <c r="D27" s="21"/>
      <c r="E27" s="21"/>
      <c r="G27" s="155"/>
      <c r="H27" s="157"/>
      <c r="I27" s="157"/>
      <c r="J27" s="157"/>
      <c r="K27" s="157"/>
      <c r="L27" s="157"/>
      <c r="M27" s="156"/>
      <c r="N27" s="156"/>
      <c r="O27" s="156"/>
      <c r="P27" s="156"/>
      <c r="Q27" s="159"/>
      <c r="R27" s="155"/>
      <c r="S27" s="155"/>
      <c r="T27" s="30"/>
    </row>
    <row r="28" spans="2:20" x14ac:dyDescent="0.25">
      <c r="B28" s="19" t="s">
        <v>110</v>
      </c>
      <c r="C28" s="20"/>
      <c r="D28" s="21"/>
      <c r="E28" s="21"/>
      <c r="G28" s="155"/>
      <c r="H28" s="156"/>
      <c r="I28" s="156"/>
      <c r="J28" s="156"/>
      <c r="K28" s="156"/>
      <c r="L28" s="156"/>
      <c r="M28" s="156"/>
      <c r="N28" s="160"/>
      <c r="O28" s="156"/>
      <c r="P28" s="156"/>
      <c r="Q28" s="159"/>
      <c r="R28" s="159"/>
      <c r="S28" s="156"/>
      <c r="T28" s="30"/>
    </row>
    <row r="29" spans="2:20" x14ac:dyDescent="0.25">
      <c r="B29" s="19" t="s">
        <v>111</v>
      </c>
      <c r="C29" s="20"/>
      <c r="D29" s="21"/>
      <c r="E29" s="21"/>
      <c r="G29" s="155"/>
      <c r="H29" s="156"/>
      <c r="I29" s="156"/>
      <c r="J29" s="156"/>
      <c r="K29" s="156"/>
      <c r="L29" s="156"/>
      <c r="M29" s="156"/>
      <c r="N29" s="160"/>
      <c r="O29" s="156"/>
      <c r="P29" s="156"/>
      <c r="Q29" s="159"/>
      <c r="R29" s="159"/>
      <c r="S29" s="156"/>
      <c r="T29" s="30"/>
    </row>
    <row r="30" spans="2:20" x14ac:dyDescent="0.25">
      <c r="B30" s="19" t="s">
        <v>112</v>
      </c>
      <c r="C30" s="20"/>
      <c r="D30" s="21"/>
      <c r="E30" s="21"/>
      <c r="G30" s="155"/>
      <c r="H30" s="156"/>
      <c r="I30" s="156"/>
      <c r="J30" s="156"/>
      <c r="K30" s="156"/>
      <c r="L30" s="156"/>
      <c r="M30" s="156"/>
      <c r="N30" s="159"/>
      <c r="O30" s="156"/>
      <c r="P30" s="156"/>
      <c r="Q30" s="159"/>
      <c r="R30" s="156"/>
      <c r="S30" s="156"/>
      <c r="T30" s="30"/>
    </row>
    <row r="31" spans="2:20" x14ac:dyDescent="0.25">
      <c r="C31" s="22" t="s">
        <v>78</v>
      </c>
      <c r="D31" s="26">
        <f>AVERAGE(D11:D30)</f>
        <v>7.9090909090909092</v>
      </c>
      <c r="E31" s="26">
        <f>AVERAGE(E11:E30)</f>
        <v>5.7272727272727275</v>
      </c>
      <c r="G31" s="155"/>
      <c r="H31" s="156"/>
      <c r="I31" s="156"/>
      <c r="J31" s="156"/>
      <c r="K31" s="156"/>
      <c r="L31" s="156"/>
      <c r="M31" s="156"/>
      <c r="N31" s="159"/>
      <c r="O31" s="156"/>
      <c r="P31" s="156"/>
      <c r="Q31" s="159"/>
      <c r="R31" s="156"/>
      <c r="S31" s="156"/>
      <c r="T31" s="45"/>
    </row>
    <row r="32" spans="2:20" s="124" customFormat="1" hidden="1" x14ac:dyDescent="0.25">
      <c r="C32" s="124" t="s">
        <v>79</v>
      </c>
      <c r="D32" s="125">
        <v>0</v>
      </c>
      <c r="E32" s="124">
        <f>+D31</f>
        <v>7.9090909090909092</v>
      </c>
      <c r="G32" s="126"/>
      <c r="H32" s="127"/>
      <c r="I32" s="128"/>
      <c r="J32" s="128"/>
      <c r="K32" s="128"/>
      <c r="L32" s="128"/>
      <c r="M32" s="128"/>
      <c r="N32" s="128"/>
      <c r="O32" s="129"/>
      <c r="P32" s="129"/>
      <c r="Q32" s="128"/>
      <c r="R32" s="128"/>
      <c r="S32" s="128"/>
      <c r="T32" s="126"/>
    </row>
    <row r="33" spans="2:22" s="124" customFormat="1" hidden="1" x14ac:dyDescent="0.25">
      <c r="D33" s="124">
        <f>MAX(D11:D30)</f>
        <v>9</v>
      </c>
      <c r="E33" s="124">
        <f>+D31</f>
        <v>7.9090909090909092</v>
      </c>
      <c r="G33" s="126"/>
      <c r="H33" s="126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6"/>
    </row>
    <row r="34" spans="2:22" s="124" customFormat="1" hidden="1" x14ac:dyDescent="0.25">
      <c r="C34" s="124" t="s">
        <v>80</v>
      </c>
      <c r="D34" s="125">
        <f>+E31</f>
        <v>5.7272727272727275</v>
      </c>
      <c r="E34" s="124">
        <f>+MAX(E11:E31)</f>
        <v>8</v>
      </c>
      <c r="G34" s="126"/>
      <c r="H34" s="126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6"/>
    </row>
    <row r="35" spans="2:22" s="124" customFormat="1" hidden="1" x14ac:dyDescent="0.25">
      <c r="D35" s="124">
        <f>+E31</f>
        <v>5.7272727272727275</v>
      </c>
      <c r="E35" s="124">
        <v>0</v>
      </c>
      <c r="G35" s="126"/>
      <c r="H35" s="126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6"/>
    </row>
    <row r="36" spans="2:22" x14ac:dyDescent="0.25">
      <c r="B36" s="31"/>
      <c r="C36" s="31"/>
      <c r="D36" s="31"/>
      <c r="E36" s="31"/>
      <c r="F36" s="31"/>
      <c r="G36" s="32"/>
      <c r="H36" s="30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0"/>
    </row>
    <row r="37" spans="2:22" x14ac:dyDescent="0.25">
      <c r="B37" s="31"/>
      <c r="C37" s="31"/>
      <c r="D37" s="31"/>
      <c r="E37" s="31"/>
      <c r="F37" s="31"/>
      <c r="G37" s="32"/>
      <c r="H37" s="30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0"/>
    </row>
    <row r="38" spans="2:22" ht="18" customHeight="1" x14ac:dyDescent="0.25">
      <c r="C38" s="165" t="s">
        <v>81</v>
      </c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7"/>
    </row>
    <row r="39" spans="2:22" ht="15.75" x14ac:dyDescent="0.25">
      <c r="B39" s="34"/>
      <c r="C39" s="168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70"/>
    </row>
    <row r="40" spans="2:22" x14ac:dyDescent="0.25">
      <c r="C40" s="168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70"/>
    </row>
    <row r="41" spans="2:22" x14ac:dyDescent="0.25">
      <c r="C41" s="171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3"/>
    </row>
    <row r="42" spans="2:22" x14ac:dyDescent="0.25">
      <c r="B42" s="35"/>
      <c r="D42" s="36"/>
      <c r="E42" s="37"/>
    </row>
    <row r="43" spans="2:22" hidden="1" x14ac:dyDescent="0.25">
      <c r="B43" s="35"/>
      <c r="D43" s="26"/>
      <c r="E43" s="26"/>
      <c r="G43" s="174"/>
      <c r="H43" s="174"/>
      <c r="I43" s="38"/>
      <c r="J43" s="38"/>
      <c r="K43" s="38"/>
      <c r="L43" s="30"/>
      <c r="M43" s="30"/>
      <c r="N43" s="30"/>
      <c r="O43" s="30"/>
      <c r="P43" s="30"/>
      <c r="Q43" s="30"/>
      <c r="R43" s="30"/>
    </row>
    <row r="44" spans="2:22" hidden="1" x14ac:dyDescent="0.25">
      <c r="B44" s="35"/>
      <c r="D44" s="33"/>
      <c r="E44" s="33"/>
      <c r="F44" s="30"/>
      <c r="G44" s="155"/>
      <c r="H44" s="156"/>
      <c r="I44" s="156"/>
      <c r="J44" s="156"/>
      <c r="K44" s="156"/>
      <c r="L44" s="156"/>
      <c r="M44" s="158"/>
      <c r="N44" s="159"/>
      <c r="O44" s="156"/>
      <c r="P44" s="156"/>
      <c r="Q44" s="159"/>
      <c r="R44" s="156"/>
      <c r="S44" s="156"/>
      <c r="T44" s="30"/>
      <c r="U44" s="30"/>
      <c r="V44" s="30"/>
    </row>
    <row r="45" spans="2:22" hidden="1" x14ac:dyDescent="0.25">
      <c r="B45" s="35"/>
      <c r="D45" s="33"/>
      <c r="E45" s="33"/>
      <c r="F45" s="30"/>
      <c r="G45" s="155"/>
      <c r="H45" s="156"/>
      <c r="I45" s="156"/>
      <c r="J45" s="156"/>
      <c r="K45" s="156"/>
      <c r="L45" s="156"/>
      <c r="M45" s="158"/>
      <c r="N45" s="159"/>
      <c r="O45" s="156"/>
      <c r="P45" s="156"/>
      <c r="Q45" s="159"/>
      <c r="R45" s="156"/>
      <c r="S45" s="156"/>
      <c r="T45" s="30"/>
      <c r="U45" s="30"/>
      <c r="V45" s="30"/>
    </row>
    <row r="46" spans="2:22" hidden="1" x14ac:dyDescent="0.25">
      <c r="B46" s="35"/>
      <c r="D46" s="33"/>
      <c r="E46" s="33"/>
      <c r="F46" s="30"/>
      <c r="G46" s="155"/>
      <c r="H46" s="156"/>
      <c r="I46" s="158"/>
      <c r="J46" s="156"/>
      <c r="K46" s="175"/>
      <c r="L46" s="175"/>
      <c r="M46" s="176"/>
      <c r="N46" s="176"/>
      <c r="O46" s="176"/>
      <c r="P46" s="156"/>
      <c r="Q46" s="159"/>
      <c r="R46" s="178"/>
      <c r="S46" s="178"/>
      <c r="T46" s="30"/>
      <c r="U46" s="30"/>
      <c r="V46" s="30"/>
    </row>
    <row r="47" spans="2:22" hidden="1" x14ac:dyDescent="0.25">
      <c r="B47" s="35"/>
      <c r="D47" s="33"/>
      <c r="E47" s="33"/>
      <c r="F47" s="30"/>
      <c r="G47" s="155"/>
      <c r="H47" s="156"/>
      <c r="I47" s="158"/>
      <c r="J47" s="156"/>
      <c r="K47" s="175"/>
      <c r="L47" s="175"/>
      <c r="M47" s="176"/>
      <c r="N47" s="176"/>
      <c r="O47" s="176"/>
      <c r="P47" s="156"/>
      <c r="Q47" s="159"/>
      <c r="R47" s="178"/>
      <c r="S47" s="178"/>
      <c r="T47" s="30"/>
      <c r="U47" s="30"/>
      <c r="V47" s="30"/>
    </row>
    <row r="48" spans="2:22" hidden="1" x14ac:dyDescent="0.25">
      <c r="B48" s="35"/>
      <c r="D48" s="33"/>
      <c r="E48" s="33"/>
      <c r="F48" s="30"/>
      <c r="G48" s="155"/>
      <c r="H48" s="156"/>
      <c r="I48" s="156"/>
      <c r="J48" s="159"/>
      <c r="K48" s="179"/>
      <c r="L48" s="179"/>
      <c r="M48" s="160"/>
      <c r="N48" s="179"/>
      <c r="O48" s="161"/>
      <c r="P48" s="156"/>
      <c r="Q48" s="177"/>
      <c r="R48" s="177"/>
      <c r="S48" s="156"/>
      <c r="T48" s="30"/>
      <c r="U48" s="30"/>
      <c r="V48" s="30"/>
    </row>
    <row r="49" spans="2:22" hidden="1" x14ac:dyDescent="0.25">
      <c r="B49" s="35"/>
      <c r="D49" s="33"/>
      <c r="E49" s="33"/>
      <c r="F49" s="30"/>
      <c r="G49" s="155"/>
      <c r="H49" s="156"/>
      <c r="I49" s="156"/>
      <c r="J49" s="159"/>
      <c r="K49" s="179"/>
      <c r="L49" s="179"/>
      <c r="M49" s="160"/>
      <c r="N49" s="179"/>
      <c r="O49" s="161"/>
      <c r="P49" s="156"/>
      <c r="Q49" s="177"/>
      <c r="R49" s="177"/>
      <c r="S49" s="156"/>
      <c r="T49" s="30"/>
      <c r="U49" s="30"/>
      <c r="V49" s="30"/>
    </row>
    <row r="50" spans="2:22" hidden="1" x14ac:dyDescent="0.25">
      <c r="B50" s="35"/>
      <c r="D50" s="33"/>
      <c r="E50" s="33"/>
      <c r="F50" s="30"/>
      <c r="G50" s="155"/>
      <c r="H50" s="156"/>
      <c r="I50" s="156"/>
      <c r="J50" s="156"/>
      <c r="K50" s="156"/>
      <c r="L50" s="159"/>
      <c r="M50" s="156"/>
      <c r="N50" s="156"/>
      <c r="O50" s="156"/>
      <c r="P50" s="156"/>
      <c r="Q50" s="177"/>
      <c r="R50" s="158"/>
      <c r="S50" s="156"/>
      <c r="T50" s="30"/>
      <c r="U50" s="30"/>
      <c r="V50" s="30"/>
    </row>
    <row r="51" spans="2:22" hidden="1" x14ac:dyDescent="0.25">
      <c r="B51" s="35"/>
      <c r="D51" s="33"/>
      <c r="E51" s="33"/>
      <c r="F51" s="30"/>
      <c r="G51" s="155"/>
      <c r="H51" s="156"/>
      <c r="I51" s="156"/>
      <c r="J51" s="156"/>
      <c r="K51" s="156"/>
      <c r="L51" s="159"/>
      <c r="M51" s="156"/>
      <c r="N51" s="156"/>
      <c r="O51" s="156"/>
      <c r="P51" s="156"/>
      <c r="Q51" s="177"/>
      <c r="R51" s="158"/>
      <c r="S51" s="156"/>
      <c r="T51" s="30"/>
      <c r="U51" s="30"/>
      <c r="V51" s="30"/>
    </row>
    <row r="52" spans="2:22" hidden="1" x14ac:dyDescent="0.25">
      <c r="D52" s="33"/>
      <c r="E52" s="33"/>
      <c r="F52" s="30"/>
      <c r="G52" s="155"/>
      <c r="H52" s="30"/>
      <c r="I52" s="30"/>
      <c r="J52" s="30"/>
      <c r="K52" s="30"/>
      <c r="L52" s="39"/>
      <c r="M52" s="30"/>
      <c r="N52" s="33"/>
      <c r="O52" s="30"/>
      <c r="P52" s="30"/>
      <c r="Q52" s="30"/>
      <c r="R52" s="30"/>
      <c r="S52" s="30"/>
      <c r="T52" s="30"/>
      <c r="U52" s="30"/>
      <c r="V52" s="30"/>
    </row>
    <row r="53" spans="2:22" ht="23.25" hidden="1" x14ac:dyDescent="0.35">
      <c r="D53" s="33"/>
      <c r="E53" s="33"/>
      <c r="F53" s="30"/>
      <c r="G53" s="155"/>
      <c r="H53" s="30"/>
      <c r="I53" s="30"/>
      <c r="J53" s="30"/>
      <c r="K53" s="40"/>
      <c r="L53" s="40"/>
      <c r="M53" s="40"/>
      <c r="N53" s="41"/>
      <c r="O53" s="42"/>
      <c r="P53" s="30"/>
      <c r="Q53" s="43"/>
      <c r="R53" s="30"/>
      <c r="S53" s="44"/>
      <c r="T53" s="30"/>
      <c r="U53" s="30"/>
      <c r="V53" s="30"/>
    </row>
    <row r="54" spans="2:22" hidden="1" x14ac:dyDescent="0.25">
      <c r="D54" s="30"/>
      <c r="E54" s="30"/>
      <c r="F54" s="30"/>
      <c r="G54" s="155"/>
      <c r="H54" s="156"/>
      <c r="I54" s="156"/>
      <c r="J54" s="158"/>
      <c r="K54" s="181"/>
      <c r="L54" s="182"/>
      <c r="M54" s="181"/>
      <c r="N54" s="181"/>
      <c r="O54" s="159"/>
      <c r="P54" s="156"/>
      <c r="Q54" s="156"/>
      <c r="R54" s="156"/>
      <c r="S54" s="156"/>
      <c r="T54" s="30"/>
      <c r="U54" s="30"/>
      <c r="V54" s="30"/>
    </row>
    <row r="55" spans="2:22" hidden="1" x14ac:dyDescent="0.25">
      <c r="D55" s="30"/>
      <c r="E55" s="30"/>
      <c r="F55" s="30"/>
      <c r="G55" s="155"/>
      <c r="H55" s="156"/>
      <c r="I55" s="156"/>
      <c r="J55" s="158"/>
      <c r="K55" s="181"/>
      <c r="L55" s="182"/>
      <c r="M55" s="181"/>
      <c r="N55" s="181"/>
      <c r="O55" s="159"/>
      <c r="P55" s="156"/>
      <c r="Q55" s="156"/>
      <c r="R55" s="156"/>
      <c r="S55" s="156"/>
      <c r="T55" s="30"/>
      <c r="U55" s="30"/>
      <c r="V55" s="30"/>
    </row>
    <row r="56" spans="2:22" hidden="1" x14ac:dyDescent="0.25">
      <c r="D56" s="30"/>
      <c r="E56" s="30"/>
      <c r="F56" s="30"/>
      <c r="G56" s="155"/>
      <c r="H56" s="156"/>
      <c r="I56" s="156"/>
      <c r="J56" s="156"/>
      <c r="K56" s="181"/>
      <c r="L56" s="182"/>
      <c r="M56" s="181"/>
      <c r="N56" s="181"/>
      <c r="O56" s="156"/>
      <c r="P56" s="156"/>
      <c r="Q56" s="180"/>
      <c r="R56" s="180"/>
      <c r="S56" s="180"/>
      <c r="T56" s="30"/>
      <c r="U56" s="30"/>
      <c r="V56" s="30"/>
    </row>
    <row r="57" spans="2:22" hidden="1" x14ac:dyDescent="0.25">
      <c r="D57" s="30"/>
      <c r="E57" s="30"/>
      <c r="F57" s="30"/>
      <c r="G57" s="155"/>
      <c r="H57" s="156"/>
      <c r="I57" s="156"/>
      <c r="J57" s="156"/>
      <c r="K57" s="181"/>
      <c r="L57" s="182"/>
      <c r="M57" s="181"/>
      <c r="N57" s="181"/>
      <c r="O57" s="156"/>
      <c r="P57" s="156"/>
      <c r="Q57" s="180"/>
      <c r="R57" s="180"/>
      <c r="S57" s="180"/>
      <c r="T57" s="30"/>
      <c r="U57" s="30"/>
      <c r="V57" s="30"/>
    </row>
    <row r="58" spans="2:22" hidden="1" x14ac:dyDescent="0.25">
      <c r="D58" s="30"/>
      <c r="E58" s="30"/>
      <c r="F58" s="30"/>
      <c r="G58" s="155"/>
      <c r="H58" s="156"/>
      <c r="I58" s="156"/>
      <c r="J58" s="157"/>
      <c r="K58" s="183"/>
      <c r="L58" s="183"/>
      <c r="M58" s="181"/>
      <c r="N58" s="181"/>
      <c r="O58" s="156"/>
      <c r="P58" s="156"/>
      <c r="Q58" s="185"/>
      <c r="R58" s="185"/>
      <c r="S58" s="185"/>
      <c r="T58" s="30"/>
      <c r="U58" s="30"/>
      <c r="V58" s="30"/>
    </row>
    <row r="59" spans="2:22" hidden="1" x14ac:dyDescent="0.25">
      <c r="D59" s="30"/>
      <c r="E59" s="30"/>
      <c r="F59" s="30"/>
      <c r="G59" s="155"/>
      <c r="H59" s="156"/>
      <c r="I59" s="156"/>
      <c r="J59" s="157"/>
      <c r="K59" s="183"/>
      <c r="L59" s="183"/>
      <c r="M59" s="181"/>
      <c r="N59" s="181"/>
      <c r="O59" s="156"/>
      <c r="P59" s="156"/>
      <c r="Q59" s="185"/>
      <c r="R59" s="185"/>
      <c r="S59" s="185"/>
      <c r="T59" s="30"/>
      <c r="U59" s="30"/>
      <c r="V59" s="30"/>
    </row>
    <row r="60" spans="2:22" hidden="1" x14ac:dyDescent="0.25">
      <c r="D60" s="30"/>
      <c r="E60" s="30"/>
      <c r="F60" s="30"/>
      <c r="G60" s="155"/>
      <c r="H60" s="156"/>
      <c r="I60" s="156"/>
      <c r="J60" s="156"/>
      <c r="K60" s="181"/>
      <c r="L60" s="181"/>
      <c r="M60" s="181"/>
      <c r="N60" s="186"/>
      <c r="O60" s="156"/>
      <c r="P60" s="156"/>
      <c r="Q60" s="159"/>
      <c r="R60" s="159"/>
      <c r="S60" s="156"/>
      <c r="T60" s="30"/>
      <c r="U60" s="30"/>
      <c r="V60" s="30"/>
    </row>
    <row r="61" spans="2:22" hidden="1" x14ac:dyDescent="0.25">
      <c r="D61" s="30"/>
      <c r="E61" s="30"/>
      <c r="F61" s="30"/>
      <c r="G61" s="155"/>
      <c r="H61" s="156"/>
      <c r="I61" s="156"/>
      <c r="J61" s="156"/>
      <c r="K61" s="181"/>
      <c r="L61" s="181"/>
      <c r="M61" s="181"/>
      <c r="N61" s="186"/>
      <c r="O61" s="156"/>
      <c r="P61" s="156"/>
      <c r="Q61" s="159"/>
      <c r="R61" s="159"/>
      <c r="S61" s="156"/>
      <c r="T61" s="30"/>
      <c r="U61" s="30"/>
      <c r="V61" s="30"/>
    </row>
    <row r="62" spans="2:22" hidden="1" x14ac:dyDescent="0.25">
      <c r="D62" s="30"/>
      <c r="E62" s="30"/>
      <c r="F62" s="30"/>
      <c r="G62" s="155"/>
      <c r="H62" s="156"/>
      <c r="I62" s="156"/>
      <c r="J62" s="156"/>
      <c r="K62" s="156"/>
      <c r="L62" s="156"/>
      <c r="M62" s="156"/>
      <c r="N62" s="159"/>
      <c r="O62" s="156"/>
      <c r="P62" s="156"/>
      <c r="Q62" s="159"/>
      <c r="R62" s="156"/>
      <c r="S62" s="156"/>
      <c r="T62" s="30"/>
      <c r="U62" s="30"/>
      <c r="V62" s="30"/>
    </row>
    <row r="63" spans="2:22" hidden="1" x14ac:dyDescent="0.25">
      <c r="D63" s="30"/>
      <c r="E63" s="30"/>
      <c r="F63" s="30"/>
      <c r="G63" s="155"/>
      <c r="H63" s="156"/>
      <c r="I63" s="156"/>
      <c r="J63" s="156"/>
      <c r="K63" s="156"/>
      <c r="L63" s="156"/>
      <c r="M63" s="156"/>
      <c r="N63" s="159"/>
      <c r="O63" s="156"/>
      <c r="P63" s="156"/>
      <c r="Q63" s="159"/>
      <c r="R63" s="156"/>
      <c r="S63" s="156"/>
      <c r="T63" s="45"/>
      <c r="U63" s="30"/>
      <c r="V63" s="30"/>
    </row>
    <row r="64" spans="2:22" hidden="1" x14ac:dyDescent="0.25">
      <c r="D64" s="30"/>
      <c r="E64" s="30"/>
      <c r="F64" s="30"/>
      <c r="G64" s="30"/>
      <c r="H64" s="46"/>
      <c r="I64" s="47"/>
      <c r="J64" s="47"/>
      <c r="K64" s="47"/>
      <c r="L64" s="47"/>
      <c r="M64" s="47"/>
      <c r="N64" s="47"/>
      <c r="O64" s="156"/>
      <c r="P64" s="156"/>
      <c r="Q64" s="47"/>
      <c r="R64" s="47"/>
      <c r="S64" s="48"/>
      <c r="T64" s="30"/>
      <c r="U64" s="30"/>
      <c r="V64" s="30"/>
    </row>
    <row r="65" spans="4:22" hidden="1" x14ac:dyDescent="0.25">
      <c r="D65" s="30"/>
      <c r="E65" s="30"/>
      <c r="F65" s="30"/>
      <c r="G65" s="30"/>
      <c r="H65" s="30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0"/>
      <c r="U65" s="30"/>
      <c r="V65" s="30"/>
    </row>
    <row r="66" spans="4:22" hidden="1" x14ac:dyDescent="0.25"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</row>
    <row r="67" spans="4:22" hidden="1" x14ac:dyDescent="0.25"/>
    <row r="68" spans="4:22" hidden="1" x14ac:dyDescent="0.25"/>
    <row r="69" spans="4:22" hidden="1" x14ac:dyDescent="0.25"/>
    <row r="70" spans="4:22" hidden="1" x14ac:dyDescent="0.25">
      <c r="E70" s="26"/>
    </row>
    <row r="71" spans="4:22" hidden="1" x14ac:dyDescent="0.25">
      <c r="E71" s="26"/>
    </row>
    <row r="72" spans="4:22" hidden="1" x14ac:dyDescent="0.25">
      <c r="E72" s="26"/>
    </row>
    <row r="73" spans="4:22" hidden="1" x14ac:dyDescent="0.25">
      <c r="E73" s="26"/>
    </row>
    <row r="74" spans="4:22" hidden="1" x14ac:dyDescent="0.25"/>
    <row r="75" spans="4:22" hidden="1" x14ac:dyDescent="0.25"/>
    <row r="76" spans="4:22" hidden="1" x14ac:dyDescent="0.25">
      <c r="E76" s="26"/>
    </row>
    <row r="77" spans="4:22" hidden="1" x14ac:dyDescent="0.25">
      <c r="E77" s="26"/>
    </row>
    <row r="78" spans="4:22" hidden="1" x14ac:dyDescent="0.25"/>
    <row r="79" spans="4:22" hidden="1" x14ac:dyDescent="0.25"/>
    <row r="80" spans="4:22" hidden="1" x14ac:dyDescent="0.25">
      <c r="E80" s="26"/>
    </row>
    <row r="81" spans="5:5" hidden="1" x14ac:dyDescent="0.25">
      <c r="E81" s="26"/>
    </row>
    <row r="82" spans="5:5" hidden="1" x14ac:dyDescent="0.25"/>
    <row r="83" spans="5:5" hidden="1" x14ac:dyDescent="0.25"/>
    <row r="84" spans="5:5" hidden="1" x14ac:dyDescent="0.25">
      <c r="E84" s="26"/>
    </row>
    <row r="85" spans="5:5" hidden="1" x14ac:dyDescent="0.25">
      <c r="E85" s="26"/>
    </row>
  </sheetData>
  <sheetProtection insertRows="0"/>
  <mergeCells count="245">
    <mergeCell ref="O64:P64"/>
    <mergeCell ref="R60:R61"/>
    <mergeCell ref="S60:S61"/>
    <mergeCell ref="O60:O61"/>
    <mergeCell ref="P60:P61"/>
    <mergeCell ref="Q60:Q61"/>
    <mergeCell ref="K3:Q6"/>
    <mergeCell ref="Q58:Q59"/>
    <mergeCell ref="R58:S59"/>
    <mergeCell ref="L62:L63"/>
    <mergeCell ref="M62:M63"/>
    <mergeCell ref="N62:N63"/>
    <mergeCell ref="L60:L61"/>
    <mergeCell ref="M60:M61"/>
    <mergeCell ref="N60:N61"/>
    <mergeCell ref="O62:O63"/>
    <mergeCell ref="P62:P63"/>
    <mergeCell ref="Q62:Q63"/>
    <mergeCell ref="R62:R63"/>
    <mergeCell ref="S62:S63"/>
    <mergeCell ref="S54:S55"/>
    <mergeCell ref="M54:M55"/>
    <mergeCell ref="N54:N55"/>
    <mergeCell ref="O54:O55"/>
    <mergeCell ref="G60:G61"/>
    <mergeCell ref="H60:H61"/>
    <mergeCell ref="I60:I61"/>
    <mergeCell ref="J60:J61"/>
    <mergeCell ref="K60:K61"/>
    <mergeCell ref="G62:G63"/>
    <mergeCell ref="H62:H63"/>
    <mergeCell ref="I62:I63"/>
    <mergeCell ref="J62:J63"/>
    <mergeCell ref="K62:K63"/>
    <mergeCell ref="G58:G59"/>
    <mergeCell ref="H58:H59"/>
    <mergeCell ref="I58:I59"/>
    <mergeCell ref="J58:J59"/>
    <mergeCell ref="K58:L59"/>
    <mergeCell ref="M58:M59"/>
    <mergeCell ref="N58:N59"/>
    <mergeCell ref="O58:O59"/>
    <mergeCell ref="P58:P59"/>
    <mergeCell ref="P54:P55"/>
    <mergeCell ref="Q54:Q55"/>
    <mergeCell ref="R54:R55"/>
    <mergeCell ref="P56:P57"/>
    <mergeCell ref="Q56:Q57"/>
    <mergeCell ref="R56:R57"/>
    <mergeCell ref="S56:S57"/>
    <mergeCell ref="G52:G53"/>
    <mergeCell ref="G54:G55"/>
    <mergeCell ref="H54:H55"/>
    <mergeCell ref="I54:I55"/>
    <mergeCell ref="J54:J55"/>
    <mergeCell ref="K54:K55"/>
    <mergeCell ref="L54:L55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M50:M51"/>
    <mergeCell ref="N50:N51"/>
    <mergeCell ref="G50:G51"/>
    <mergeCell ref="H50:H51"/>
    <mergeCell ref="I50:I51"/>
    <mergeCell ref="J50:J51"/>
    <mergeCell ref="K50:K51"/>
    <mergeCell ref="L50:L51"/>
    <mergeCell ref="O48:O49"/>
    <mergeCell ref="G48:G49"/>
    <mergeCell ref="H48:H49"/>
    <mergeCell ref="I48:I49"/>
    <mergeCell ref="J48:J49"/>
    <mergeCell ref="K48:K49"/>
    <mergeCell ref="L48:L49"/>
    <mergeCell ref="M48:M49"/>
    <mergeCell ref="N48:N49"/>
    <mergeCell ref="P48:P49"/>
    <mergeCell ref="Q48:Q49"/>
    <mergeCell ref="R48:R49"/>
    <mergeCell ref="S48:S49"/>
    <mergeCell ref="P46:P47"/>
    <mergeCell ref="Q46:Q47"/>
    <mergeCell ref="R46:S47"/>
    <mergeCell ref="S50:S51"/>
    <mergeCell ref="O50:O51"/>
    <mergeCell ref="P50:P51"/>
    <mergeCell ref="Q50:Q51"/>
    <mergeCell ref="R50:R51"/>
    <mergeCell ref="S44:S45"/>
    <mergeCell ref="G46:G47"/>
    <mergeCell ref="H46:H47"/>
    <mergeCell ref="I46:I47"/>
    <mergeCell ref="J46:J47"/>
    <mergeCell ref="K46:L47"/>
    <mergeCell ref="M46:M47"/>
    <mergeCell ref="N46:N47"/>
    <mergeCell ref="O46:O47"/>
    <mergeCell ref="L44:L45"/>
    <mergeCell ref="M44:M45"/>
    <mergeCell ref="N44:N45"/>
    <mergeCell ref="O44:O45"/>
    <mergeCell ref="P44:P45"/>
    <mergeCell ref="Q44:Q45"/>
    <mergeCell ref="G43:H43"/>
    <mergeCell ref="G44:G45"/>
    <mergeCell ref="H44:H45"/>
    <mergeCell ref="I44:I45"/>
    <mergeCell ref="J44:J45"/>
    <mergeCell ref="K44:K45"/>
    <mergeCell ref="P30:P31"/>
    <mergeCell ref="Q30:Q31"/>
    <mergeCell ref="R30:R31"/>
    <mergeCell ref="R44:R45"/>
    <mergeCell ref="G28:G29"/>
    <mergeCell ref="H28:H29"/>
    <mergeCell ref="I28:I29"/>
    <mergeCell ref="J28:J29"/>
    <mergeCell ref="K28:K29"/>
    <mergeCell ref="L28:L29"/>
    <mergeCell ref="S30:S31"/>
    <mergeCell ref="C38:O41"/>
    <mergeCell ref="S28:S29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M28:M29"/>
    <mergeCell ref="N28:N29"/>
    <mergeCell ref="O28:O29"/>
    <mergeCell ref="P28:P29"/>
    <mergeCell ref="Q28:Q29"/>
    <mergeCell ref="R28:R29"/>
    <mergeCell ref="P24:P25"/>
    <mergeCell ref="Q24:Q25"/>
    <mergeCell ref="R24:R25"/>
    <mergeCell ref="S24:S25"/>
    <mergeCell ref="G26:G27"/>
    <mergeCell ref="H26:I27"/>
    <mergeCell ref="J26:J27"/>
    <mergeCell ref="K26:L27"/>
    <mergeCell ref="M26:M27"/>
    <mergeCell ref="N26:N27"/>
    <mergeCell ref="O26:O27"/>
    <mergeCell ref="P26:P27"/>
    <mergeCell ref="Q26:Q27"/>
    <mergeCell ref="R26:S27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K18:K19"/>
    <mergeCell ref="L18:L19"/>
    <mergeCell ref="P20:P21"/>
    <mergeCell ref="Q20:Q21"/>
    <mergeCell ref="R20:R21"/>
    <mergeCell ref="S20:S21"/>
    <mergeCell ref="G22:G23"/>
    <mergeCell ref="H22:H23"/>
    <mergeCell ref="I22:I23"/>
    <mergeCell ref="J22:J23"/>
    <mergeCell ref="K22:K23"/>
    <mergeCell ref="L22:L23"/>
    <mergeCell ref="S22:S23"/>
    <mergeCell ref="M22:M23"/>
    <mergeCell ref="N22:N23"/>
    <mergeCell ref="O22:O23"/>
    <mergeCell ref="P22:P23"/>
    <mergeCell ref="Q22:Q23"/>
    <mergeCell ref="R22:R23"/>
    <mergeCell ref="S16:S17"/>
    <mergeCell ref="P14:P15"/>
    <mergeCell ref="Q14:Q15"/>
    <mergeCell ref="R14:S15"/>
    <mergeCell ref="S18:S19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J18:J19"/>
    <mergeCell ref="G16:G17"/>
    <mergeCell ref="H16:H17"/>
    <mergeCell ref="I16:I17"/>
    <mergeCell ref="J16:J17"/>
    <mergeCell ref="K16:K17"/>
    <mergeCell ref="L16:L17"/>
    <mergeCell ref="M16:M17"/>
    <mergeCell ref="Q12:Q13"/>
    <mergeCell ref="R12:R13"/>
    <mergeCell ref="N16:N17"/>
    <mergeCell ref="O16:O17"/>
    <mergeCell ref="P16:P17"/>
    <mergeCell ref="Q16:Q17"/>
    <mergeCell ref="R16:R17"/>
    <mergeCell ref="B9:C9"/>
    <mergeCell ref="D9:E9"/>
    <mergeCell ref="G11:H11"/>
    <mergeCell ref="G12:G13"/>
    <mergeCell ref="H12:H13"/>
    <mergeCell ref="I12:I13"/>
    <mergeCell ref="J12:J13"/>
    <mergeCell ref="S12:S13"/>
    <mergeCell ref="G14:G15"/>
    <mergeCell ref="H14:I15"/>
    <mergeCell ref="J14:J15"/>
    <mergeCell ref="K14:L15"/>
    <mergeCell ref="M14:M15"/>
    <mergeCell ref="N14:N15"/>
    <mergeCell ref="O14:O15"/>
    <mergeCell ref="K12:K13"/>
    <mergeCell ref="L12:L13"/>
    <mergeCell ref="M12:M13"/>
    <mergeCell ref="N12:N13"/>
    <mergeCell ref="O12:O13"/>
    <mergeCell ref="P12:P13"/>
  </mergeCells>
  <pageMargins left="0.7" right="0.7" top="0.75" bottom="0.75" header="0.3" footer="0.3"/>
  <pageSetup paperSize="9" scale="3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workbookViewId="0">
      <selection activeCell="H17" sqref="H17"/>
    </sheetView>
  </sheetViews>
  <sheetFormatPr baseColWidth="10" defaultRowHeight="15" x14ac:dyDescent="0.25"/>
  <cols>
    <col min="1" max="1" width="1.140625" style="22" customWidth="1"/>
    <col min="2" max="2" width="19.42578125" style="22" customWidth="1"/>
    <col min="3" max="3" width="31.85546875" style="22" customWidth="1"/>
    <col min="4" max="16384" width="11.42578125" style="22"/>
  </cols>
  <sheetData>
    <row r="5" spans="1:3" x14ac:dyDescent="0.25">
      <c r="A5" s="121"/>
    </row>
    <row r="6" spans="1:3" ht="62.25" customHeight="1" x14ac:dyDescent="0.25">
      <c r="A6" s="121"/>
      <c r="B6" s="215" t="s">
        <v>72</v>
      </c>
      <c r="C6" s="215"/>
    </row>
    <row r="8" spans="1:3" x14ac:dyDescent="0.25">
      <c r="B8" s="122" t="s">
        <v>31</v>
      </c>
      <c r="C8" s="122" t="s">
        <v>32</v>
      </c>
    </row>
    <row r="9" spans="1:3" x14ac:dyDescent="0.25">
      <c r="B9" s="214" t="s">
        <v>33</v>
      </c>
      <c r="C9" s="123" t="s">
        <v>34</v>
      </c>
    </row>
    <row r="10" spans="1:3" x14ac:dyDescent="0.25">
      <c r="B10" s="214"/>
      <c r="C10" s="123" t="s">
        <v>35</v>
      </c>
    </row>
    <row r="11" spans="1:3" x14ac:dyDescent="0.25">
      <c r="B11" s="214"/>
      <c r="C11" s="123" t="s">
        <v>36</v>
      </c>
    </row>
    <row r="12" spans="1:3" x14ac:dyDescent="0.25">
      <c r="B12" s="214"/>
      <c r="C12" s="123" t="s">
        <v>37</v>
      </c>
    </row>
    <row r="13" spans="1:3" x14ac:dyDescent="0.25">
      <c r="B13" s="214"/>
      <c r="C13" s="123" t="s">
        <v>38</v>
      </c>
    </row>
    <row r="14" spans="1:3" x14ac:dyDescent="0.25">
      <c r="B14" s="214"/>
      <c r="C14" s="123" t="s">
        <v>39</v>
      </c>
    </row>
    <row r="15" spans="1:3" x14ac:dyDescent="0.25">
      <c r="B15" s="214"/>
      <c r="C15" s="123" t="s">
        <v>40</v>
      </c>
    </row>
    <row r="16" spans="1:3" x14ac:dyDescent="0.25">
      <c r="B16" s="214"/>
      <c r="C16" s="123" t="s">
        <v>41</v>
      </c>
    </row>
    <row r="17" spans="2:3" x14ac:dyDescent="0.25">
      <c r="B17" s="214" t="s">
        <v>42</v>
      </c>
      <c r="C17" s="123" t="s">
        <v>43</v>
      </c>
    </row>
    <row r="18" spans="2:3" x14ac:dyDescent="0.25">
      <c r="B18" s="214"/>
      <c r="C18" s="123" t="s">
        <v>44</v>
      </c>
    </row>
    <row r="19" spans="2:3" x14ac:dyDescent="0.25">
      <c r="B19" s="214"/>
      <c r="C19" s="123" t="s">
        <v>45</v>
      </c>
    </row>
    <row r="20" spans="2:3" x14ac:dyDescent="0.25">
      <c r="B20" s="214"/>
      <c r="C20" s="123" t="s">
        <v>46</v>
      </c>
    </row>
    <row r="21" spans="2:3" x14ac:dyDescent="0.25">
      <c r="B21" s="214"/>
      <c r="C21" s="123" t="s">
        <v>47</v>
      </c>
    </row>
    <row r="22" spans="2:3" x14ac:dyDescent="0.25">
      <c r="B22" s="214"/>
      <c r="C22" s="123" t="s">
        <v>48</v>
      </c>
    </row>
    <row r="23" spans="2:3" x14ac:dyDescent="0.25">
      <c r="B23" s="214"/>
      <c r="C23" s="123" t="s">
        <v>49</v>
      </c>
    </row>
    <row r="24" spans="2:3" x14ac:dyDescent="0.25">
      <c r="B24" s="214"/>
      <c r="C24" s="123" t="s">
        <v>50</v>
      </c>
    </row>
    <row r="25" spans="2:3" x14ac:dyDescent="0.25">
      <c r="B25" s="214"/>
      <c r="C25" s="123" t="s">
        <v>51</v>
      </c>
    </row>
    <row r="26" spans="2:3" x14ac:dyDescent="0.25">
      <c r="B26" s="214"/>
      <c r="C26" s="123" t="s">
        <v>52</v>
      </c>
    </row>
    <row r="27" spans="2:3" x14ac:dyDescent="0.25">
      <c r="B27" s="214"/>
      <c r="C27" s="123" t="s">
        <v>53</v>
      </c>
    </row>
    <row r="28" spans="2:3" x14ac:dyDescent="0.25">
      <c r="B28" s="214"/>
      <c r="C28" s="123" t="s">
        <v>54</v>
      </c>
    </row>
    <row r="29" spans="2:3" x14ac:dyDescent="0.25">
      <c r="B29" s="214"/>
      <c r="C29" s="123" t="s">
        <v>55</v>
      </c>
    </row>
    <row r="30" spans="2:3" x14ac:dyDescent="0.25">
      <c r="B30" s="214"/>
      <c r="C30" s="123" t="s">
        <v>56</v>
      </c>
    </row>
    <row r="31" spans="2:3" x14ac:dyDescent="0.25">
      <c r="B31" s="214" t="s">
        <v>57</v>
      </c>
      <c r="C31" s="123" t="s">
        <v>58</v>
      </c>
    </row>
    <row r="32" spans="2:3" x14ac:dyDescent="0.25">
      <c r="B32" s="214"/>
      <c r="C32" s="123" t="s">
        <v>59</v>
      </c>
    </row>
    <row r="33" spans="2:3" x14ac:dyDescent="0.25">
      <c r="B33" s="214"/>
      <c r="C33" s="123" t="s">
        <v>60</v>
      </c>
    </row>
    <row r="34" spans="2:3" x14ac:dyDescent="0.25">
      <c r="B34" s="214"/>
      <c r="C34" s="123" t="s">
        <v>61</v>
      </c>
    </row>
    <row r="35" spans="2:3" x14ac:dyDescent="0.25">
      <c r="B35" s="214"/>
      <c r="C35" s="123" t="s">
        <v>62</v>
      </c>
    </row>
    <row r="36" spans="2:3" x14ac:dyDescent="0.25">
      <c r="B36" s="214"/>
      <c r="C36" s="123" t="s">
        <v>63</v>
      </c>
    </row>
    <row r="37" spans="2:3" x14ac:dyDescent="0.25">
      <c r="B37" s="214"/>
      <c r="C37" s="123" t="s">
        <v>64</v>
      </c>
    </row>
    <row r="38" spans="2:3" x14ac:dyDescent="0.25">
      <c r="B38" s="214"/>
      <c r="C38" s="123" t="s">
        <v>65</v>
      </c>
    </row>
    <row r="39" spans="2:3" x14ac:dyDescent="0.25">
      <c r="B39" s="214"/>
      <c r="C39" s="123" t="s">
        <v>66</v>
      </c>
    </row>
    <row r="40" spans="2:3" x14ac:dyDescent="0.25">
      <c r="B40" s="214"/>
      <c r="C40" s="123" t="s">
        <v>67</v>
      </c>
    </row>
    <row r="41" spans="2:3" x14ac:dyDescent="0.25">
      <c r="B41" s="214"/>
      <c r="C41" s="123" t="s">
        <v>68</v>
      </c>
    </row>
    <row r="42" spans="2:3" x14ac:dyDescent="0.25">
      <c r="B42" s="214"/>
      <c r="C42" s="123" t="s">
        <v>69</v>
      </c>
    </row>
    <row r="43" spans="2:3" x14ac:dyDescent="0.25">
      <c r="B43" s="214"/>
      <c r="C43" s="123" t="s">
        <v>70</v>
      </c>
    </row>
    <row r="44" spans="2:3" x14ac:dyDescent="0.25">
      <c r="B44" s="214"/>
      <c r="C44" s="123" t="s">
        <v>71</v>
      </c>
    </row>
  </sheetData>
  <mergeCells count="4">
    <mergeCell ref="B6:C6"/>
    <mergeCell ref="B9:B16"/>
    <mergeCell ref="B17:B30"/>
    <mergeCell ref="B31:B4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topLeftCell="A7" zoomScale="86" zoomScaleNormal="86" workbookViewId="0">
      <selection activeCell="E23" sqref="E23"/>
    </sheetView>
  </sheetViews>
  <sheetFormatPr baseColWidth="10" defaultColWidth="0" defaultRowHeight="15" customHeight="1" zeroHeight="1" x14ac:dyDescent="0.25"/>
  <cols>
    <col min="1" max="1" width="3.28515625" style="22" customWidth="1"/>
    <col min="2" max="2" width="11.42578125" style="22" customWidth="1"/>
    <col min="3" max="3" width="34.140625" style="22" customWidth="1"/>
    <col min="4" max="4" width="15.28515625" style="22" customWidth="1"/>
    <col min="5" max="5" width="15.85546875" style="22" customWidth="1"/>
    <col min="6" max="19" width="11.42578125" style="22" customWidth="1"/>
    <col min="20" max="20" width="7" style="22" customWidth="1"/>
    <col min="21" max="16384" width="11.42578125" style="22" hidden="1"/>
  </cols>
  <sheetData>
    <row r="1" spans="2:20" x14ac:dyDescent="0.25"/>
    <row r="2" spans="2:20" x14ac:dyDescent="0.25"/>
    <row r="3" spans="2:20" x14ac:dyDescent="0.25">
      <c r="K3" s="184" t="s">
        <v>30</v>
      </c>
      <c r="L3" s="184"/>
      <c r="M3" s="184"/>
      <c r="N3" s="184"/>
      <c r="O3" s="184"/>
      <c r="P3" s="184"/>
      <c r="Q3" s="184"/>
    </row>
    <row r="4" spans="2:20" x14ac:dyDescent="0.25">
      <c r="K4" s="184"/>
      <c r="L4" s="184"/>
      <c r="M4" s="184"/>
      <c r="N4" s="184"/>
      <c r="O4" s="184"/>
      <c r="P4" s="184"/>
      <c r="Q4" s="184"/>
    </row>
    <row r="5" spans="2:20" x14ac:dyDescent="0.25">
      <c r="K5" s="184"/>
      <c r="L5" s="184"/>
      <c r="M5" s="184"/>
      <c r="N5" s="184"/>
      <c r="O5" s="184"/>
      <c r="P5" s="184"/>
      <c r="Q5" s="184"/>
    </row>
    <row r="6" spans="2:20" x14ac:dyDescent="0.25">
      <c r="K6" s="184"/>
      <c r="L6" s="184"/>
      <c r="M6" s="184"/>
      <c r="N6" s="184"/>
      <c r="O6" s="184"/>
      <c r="P6" s="184"/>
      <c r="Q6" s="184"/>
    </row>
    <row r="7" spans="2:20" s="25" customFormat="1" ht="18.75" x14ac:dyDescent="0.3">
      <c r="B7" s="23" t="s">
        <v>30</v>
      </c>
      <c r="C7" s="24"/>
    </row>
    <row r="8" spans="2:20" x14ac:dyDescent="0.25"/>
    <row r="9" spans="2:20" x14ac:dyDescent="0.25">
      <c r="B9" s="152" t="s">
        <v>114</v>
      </c>
      <c r="C9" s="152"/>
      <c r="D9" s="153" t="s">
        <v>207</v>
      </c>
      <c r="E9" s="153"/>
      <c r="F9" s="49"/>
      <c r="G9" s="49"/>
    </row>
    <row r="10" spans="2:20" ht="30" x14ac:dyDescent="0.25">
      <c r="B10" s="27" t="s">
        <v>113</v>
      </c>
      <c r="C10" s="27" t="s">
        <v>12</v>
      </c>
      <c r="D10" s="28" t="s">
        <v>92</v>
      </c>
      <c r="E10" s="29" t="s">
        <v>28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2:20" x14ac:dyDescent="0.25">
      <c r="B11" s="19" t="s">
        <v>93</v>
      </c>
      <c r="C11" s="20" t="s">
        <v>208</v>
      </c>
      <c r="D11" s="21">
        <v>9</v>
      </c>
      <c r="E11" s="21">
        <v>7</v>
      </c>
      <c r="G11" s="154"/>
      <c r="H11" s="154"/>
      <c r="I11" s="50"/>
      <c r="J11" s="50"/>
      <c r="K11" s="50"/>
      <c r="L11" s="30"/>
      <c r="M11" s="30"/>
      <c r="N11" s="30"/>
      <c r="O11" s="30"/>
      <c r="P11" s="30"/>
      <c r="Q11" s="30"/>
      <c r="R11" s="30"/>
      <c r="S11" s="30"/>
      <c r="T11" s="30"/>
    </row>
    <row r="12" spans="2:20" x14ac:dyDescent="0.25">
      <c r="B12" s="19" t="s">
        <v>94</v>
      </c>
      <c r="C12" s="20" t="s">
        <v>209</v>
      </c>
      <c r="D12" s="21">
        <v>8</v>
      </c>
      <c r="E12" s="21">
        <v>7</v>
      </c>
      <c r="G12" s="155"/>
      <c r="H12" s="156"/>
      <c r="I12" s="156"/>
      <c r="J12" s="156"/>
      <c r="K12" s="156"/>
      <c r="L12" s="156"/>
      <c r="M12" s="158"/>
      <c r="N12" s="159"/>
      <c r="O12" s="156"/>
      <c r="P12" s="156"/>
      <c r="Q12" s="159"/>
      <c r="R12" s="156"/>
      <c r="S12" s="156"/>
      <c r="T12" s="30"/>
    </row>
    <row r="13" spans="2:20" x14ac:dyDescent="0.25">
      <c r="B13" s="19" t="s">
        <v>95</v>
      </c>
      <c r="C13" s="20" t="s">
        <v>121</v>
      </c>
      <c r="D13" s="21">
        <v>7</v>
      </c>
      <c r="E13" s="21">
        <v>8</v>
      </c>
      <c r="G13" s="155"/>
      <c r="H13" s="156"/>
      <c r="I13" s="156"/>
      <c r="J13" s="156"/>
      <c r="K13" s="156"/>
      <c r="L13" s="156"/>
      <c r="M13" s="158"/>
      <c r="N13" s="159"/>
      <c r="O13" s="156"/>
      <c r="P13" s="156"/>
      <c r="Q13" s="159"/>
      <c r="R13" s="156"/>
      <c r="S13" s="156"/>
      <c r="T13" s="30"/>
    </row>
    <row r="14" spans="2:20" x14ac:dyDescent="0.25">
      <c r="B14" s="19" t="s">
        <v>96</v>
      </c>
      <c r="C14" s="20" t="s">
        <v>210</v>
      </c>
      <c r="D14" s="21">
        <v>8</v>
      </c>
      <c r="E14" s="21">
        <v>5</v>
      </c>
      <c r="G14" s="155"/>
      <c r="H14" s="157"/>
      <c r="I14" s="157"/>
      <c r="J14" s="156"/>
      <c r="K14" s="157"/>
      <c r="L14" s="157"/>
      <c r="M14" s="156"/>
      <c r="N14" s="156"/>
      <c r="O14" s="156"/>
      <c r="P14" s="156"/>
      <c r="Q14" s="159"/>
      <c r="R14" s="163"/>
      <c r="S14" s="163"/>
      <c r="T14" s="30"/>
    </row>
    <row r="15" spans="2:20" x14ac:dyDescent="0.25">
      <c r="B15" s="19" t="s">
        <v>97</v>
      </c>
      <c r="C15" s="20" t="s">
        <v>211</v>
      </c>
      <c r="D15" s="21">
        <v>9</v>
      </c>
      <c r="E15" s="21">
        <v>8</v>
      </c>
      <c r="G15" s="155"/>
      <c r="H15" s="157"/>
      <c r="I15" s="157"/>
      <c r="J15" s="156"/>
      <c r="K15" s="157"/>
      <c r="L15" s="157"/>
      <c r="M15" s="156"/>
      <c r="N15" s="156"/>
      <c r="O15" s="156"/>
      <c r="P15" s="156"/>
      <c r="Q15" s="159"/>
      <c r="R15" s="163"/>
      <c r="S15" s="163"/>
      <c r="T15" s="30"/>
    </row>
    <row r="16" spans="2:20" x14ac:dyDescent="0.25">
      <c r="B16" s="19" t="s">
        <v>98</v>
      </c>
      <c r="C16" s="20" t="s">
        <v>122</v>
      </c>
      <c r="D16" s="21">
        <v>8</v>
      </c>
      <c r="E16" s="21">
        <v>4</v>
      </c>
      <c r="G16" s="155"/>
      <c r="H16" s="156"/>
      <c r="I16" s="156"/>
      <c r="J16" s="159"/>
      <c r="K16" s="158"/>
      <c r="L16" s="158"/>
      <c r="M16" s="160"/>
      <c r="N16" s="158"/>
      <c r="O16" s="161"/>
      <c r="P16" s="156"/>
      <c r="Q16" s="162"/>
      <c r="R16" s="162"/>
      <c r="S16" s="156"/>
      <c r="T16" s="30"/>
    </row>
    <row r="17" spans="2:20" x14ac:dyDescent="0.25">
      <c r="B17" s="19" t="s">
        <v>99</v>
      </c>
      <c r="C17" s="20" t="s">
        <v>212</v>
      </c>
      <c r="D17" s="21">
        <v>8</v>
      </c>
      <c r="E17" s="21">
        <v>6</v>
      </c>
      <c r="G17" s="155"/>
      <c r="H17" s="156"/>
      <c r="I17" s="156"/>
      <c r="J17" s="159"/>
      <c r="K17" s="158"/>
      <c r="L17" s="158"/>
      <c r="M17" s="160"/>
      <c r="N17" s="158"/>
      <c r="O17" s="161"/>
      <c r="P17" s="156"/>
      <c r="Q17" s="162"/>
      <c r="R17" s="162"/>
      <c r="S17" s="156"/>
      <c r="T17" s="30"/>
    </row>
    <row r="18" spans="2:20" x14ac:dyDescent="0.25">
      <c r="B18" s="19" t="s">
        <v>100</v>
      </c>
      <c r="C18" s="20" t="s">
        <v>213</v>
      </c>
      <c r="D18" s="21">
        <v>7</v>
      </c>
      <c r="E18" s="21">
        <v>4</v>
      </c>
      <c r="G18" s="155"/>
      <c r="H18" s="156"/>
      <c r="I18" s="156"/>
      <c r="J18" s="156"/>
      <c r="K18" s="156"/>
      <c r="L18" s="159"/>
      <c r="M18" s="156"/>
      <c r="N18" s="156"/>
      <c r="O18" s="156"/>
      <c r="P18" s="156"/>
      <c r="Q18" s="162"/>
      <c r="R18" s="158"/>
      <c r="S18" s="156"/>
      <c r="T18" s="30"/>
    </row>
    <row r="19" spans="2:20" x14ac:dyDescent="0.25">
      <c r="B19" s="19" t="s">
        <v>101</v>
      </c>
      <c r="C19" s="20" t="s">
        <v>214</v>
      </c>
      <c r="D19" s="21">
        <v>8</v>
      </c>
      <c r="E19" s="21">
        <v>8</v>
      </c>
      <c r="G19" s="155"/>
      <c r="H19" s="156"/>
      <c r="I19" s="156"/>
      <c r="J19" s="156"/>
      <c r="K19" s="156"/>
      <c r="L19" s="159"/>
      <c r="M19" s="156"/>
      <c r="N19" s="156"/>
      <c r="O19" s="156"/>
      <c r="P19" s="156"/>
      <c r="Q19" s="162"/>
      <c r="R19" s="158"/>
      <c r="S19" s="156"/>
      <c r="T19" s="30"/>
    </row>
    <row r="20" spans="2:20" x14ac:dyDescent="0.25">
      <c r="B20" s="19" t="s">
        <v>102</v>
      </c>
      <c r="C20" s="20" t="s">
        <v>125</v>
      </c>
      <c r="D20" s="21">
        <v>7</v>
      </c>
      <c r="E20" s="21">
        <v>5</v>
      </c>
      <c r="G20" s="155"/>
      <c r="H20" s="156"/>
      <c r="I20" s="156"/>
      <c r="J20" s="156"/>
      <c r="K20" s="156"/>
      <c r="L20" s="164"/>
      <c r="M20" s="156"/>
      <c r="N20" s="156"/>
      <c r="O20" s="156"/>
      <c r="P20" s="156"/>
      <c r="Q20" s="156"/>
      <c r="R20" s="156"/>
      <c r="S20" s="156"/>
      <c r="T20" s="30"/>
    </row>
    <row r="21" spans="2:20" x14ac:dyDescent="0.25">
      <c r="B21" s="19" t="s">
        <v>103</v>
      </c>
      <c r="C21" s="20" t="s">
        <v>215</v>
      </c>
      <c r="D21" s="21">
        <v>8</v>
      </c>
      <c r="E21" s="21">
        <v>7</v>
      </c>
      <c r="G21" s="155"/>
      <c r="H21" s="156"/>
      <c r="I21" s="156"/>
      <c r="J21" s="156"/>
      <c r="K21" s="156"/>
      <c r="L21" s="164"/>
      <c r="M21" s="156"/>
      <c r="N21" s="156"/>
      <c r="O21" s="156"/>
      <c r="P21" s="156"/>
      <c r="Q21" s="156"/>
      <c r="R21" s="156"/>
      <c r="S21" s="156"/>
      <c r="T21" s="30"/>
    </row>
    <row r="22" spans="2:20" x14ac:dyDescent="0.25">
      <c r="B22" s="19" t="s">
        <v>104</v>
      </c>
      <c r="C22" s="20" t="s">
        <v>160</v>
      </c>
      <c r="D22" s="21">
        <v>8</v>
      </c>
      <c r="E22" s="21">
        <v>7</v>
      </c>
      <c r="G22" s="155"/>
      <c r="H22" s="156"/>
      <c r="I22" s="156"/>
      <c r="J22" s="158"/>
      <c r="K22" s="156"/>
      <c r="L22" s="159"/>
      <c r="M22" s="156"/>
      <c r="N22" s="156"/>
      <c r="O22" s="159"/>
      <c r="P22" s="156"/>
      <c r="Q22" s="156"/>
      <c r="R22" s="156"/>
      <c r="S22" s="156"/>
      <c r="T22" s="30"/>
    </row>
    <row r="23" spans="2:20" x14ac:dyDescent="0.25">
      <c r="B23" s="19" t="s">
        <v>105</v>
      </c>
      <c r="C23" s="20"/>
      <c r="D23" s="21"/>
      <c r="E23" s="21"/>
      <c r="G23" s="155"/>
      <c r="H23" s="156"/>
      <c r="I23" s="156"/>
      <c r="J23" s="158"/>
      <c r="K23" s="156"/>
      <c r="L23" s="159"/>
      <c r="M23" s="156"/>
      <c r="N23" s="156"/>
      <c r="O23" s="159"/>
      <c r="P23" s="156"/>
      <c r="Q23" s="156"/>
      <c r="R23" s="156"/>
      <c r="S23" s="156"/>
      <c r="T23" s="30"/>
    </row>
    <row r="24" spans="2:20" x14ac:dyDescent="0.25">
      <c r="B24" s="19" t="s">
        <v>106</v>
      </c>
      <c r="C24" s="20"/>
      <c r="D24" s="21"/>
      <c r="E24" s="21"/>
      <c r="G24" s="155"/>
      <c r="H24" s="156"/>
      <c r="I24" s="156"/>
      <c r="J24" s="156"/>
      <c r="K24" s="156"/>
      <c r="L24" s="159"/>
      <c r="M24" s="156"/>
      <c r="N24" s="156"/>
      <c r="O24" s="156"/>
      <c r="P24" s="156"/>
      <c r="Q24" s="161"/>
      <c r="R24" s="161"/>
      <c r="S24" s="161"/>
      <c r="T24" s="30"/>
    </row>
    <row r="25" spans="2:20" x14ac:dyDescent="0.25">
      <c r="B25" s="19" t="s">
        <v>107</v>
      </c>
      <c r="C25" s="20"/>
      <c r="D25" s="21"/>
      <c r="E25" s="21"/>
      <c r="G25" s="155"/>
      <c r="H25" s="156"/>
      <c r="I25" s="156"/>
      <c r="J25" s="156"/>
      <c r="K25" s="156"/>
      <c r="L25" s="159"/>
      <c r="M25" s="156"/>
      <c r="N25" s="156"/>
      <c r="O25" s="156"/>
      <c r="P25" s="156"/>
      <c r="Q25" s="161"/>
      <c r="R25" s="161"/>
      <c r="S25" s="161"/>
      <c r="T25" s="30"/>
    </row>
    <row r="26" spans="2:20" x14ac:dyDescent="0.25">
      <c r="B26" s="19" t="s">
        <v>108</v>
      </c>
      <c r="C26" s="20"/>
      <c r="D26" s="21"/>
      <c r="E26" s="21"/>
      <c r="G26" s="155"/>
      <c r="H26" s="157"/>
      <c r="I26" s="157"/>
      <c r="J26" s="157"/>
      <c r="K26" s="157"/>
      <c r="L26" s="157"/>
      <c r="M26" s="156"/>
      <c r="N26" s="156"/>
      <c r="O26" s="156"/>
      <c r="P26" s="156"/>
      <c r="Q26" s="159"/>
      <c r="R26" s="155"/>
      <c r="S26" s="155"/>
      <c r="T26" s="30"/>
    </row>
    <row r="27" spans="2:20" x14ac:dyDescent="0.25">
      <c r="B27" s="19" t="s">
        <v>109</v>
      </c>
      <c r="C27" s="20"/>
      <c r="D27" s="21"/>
      <c r="E27" s="21"/>
      <c r="G27" s="155"/>
      <c r="H27" s="157"/>
      <c r="I27" s="157"/>
      <c r="J27" s="157"/>
      <c r="K27" s="157"/>
      <c r="L27" s="157"/>
      <c r="M27" s="156"/>
      <c r="N27" s="156"/>
      <c r="O27" s="156"/>
      <c r="P27" s="156"/>
      <c r="Q27" s="159"/>
      <c r="R27" s="155"/>
      <c r="S27" s="155"/>
      <c r="T27" s="30"/>
    </row>
    <row r="28" spans="2:20" x14ac:dyDescent="0.25">
      <c r="B28" s="19" t="s">
        <v>110</v>
      </c>
      <c r="C28" s="20"/>
      <c r="D28" s="21"/>
      <c r="E28" s="21"/>
      <c r="G28" s="155"/>
      <c r="H28" s="156"/>
      <c r="I28" s="156"/>
      <c r="J28" s="156"/>
      <c r="K28" s="156"/>
      <c r="L28" s="156"/>
      <c r="M28" s="156"/>
      <c r="N28" s="160"/>
      <c r="O28" s="156"/>
      <c r="P28" s="156"/>
      <c r="Q28" s="159"/>
      <c r="R28" s="159"/>
      <c r="S28" s="156"/>
      <c r="T28" s="30"/>
    </row>
    <row r="29" spans="2:20" x14ac:dyDescent="0.25">
      <c r="B29" s="19" t="s">
        <v>111</v>
      </c>
      <c r="C29" s="20"/>
      <c r="D29" s="21"/>
      <c r="E29" s="21"/>
      <c r="G29" s="155"/>
      <c r="H29" s="156"/>
      <c r="I29" s="156"/>
      <c r="J29" s="156"/>
      <c r="K29" s="156"/>
      <c r="L29" s="156"/>
      <c r="M29" s="156"/>
      <c r="N29" s="160"/>
      <c r="O29" s="156"/>
      <c r="P29" s="156"/>
      <c r="Q29" s="159"/>
      <c r="R29" s="159"/>
      <c r="S29" s="156"/>
      <c r="T29" s="30"/>
    </row>
    <row r="30" spans="2:20" x14ac:dyDescent="0.25">
      <c r="B30" s="19" t="s">
        <v>112</v>
      </c>
      <c r="C30" s="20"/>
      <c r="D30" s="21"/>
      <c r="E30" s="21"/>
      <c r="G30" s="155"/>
      <c r="H30" s="156"/>
      <c r="I30" s="156"/>
      <c r="J30" s="156"/>
      <c r="K30" s="156"/>
      <c r="L30" s="156"/>
      <c r="M30" s="156"/>
      <c r="N30" s="159"/>
      <c r="O30" s="156"/>
      <c r="P30" s="156"/>
      <c r="Q30" s="159"/>
      <c r="R30" s="156"/>
      <c r="S30" s="156"/>
      <c r="T30" s="30"/>
    </row>
    <row r="31" spans="2:20" x14ac:dyDescent="0.25">
      <c r="C31" s="22" t="s">
        <v>78</v>
      </c>
      <c r="D31" s="26">
        <f>AVERAGE(D11:D30)</f>
        <v>7.916666666666667</v>
      </c>
      <c r="E31" s="26">
        <f>AVERAGE(E11:E30)</f>
        <v>6.333333333333333</v>
      </c>
      <c r="G31" s="155"/>
      <c r="H31" s="156"/>
      <c r="I31" s="156"/>
      <c r="J31" s="156"/>
      <c r="K31" s="156"/>
      <c r="L31" s="156"/>
      <c r="M31" s="156"/>
      <c r="N31" s="159"/>
      <c r="O31" s="156"/>
      <c r="P31" s="156"/>
      <c r="Q31" s="159"/>
      <c r="R31" s="156"/>
      <c r="S31" s="156"/>
      <c r="T31" s="138"/>
    </row>
    <row r="32" spans="2:20" s="124" customFormat="1" x14ac:dyDescent="0.25">
      <c r="C32" s="124" t="s">
        <v>79</v>
      </c>
      <c r="D32" s="125">
        <v>0</v>
      </c>
      <c r="E32" s="124">
        <f>+D31</f>
        <v>7.916666666666667</v>
      </c>
      <c r="G32" s="126"/>
      <c r="H32" s="127"/>
      <c r="I32" s="128"/>
      <c r="J32" s="128"/>
      <c r="K32" s="128"/>
      <c r="L32" s="128"/>
      <c r="M32" s="128"/>
      <c r="N32" s="128"/>
      <c r="O32" s="129"/>
      <c r="P32" s="129"/>
      <c r="Q32" s="128"/>
      <c r="R32" s="128"/>
      <c r="S32" s="128"/>
      <c r="T32" s="126"/>
    </row>
    <row r="33" spans="2:22" s="124" customFormat="1" hidden="1" x14ac:dyDescent="0.25">
      <c r="D33" s="124">
        <f>MAX(D11:D30)</f>
        <v>9</v>
      </c>
      <c r="E33" s="124">
        <f>+D31</f>
        <v>7.916666666666667</v>
      </c>
      <c r="G33" s="126"/>
      <c r="H33" s="126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6"/>
    </row>
    <row r="34" spans="2:22" s="124" customFormat="1" hidden="1" x14ac:dyDescent="0.25">
      <c r="C34" s="124" t="s">
        <v>80</v>
      </c>
      <c r="D34" s="125">
        <f>+E31</f>
        <v>6.333333333333333</v>
      </c>
      <c r="E34" s="124">
        <f>+MAX(E11:E31)</f>
        <v>8</v>
      </c>
      <c r="G34" s="126"/>
      <c r="H34" s="126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6"/>
    </row>
    <row r="35" spans="2:22" s="124" customFormat="1" hidden="1" x14ac:dyDescent="0.25">
      <c r="D35" s="124">
        <f>+E31</f>
        <v>6.333333333333333</v>
      </c>
      <c r="E35" s="124">
        <v>0</v>
      </c>
      <c r="G35" s="126"/>
      <c r="H35" s="126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6"/>
    </row>
    <row r="36" spans="2:22" x14ac:dyDescent="0.25">
      <c r="B36" s="31"/>
      <c r="C36" s="31"/>
      <c r="D36" s="31"/>
      <c r="E36" s="31"/>
      <c r="F36" s="31"/>
      <c r="G36" s="32"/>
      <c r="H36" s="30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30"/>
    </row>
    <row r="37" spans="2:22" x14ac:dyDescent="0.25">
      <c r="B37" s="31"/>
      <c r="C37" s="31"/>
      <c r="D37" s="31"/>
      <c r="E37" s="31"/>
      <c r="F37" s="31"/>
      <c r="G37" s="32"/>
      <c r="H37" s="30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30"/>
    </row>
    <row r="38" spans="2:22" ht="18" customHeight="1" x14ac:dyDescent="0.25">
      <c r="C38" s="165" t="s">
        <v>81</v>
      </c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7"/>
    </row>
    <row r="39" spans="2:22" ht="15.75" x14ac:dyDescent="0.25">
      <c r="B39" s="34"/>
      <c r="C39" s="168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70"/>
    </row>
    <row r="40" spans="2:22" x14ac:dyDescent="0.25">
      <c r="C40" s="168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70"/>
    </row>
    <row r="41" spans="2:22" x14ac:dyDescent="0.25">
      <c r="C41" s="171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3"/>
    </row>
    <row r="42" spans="2:22" x14ac:dyDescent="0.25">
      <c r="B42" s="35"/>
      <c r="D42" s="36"/>
      <c r="E42" s="37"/>
    </row>
    <row r="43" spans="2:22" hidden="1" x14ac:dyDescent="0.25">
      <c r="B43" s="35"/>
      <c r="D43" s="26"/>
      <c r="E43" s="26"/>
      <c r="G43" s="174"/>
      <c r="H43" s="174"/>
      <c r="I43" s="38"/>
      <c r="J43" s="38"/>
      <c r="K43" s="38"/>
      <c r="L43" s="30"/>
      <c r="M43" s="30"/>
      <c r="N43" s="30"/>
      <c r="O43" s="30"/>
      <c r="P43" s="30"/>
      <c r="Q43" s="30"/>
      <c r="R43" s="30"/>
    </row>
    <row r="44" spans="2:22" hidden="1" x14ac:dyDescent="0.25">
      <c r="B44" s="35"/>
      <c r="D44" s="134"/>
      <c r="E44" s="134"/>
      <c r="F44" s="30"/>
      <c r="G44" s="155"/>
      <c r="H44" s="156"/>
      <c r="I44" s="156"/>
      <c r="J44" s="156"/>
      <c r="K44" s="156"/>
      <c r="L44" s="156"/>
      <c r="M44" s="158"/>
      <c r="N44" s="159"/>
      <c r="O44" s="156"/>
      <c r="P44" s="156"/>
      <c r="Q44" s="159"/>
      <c r="R44" s="156"/>
      <c r="S44" s="156"/>
      <c r="T44" s="30"/>
      <c r="U44" s="30"/>
      <c r="V44" s="30"/>
    </row>
    <row r="45" spans="2:22" hidden="1" x14ac:dyDescent="0.25">
      <c r="B45" s="35"/>
      <c r="D45" s="134"/>
      <c r="E45" s="134"/>
      <c r="F45" s="30"/>
      <c r="G45" s="155"/>
      <c r="H45" s="156"/>
      <c r="I45" s="156"/>
      <c r="J45" s="156"/>
      <c r="K45" s="156"/>
      <c r="L45" s="156"/>
      <c r="M45" s="158"/>
      <c r="N45" s="159"/>
      <c r="O45" s="156"/>
      <c r="P45" s="156"/>
      <c r="Q45" s="159"/>
      <c r="R45" s="156"/>
      <c r="S45" s="156"/>
      <c r="T45" s="30"/>
      <c r="U45" s="30"/>
      <c r="V45" s="30"/>
    </row>
    <row r="46" spans="2:22" hidden="1" x14ac:dyDescent="0.25">
      <c r="B46" s="35"/>
      <c r="D46" s="134"/>
      <c r="E46" s="134"/>
      <c r="F46" s="30"/>
      <c r="G46" s="155"/>
      <c r="H46" s="156"/>
      <c r="I46" s="158"/>
      <c r="J46" s="156"/>
      <c r="K46" s="175"/>
      <c r="L46" s="175"/>
      <c r="M46" s="176"/>
      <c r="N46" s="176"/>
      <c r="O46" s="176"/>
      <c r="P46" s="156"/>
      <c r="Q46" s="159"/>
      <c r="R46" s="178"/>
      <c r="S46" s="178"/>
      <c r="T46" s="30"/>
      <c r="U46" s="30"/>
      <c r="V46" s="30"/>
    </row>
    <row r="47" spans="2:22" hidden="1" x14ac:dyDescent="0.25">
      <c r="B47" s="35"/>
      <c r="D47" s="134"/>
      <c r="E47" s="134"/>
      <c r="F47" s="30"/>
      <c r="G47" s="155"/>
      <c r="H47" s="156"/>
      <c r="I47" s="158"/>
      <c r="J47" s="156"/>
      <c r="K47" s="175"/>
      <c r="L47" s="175"/>
      <c r="M47" s="176"/>
      <c r="N47" s="176"/>
      <c r="O47" s="176"/>
      <c r="P47" s="156"/>
      <c r="Q47" s="159"/>
      <c r="R47" s="178"/>
      <c r="S47" s="178"/>
      <c r="T47" s="30"/>
      <c r="U47" s="30"/>
      <c r="V47" s="30"/>
    </row>
    <row r="48" spans="2:22" hidden="1" x14ac:dyDescent="0.25">
      <c r="B48" s="35"/>
      <c r="D48" s="134"/>
      <c r="E48" s="134"/>
      <c r="F48" s="30"/>
      <c r="G48" s="155"/>
      <c r="H48" s="156"/>
      <c r="I48" s="156"/>
      <c r="J48" s="159"/>
      <c r="K48" s="179"/>
      <c r="L48" s="179"/>
      <c r="M48" s="160"/>
      <c r="N48" s="179"/>
      <c r="O48" s="161"/>
      <c r="P48" s="156"/>
      <c r="Q48" s="177"/>
      <c r="R48" s="177"/>
      <c r="S48" s="156"/>
      <c r="T48" s="30"/>
      <c r="U48" s="30"/>
      <c r="V48" s="30"/>
    </row>
    <row r="49" spans="2:22" hidden="1" x14ac:dyDescent="0.25">
      <c r="B49" s="35"/>
      <c r="D49" s="134"/>
      <c r="E49" s="134"/>
      <c r="F49" s="30"/>
      <c r="G49" s="155"/>
      <c r="H49" s="156"/>
      <c r="I49" s="156"/>
      <c r="J49" s="159"/>
      <c r="K49" s="179"/>
      <c r="L49" s="179"/>
      <c r="M49" s="160"/>
      <c r="N49" s="179"/>
      <c r="O49" s="161"/>
      <c r="P49" s="156"/>
      <c r="Q49" s="177"/>
      <c r="R49" s="177"/>
      <c r="S49" s="156"/>
      <c r="T49" s="30"/>
      <c r="U49" s="30"/>
      <c r="V49" s="30"/>
    </row>
    <row r="50" spans="2:22" hidden="1" x14ac:dyDescent="0.25">
      <c r="B50" s="35"/>
      <c r="D50" s="134"/>
      <c r="E50" s="134"/>
      <c r="F50" s="30"/>
      <c r="G50" s="155"/>
      <c r="H50" s="156"/>
      <c r="I50" s="156"/>
      <c r="J50" s="156"/>
      <c r="K50" s="156"/>
      <c r="L50" s="159"/>
      <c r="M50" s="156"/>
      <c r="N50" s="156"/>
      <c r="O50" s="156"/>
      <c r="P50" s="156"/>
      <c r="Q50" s="177"/>
      <c r="R50" s="158"/>
      <c r="S50" s="156"/>
      <c r="T50" s="30"/>
      <c r="U50" s="30"/>
      <c r="V50" s="30"/>
    </row>
    <row r="51" spans="2:22" hidden="1" x14ac:dyDescent="0.25">
      <c r="B51" s="35"/>
      <c r="D51" s="134"/>
      <c r="E51" s="134"/>
      <c r="F51" s="30"/>
      <c r="G51" s="155"/>
      <c r="H51" s="156"/>
      <c r="I51" s="156"/>
      <c r="J51" s="156"/>
      <c r="K51" s="156"/>
      <c r="L51" s="159"/>
      <c r="M51" s="156"/>
      <c r="N51" s="156"/>
      <c r="O51" s="156"/>
      <c r="P51" s="156"/>
      <c r="Q51" s="177"/>
      <c r="R51" s="158"/>
      <c r="S51" s="156"/>
      <c r="T51" s="30"/>
      <c r="U51" s="30"/>
      <c r="V51" s="30"/>
    </row>
    <row r="52" spans="2:22" hidden="1" x14ac:dyDescent="0.25">
      <c r="D52" s="134"/>
      <c r="E52" s="134"/>
      <c r="F52" s="30"/>
      <c r="G52" s="155"/>
      <c r="H52" s="30"/>
      <c r="I52" s="30"/>
      <c r="J52" s="30"/>
      <c r="K52" s="30"/>
      <c r="L52" s="139"/>
      <c r="M52" s="30"/>
      <c r="N52" s="134"/>
      <c r="O52" s="30"/>
      <c r="P52" s="30"/>
      <c r="Q52" s="30"/>
      <c r="R52" s="30"/>
      <c r="S52" s="30"/>
      <c r="T52" s="30"/>
      <c r="U52" s="30"/>
      <c r="V52" s="30"/>
    </row>
    <row r="53" spans="2:22" ht="23.25" hidden="1" x14ac:dyDescent="0.35">
      <c r="D53" s="134"/>
      <c r="E53" s="134"/>
      <c r="F53" s="30"/>
      <c r="G53" s="155"/>
      <c r="H53" s="30"/>
      <c r="I53" s="30"/>
      <c r="J53" s="30"/>
      <c r="K53" s="40"/>
      <c r="L53" s="40"/>
      <c r="M53" s="40"/>
      <c r="N53" s="135"/>
      <c r="O53" s="42"/>
      <c r="P53" s="30"/>
      <c r="Q53" s="137"/>
      <c r="R53" s="30"/>
      <c r="S53" s="44"/>
      <c r="T53" s="30"/>
      <c r="U53" s="30"/>
      <c r="V53" s="30"/>
    </row>
    <row r="54" spans="2:22" hidden="1" x14ac:dyDescent="0.25">
      <c r="D54" s="30"/>
      <c r="E54" s="30"/>
      <c r="F54" s="30"/>
      <c r="G54" s="155"/>
      <c r="H54" s="156"/>
      <c r="I54" s="156"/>
      <c r="J54" s="158"/>
      <c r="K54" s="181"/>
      <c r="L54" s="182"/>
      <c r="M54" s="181"/>
      <c r="N54" s="181"/>
      <c r="O54" s="159"/>
      <c r="P54" s="156"/>
      <c r="Q54" s="156"/>
      <c r="R54" s="156"/>
      <c r="S54" s="156"/>
      <c r="T54" s="30"/>
      <c r="U54" s="30"/>
      <c r="V54" s="30"/>
    </row>
    <row r="55" spans="2:22" hidden="1" x14ac:dyDescent="0.25">
      <c r="D55" s="30"/>
      <c r="E55" s="30"/>
      <c r="F55" s="30"/>
      <c r="G55" s="155"/>
      <c r="H55" s="156"/>
      <c r="I55" s="156"/>
      <c r="J55" s="158"/>
      <c r="K55" s="181"/>
      <c r="L55" s="182"/>
      <c r="M55" s="181"/>
      <c r="N55" s="181"/>
      <c r="O55" s="159"/>
      <c r="P55" s="156"/>
      <c r="Q55" s="156"/>
      <c r="R55" s="156"/>
      <c r="S55" s="156"/>
      <c r="T55" s="30"/>
      <c r="U55" s="30"/>
      <c r="V55" s="30"/>
    </row>
    <row r="56" spans="2:22" hidden="1" x14ac:dyDescent="0.25">
      <c r="D56" s="30"/>
      <c r="E56" s="30"/>
      <c r="F56" s="30"/>
      <c r="G56" s="155"/>
      <c r="H56" s="156"/>
      <c r="I56" s="156"/>
      <c r="J56" s="156"/>
      <c r="K56" s="181"/>
      <c r="L56" s="182"/>
      <c r="M56" s="181"/>
      <c r="N56" s="181"/>
      <c r="O56" s="156"/>
      <c r="P56" s="156"/>
      <c r="Q56" s="180"/>
      <c r="R56" s="180"/>
      <c r="S56" s="180"/>
      <c r="T56" s="30"/>
      <c r="U56" s="30"/>
      <c r="V56" s="30"/>
    </row>
    <row r="57" spans="2:22" hidden="1" x14ac:dyDescent="0.25">
      <c r="D57" s="30"/>
      <c r="E57" s="30"/>
      <c r="F57" s="30"/>
      <c r="G57" s="155"/>
      <c r="H57" s="156"/>
      <c r="I57" s="156"/>
      <c r="J57" s="156"/>
      <c r="K57" s="181"/>
      <c r="L57" s="182"/>
      <c r="M57" s="181"/>
      <c r="N57" s="181"/>
      <c r="O57" s="156"/>
      <c r="P57" s="156"/>
      <c r="Q57" s="180"/>
      <c r="R57" s="180"/>
      <c r="S57" s="180"/>
      <c r="T57" s="30"/>
      <c r="U57" s="30"/>
      <c r="V57" s="30"/>
    </row>
    <row r="58" spans="2:22" hidden="1" x14ac:dyDescent="0.25">
      <c r="D58" s="30"/>
      <c r="E58" s="30"/>
      <c r="F58" s="30"/>
      <c r="G58" s="155"/>
      <c r="H58" s="156"/>
      <c r="I58" s="156"/>
      <c r="J58" s="157"/>
      <c r="K58" s="183"/>
      <c r="L58" s="183"/>
      <c r="M58" s="181"/>
      <c r="N58" s="181"/>
      <c r="O58" s="156"/>
      <c r="P58" s="156"/>
      <c r="Q58" s="185"/>
      <c r="R58" s="185"/>
      <c r="S58" s="185"/>
      <c r="T58" s="30"/>
      <c r="U58" s="30"/>
      <c r="V58" s="30"/>
    </row>
    <row r="59" spans="2:22" hidden="1" x14ac:dyDescent="0.25">
      <c r="D59" s="30"/>
      <c r="E59" s="30"/>
      <c r="F59" s="30"/>
      <c r="G59" s="155"/>
      <c r="H59" s="156"/>
      <c r="I59" s="156"/>
      <c r="J59" s="157"/>
      <c r="K59" s="183"/>
      <c r="L59" s="183"/>
      <c r="M59" s="181"/>
      <c r="N59" s="181"/>
      <c r="O59" s="156"/>
      <c r="P59" s="156"/>
      <c r="Q59" s="185"/>
      <c r="R59" s="185"/>
      <c r="S59" s="185"/>
      <c r="T59" s="30"/>
      <c r="U59" s="30"/>
      <c r="V59" s="30"/>
    </row>
    <row r="60" spans="2:22" hidden="1" x14ac:dyDescent="0.25">
      <c r="D60" s="30"/>
      <c r="E60" s="30"/>
      <c r="F60" s="30"/>
      <c r="G60" s="155"/>
      <c r="H60" s="156"/>
      <c r="I60" s="156"/>
      <c r="J60" s="156"/>
      <c r="K60" s="181"/>
      <c r="L60" s="181"/>
      <c r="M60" s="181"/>
      <c r="N60" s="186"/>
      <c r="O60" s="156"/>
      <c r="P60" s="156"/>
      <c r="Q60" s="159"/>
      <c r="R60" s="159"/>
      <c r="S60" s="156"/>
      <c r="T60" s="30"/>
      <c r="U60" s="30"/>
      <c r="V60" s="30"/>
    </row>
    <row r="61" spans="2:22" hidden="1" x14ac:dyDescent="0.25">
      <c r="D61" s="30"/>
      <c r="E61" s="30"/>
      <c r="F61" s="30"/>
      <c r="G61" s="155"/>
      <c r="H61" s="156"/>
      <c r="I61" s="156"/>
      <c r="J61" s="156"/>
      <c r="K61" s="181"/>
      <c r="L61" s="181"/>
      <c r="M61" s="181"/>
      <c r="N61" s="186"/>
      <c r="O61" s="156"/>
      <c r="P61" s="156"/>
      <c r="Q61" s="159"/>
      <c r="R61" s="159"/>
      <c r="S61" s="156"/>
      <c r="T61" s="30"/>
      <c r="U61" s="30"/>
      <c r="V61" s="30"/>
    </row>
    <row r="62" spans="2:22" hidden="1" x14ac:dyDescent="0.25">
      <c r="D62" s="30"/>
      <c r="E62" s="30"/>
      <c r="F62" s="30"/>
      <c r="G62" s="155"/>
      <c r="H62" s="156"/>
      <c r="I62" s="156"/>
      <c r="J62" s="156"/>
      <c r="K62" s="156"/>
      <c r="L62" s="156"/>
      <c r="M62" s="156"/>
      <c r="N62" s="159"/>
      <c r="O62" s="156"/>
      <c r="P62" s="156"/>
      <c r="Q62" s="159"/>
      <c r="R62" s="156"/>
      <c r="S62" s="156"/>
      <c r="T62" s="30"/>
      <c r="U62" s="30"/>
      <c r="V62" s="30"/>
    </row>
    <row r="63" spans="2:22" hidden="1" x14ac:dyDescent="0.25">
      <c r="D63" s="30"/>
      <c r="E63" s="30"/>
      <c r="F63" s="30"/>
      <c r="G63" s="155"/>
      <c r="H63" s="156"/>
      <c r="I63" s="156"/>
      <c r="J63" s="156"/>
      <c r="K63" s="156"/>
      <c r="L63" s="156"/>
      <c r="M63" s="156"/>
      <c r="N63" s="159"/>
      <c r="O63" s="156"/>
      <c r="P63" s="156"/>
      <c r="Q63" s="159"/>
      <c r="R63" s="156"/>
      <c r="S63" s="156"/>
      <c r="T63" s="138"/>
      <c r="U63" s="30"/>
      <c r="V63" s="30"/>
    </row>
    <row r="64" spans="2:22" hidden="1" x14ac:dyDescent="0.25">
      <c r="D64" s="30"/>
      <c r="E64" s="30"/>
      <c r="F64" s="30"/>
      <c r="G64" s="30"/>
      <c r="H64" s="46"/>
      <c r="I64" s="136"/>
      <c r="J64" s="136"/>
      <c r="K64" s="136"/>
      <c r="L64" s="136"/>
      <c r="M64" s="136"/>
      <c r="N64" s="136"/>
      <c r="O64" s="156"/>
      <c r="P64" s="156"/>
      <c r="Q64" s="136"/>
      <c r="R64" s="136"/>
      <c r="S64" s="48"/>
      <c r="T64" s="30"/>
      <c r="U64" s="30"/>
      <c r="V64" s="30"/>
    </row>
    <row r="65" spans="4:22" hidden="1" x14ac:dyDescent="0.25">
      <c r="D65" s="30"/>
      <c r="E65" s="30"/>
      <c r="F65" s="30"/>
      <c r="G65" s="30"/>
      <c r="H65" s="30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30"/>
      <c r="U65" s="30"/>
      <c r="V65" s="30"/>
    </row>
    <row r="66" spans="4:22" hidden="1" x14ac:dyDescent="0.25"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</row>
    <row r="67" spans="4:22" hidden="1" x14ac:dyDescent="0.25"/>
    <row r="68" spans="4:22" hidden="1" x14ac:dyDescent="0.25"/>
    <row r="69" spans="4:22" hidden="1" x14ac:dyDescent="0.25"/>
    <row r="70" spans="4:22" hidden="1" x14ac:dyDescent="0.25">
      <c r="E70" s="26"/>
    </row>
    <row r="71" spans="4:22" hidden="1" x14ac:dyDescent="0.25">
      <c r="E71" s="26"/>
    </row>
    <row r="72" spans="4:22" hidden="1" x14ac:dyDescent="0.25">
      <c r="E72" s="26"/>
    </row>
    <row r="73" spans="4:22" hidden="1" x14ac:dyDescent="0.25">
      <c r="E73" s="26"/>
    </row>
    <row r="74" spans="4:22" hidden="1" x14ac:dyDescent="0.25"/>
    <row r="75" spans="4:22" hidden="1" x14ac:dyDescent="0.25"/>
    <row r="76" spans="4:22" hidden="1" x14ac:dyDescent="0.25">
      <c r="E76" s="26"/>
    </row>
    <row r="77" spans="4:22" hidden="1" x14ac:dyDescent="0.25">
      <c r="E77" s="26"/>
    </row>
    <row r="78" spans="4:22" hidden="1" x14ac:dyDescent="0.25"/>
    <row r="79" spans="4:22" hidden="1" x14ac:dyDescent="0.25"/>
    <row r="80" spans="4:22" hidden="1" x14ac:dyDescent="0.25">
      <c r="E80" s="26"/>
    </row>
    <row r="81" spans="5:5" x14ac:dyDescent="0.25">
      <c r="E81" s="26"/>
    </row>
    <row r="82" spans="5:5" x14ac:dyDescent="0.25"/>
    <row r="83" spans="5:5" x14ac:dyDescent="0.25"/>
    <row r="84" spans="5:5" x14ac:dyDescent="0.25">
      <c r="E84" s="26"/>
    </row>
    <row r="85" spans="5:5" x14ac:dyDescent="0.25">
      <c r="E85" s="26"/>
    </row>
  </sheetData>
  <mergeCells count="245">
    <mergeCell ref="O64:P64"/>
    <mergeCell ref="L62:L63"/>
    <mergeCell ref="M62:M63"/>
    <mergeCell ref="N62:N63"/>
    <mergeCell ref="O62:O63"/>
    <mergeCell ref="P62:P63"/>
    <mergeCell ref="Q62:Q63"/>
    <mergeCell ref="P60:P61"/>
    <mergeCell ref="Q60:Q61"/>
    <mergeCell ref="R60:R61"/>
    <mergeCell ref="S60:S61"/>
    <mergeCell ref="G62:G63"/>
    <mergeCell ref="H62:H63"/>
    <mergeCell ref="I62:I63"/>
    <mergeCell ref="J62:J63"/>
    <mergeCell ref="K62:K63"/>
    <mergeCell ref="R62:R63"/>
    <mergeCell ref="S62:S63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S56:S57"/>
    <mergeCell ref="G58:G59"/>
    <mergeCell ref="H58:H59"/>
    <mergeCell ref="I58:I59"/>
    <mergeCell ref="J58:J59"/>
    <mergeCell ref="K58:L59"/>
    <mergeCell ref="M58:M59"/>
    <mergeCell ref="N58:N59"/>
    <mergeCell ref="O58:O59"/>
    <mergeCell ref="P58:P59"/>
    <mergeCell ref="M56:M57"/>
    <mergeCell ref="N56:N57"/>
    <mergeCell ref="O56:O57"/>
    <mergeCell ref="P56:P57"/>
    <mergeCell ref="Q56:Q57"/>
    <mergeCell ref="R56:R57"/>
    <mergeCell ref="G56:G57"/>
    <mergeCell ref="H56:H57"/>
    <mergeCell ref="I56:I57"/>
    <mergeCell ref="J56:J57"/>
    <mergeCell ref="K56:K57"/>
    <mergeCell ref="L56:L57"/>
    <mergeCell ref="Q58:Q59"/>
    <mergeCell ref="R58:S59"/>
    <mergeCell ref="N54:N55"/>
    <mergeCell ref="O54:O55"/>
    <mergeCell ref="P54:P55"/>
    <mergeCell ref="Q54:Q55"/>
    <mergeCell ref="R54:R55"/>
    <mergeCell ref="S54:S55"/>
    <mergeCell ref="R50:R51"/>
    <mergeCell ref="S50:S51"/>
    <mergeCell ref="G52:G53"/>
    <mergeCell ref="G54:G55"/>
    <mergeCell ref="H54:H55"/>
    <mergeCell ref="I54:I55"/>
    <mergeCell ref="J54:J55"/>
    <mergeCell ref="K54:K55"/>
    <mergeCell ref="L54:L55"/>
    <mergeCell ref="M54:M55"/>
    <mergeCell ref="L50:L51"/>
    <mergeCell ref="M50:M51"/>
    <mergeCell ref="N50:N51"/>
    <mergeCell ref="O50:O51"/>
    <mergeCell ref="P50:P51"/>
    <mergeCell ref="Q50:Q51"/>
    <mergeCell ref="P48:P49"/>
    <mergeCell ref="Q48:Q49"/>
    <mergeCell ref="R48:R49"/>
    <mergeCell ref="S48:S49"/>
    <mergeCell ref="G50:G51"/>
    <mergeCell ref="H50:H51"/>
    <mergeCell ref="I50:I51"/>
    <mergeCell ref="J50:J51"/>
    <mergeCell ref="K50:K51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S44:S45"/>
    <mergeCell ref="G46:G47"/>
    <mergeCell ref="H46:H47"/>
    <mergeCell ref="I46:I47"/>
    <mergeCell ref="J46:J47"/>
    <mergeCell ref="K46:L47"/>
    <mergeCell ref="M46:M47"/>
    <mergeCell ref="N46:N47"/>
    <mergeCell ref="O46:O47"/>
    <mergeCell ref="P46:P47"/>
    <mergeCell ref="M44:M45"/>
    <mergeCell ref="N44:N45"/>
    <mergeCell ref="O44:O45"/>
    <mergeCell ref="P44:P45"/>
    <mergeCell ref="Q44:Q45"/>
    <mergeCell ref="R44:R45"/>
    <mergeCell ref="G44:G45"/>
    <mergeCell ref="H44:H45"/>
    <mergeCell ref="I44:I45"/>
    <mergeCell ref="J44:J45"/>
    <mergeCell ref="K44:K45"/>
    <mergeCell ref="L44:L45"/>
    <mergeCell ref="Q46:Q47"/>
    <mergeCell ref="R46:S47"/>
    <mergeCell ref="S30:S31"/>
    <mergeCell ref="C38:O41"/>
    <mergeCell ref="G43:H43"/>
    <mergeCell ref="S28:S29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M28:M29"/>
    <mergeCell ref="N28:N29"/>
    <mergeCell ref="O28:O29"/>
    <mergeCell ref="P28:P29"/>
    <mergeCell ref="Q28:Q29"/>
    <mergeCell ref="R28:R29"/>
    <mergeCell ref="G28:G29"/>
    <mergeCell ref="H28:H29"/>
    <mergeCell ref="I28:I29"/>
    <mergeCell ref="J28:J29"/>
    <mergeCell ref="K28:K29"/>
    <mergeCell ref="L28:L29"/>
    <mergeCell ref="P30:P31"/>
    <mergeCell ref="Q30:Q31"/>
    <mergeCell ref="R30:R31"/>
    <mergeCell ref="P24:P25"/>
    <mergeCell ref="Q24:Q25"/>
    <mergeCell ref="R24:R25"/>
    <mergeCell ref="S24:S25"/>
    <mergeCell ref="G26:G27"/>
    <mergeCell ref="H26:I27"/>
    <mergeCell ref="J26:J27"/>
    <mergeCell ref="K26:L27"/>
    <mergeCell ref="M26:M27"/>
    <mergeCell ref="N26:N27"/>
    <mergeCell ref="O26:O27"/>
    <mergeCell ref="P26:P27"/>
    <mergeCell ref="Q26:Q27"/>
    <mergeCell ref="R26:S27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0:P21"/>
    <mergeCell ref="Q20:Q21"/>
    <mergeCell ref="R20:R21"/>
    <mergeCell ref="S20:S21"/>
    <mergeCell ref="G22:G23"/>
    <mergeCell ref="H22:H23"/>
    <mergeCell ref="I22:I23"/>
    <mergeCell ref="J22:J23"/>
    <mergeCell ref="K22:K23"/>
    <mergeCell ref="L22:L23"/>
    <mergeCell ref="S22:S23"/>
    <mergeCell ref="M22:M23"/>
    <mergeCell ref="N22:N23"/>
    <mergeCell ref="O22:O23"/>
    <mergeCell ref="P22:P23"/>
    <mergeCell ref="Q22:Q23"/>
    <mergeCell ref="R22:R23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16:P17"/>
    <mergeCell ref="Q16:Q17"/>
    <mergeCell ref="R16:R17"/>
    <mergeCell ref="S16:S17"/>
    <mergeCell ref="G18:G19"/>
    <mergeCell ref="H18:H19"/>
    <mergeCell ref="I18:I19"/>
    <mergeCell ref="J18:J19"/>
    <mergeCell ref="K18:K19"/>
    <mergeCell ref="L18:L19"/>
    <mergeCell ref="S18:S19"/>
    <mergeCell ref="M18:M19"/>
    <mergeCell ref="N18:N19"/>
    <mergeCell ref="O18:O19"/>
    <mergeCell ref="P18:P19"/>
    <mergeCell ref="Q18:Q19"/>
    <mergeCell ref="R18:R19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S12:S13"/>
    <mergeCell ref="G14:G15"/>
    <mergeCell ref="H14:I15"/>
    <mergeCell ref="J14:J15"/>
    <mergeCell ref="K14:L15"/>
    <mergeCell ref="M14:M15"/>
    <mergeCell ref="N14:N15"/>
    <mergeCell ref="O14:O15"/>
    <mergeCell ref="P14:P15"/>
    <mergeCell ref="Q14:Q15"/>
    <mergeCell ref="M12:M13"/>
    <mergeCell ref="N12:N13"/>
    <mergeCell ref="O12:O13"/>
    <mergeCell ref="P12:P13"/>
    <mergeCell ref="Q12:Q13"/>
    <mergeCell ref="R12:R13"/>
    <mergeCell ref="R14:S15"/>
    <mergeCell ref="K3:Q6"/>
    <mergeCell ref="B9:C9"/>
    <mergeCell ref="D9:E9"/>
    <mergeCell ref="G11:H11"/>
    <mergeCell ref="G12:G13"/>
    <mergeCell ref="H12:H13"/>
    <mergeCell ref="I12:I13"/>
    <mergeCell ref="J12:J13"/>
    <mergeCell ref="K12:K13"/>
    <mergeCell ref="L12:L1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6"/>
  <sheetViews>
    <sheetView workbookViewId="0">
      <selection activeCell="H13" sqref="H13"/>
    </sheetView>
  </sheetViews>
  <sheetFormatPr baseColWidth="10" defaultColWidth="0" defaultRowHeight="15" customHeight="1" zeroHeight="1" x14ac:dyDescent="0.25"/>
  <cols>
    <col min="1" max="1" width="2.7109375" style="22" customWidth="1"/>
    <col min="2" max="3" width="30.7109375" style="22" customWidth="1"/>
    <col min="4" max="4" width="13.85546875" style="22" bestFit="1" customWidth="1"/>
    <col min="5" max="5" width="16.5703125" style="22" bestFit="1" customWidth="1"/>
    <col min="6" max="7" width="16.5703125" style="22" customWidth="1"/>
    <col min="8" max="8" width="16.5703125" style="22" bestFit="1" customWidth="1"/>
    <col min="9" max="9" width="14.85546875" style="22" customWidth="1"/>
    <col min="10" max="10" width="16.28515625" style="22" customWidth="1"/>
    <col min="11" max="11" width="30.7109375" style="22" customWidth="1"/>
    <col min="12" max="12" width="4.5703125" style="22" customWidth="1"/>
    <col min="13" max="16384" width="11.42578125" style="22" hidden="1"/>
  </cols>
  <sheetData>
    <row r="1" spans="1:11" x14ac:dyDescent="0.25"/>
    <row r="2" spans="1:11" x14ac:dyDescent="0.25">
      <c r="F2" s="190" t="s">
        <v>83</v>
      </c>
      <c r="G2" s="190"/>
      <c r="H2" s="190"/>
      <c r="I2" s="190"/>
      <c r="J2" s="190"/>
      <c r="K2" s="54"/>
    </row>
    <row r="3" spans="1:11" x14ac:dyDescent="0.25">
      <c r="F3" s="190"/>
      <c r="G3" s="190"/>
      <c r="H3" s="190"/>
      <c r="I3" s="190"/>
      <c r="J3" s="190"/>
      <c r="K3" s="54"/>
    </row>
    <row r="4" spans="1:11" x14ac:dyDescent="0.25">
      <c r="F4" s="190"/>
      <c r="G4" s="190"/>
      <c r="H4" s="190"/>
      <c r="I4" s="190"/>
      <c r="J4" s="190"/>
      <c r="K4" s="54"/>
    </row>
    <row r="5" spans="1:11" x14ac:dyDescent="0.25"/>
    <row r="6" spans="1:11" s="55" customFormat="1" ht="19.5" thickBot="1" x14ac:dyDescent="0.35">
      <c r="B6" s="55" t="s">
        <v>74</v>
      </c>
    </row>
    <row r="7" spans="1:11" ht="16.5" thickBot="1" x14ac:dyDescent="0.3">
      <c r="A7" s="56"/>
      <c r="B7" s="187" t="s">
        <v>13</v>
      </c>
      <c r="C7" s="188"/>
      <c r="D7" s="188"/>
      <c r="E7" s="188"/>
      <c r="F7" s="188"/>
      <c r="G7" s="188"/>
      <c r="H7" s="188"/>
      <c r="I7" s="188"/>
      <c r="J7" s="188"/>
      <c r="K7" s="189"/>
    </row>
    <row r="8" spans="1:11" ht="16.5" thickBot="1" x14ac:dyDescent="0.3">
      <c r="A8" s="57"/>
      <c r="B8" s="191" t="s">
        <v>82</v>
      </c>
      <c r="C8" s="191" t="s">
        <v>0</v>
      </c>
      <c r="D8" s="195" t="s">
        <v>14</v>
      </c>
      <c r="E8" s="196"/>
      <c r="F8" s="196"/>
      <c r="G8" s="196"/>
      <c r="H8" s="197"/>
      <c r="I8" s="191" t="s">
        <v>15</v>
      </c>
      <c r="J8" s="191" t="s">
        <v>2</v>
      </c>
      <c r="K8" s="193" t="s">
        <v>16</v>
      </c>
    </row>
    <row r="9" spans="1:11" ht="23.25" thickBot="1" x14ac:dyDescent="0.3">
      <c r="A9" s="57"/>
      <c r="B9" s="192"/>
      <c r="C9" s="192"/>
      <c r="D9" s="58" t="s">
        <v>84</v>
      </c>
      <c r="E9" s="58" t="s">
        <v>85</v>
      </c>
      <c r="F9" s="58" t="s">
        <v>86</v>
      </c>
      <c r="G9" s="59" t="s">
        <v>87</v>
      </c>
      <c r="H9" s="59" t="s">
        <v>88</v>
      </c>
      <c r="I9" s="192"/>
      <c r="J9" s="192"/>
      <c r="K9" s="194"/>
    </row>
    <row r="10" spans="1:11" ht="39" thickBot="1" x14ac:dyDescent="0.3">
      <c r="B10" s="51" t="s">
        <v>216</v>
      </c>
      <c r="C10" s="52" t="s">
        <v>217</v>
      </c>
      <c r="D10" s="52">
        <v>298</v>
      </c>
      <c r="E10" s="52">
        <v>1</v>
      </c>
      <c r="F10" s="52">
        <v>1</v>
      </c>
      <c r="G10" s="52">
        <v>0</v>
      </c>
      <c r="H10" s="52">
        <v>1</v>
      </c>
      <c r="I10" s="52">
        <v>80</v>
      </c>
      <c r="J10" s="52">
        <v>170</v>
      </c>
      <c r="K10" s="53" t="s">
        <v>133</v>
      </c>
    </row>
    <row r="11" spans="1:11" ht="26.25" thickBot="1" x14ac:dyDescent="0.3">
      <c r="B11" s="1" t="s">
        <v>218</v>
      </c>
      <c r="C11" s="2" t="s">
        <v>219</v>
      </c>
      <c r="D11" s="52">
        <v>298</v>
      </c>
      <c r="E11" s="52">
        <v>1</v>
      </c>
      <c r="F11" s="52">
        <v>1</v>
      </c>
      <c r="G11" s="52">
        <v>0</v>
      </c>
      <c r="H11" s="52">
        <v>1</v>
      </c>
      <c r="I11" s="2">
        <v>91</v>
      </c>
      <c r="J11" s="2">
        <v>181</v>
      </c>
      <c r="K11" s="53" t="s">
        <v>133</v>
      </c>
    </row>
    <row r="12" spans="1:11" ht="26.25" thickBot="1" x14ac:dyDescent="0.3">
      <c r="B12" s="1" t="s">
        <v>220</v>
      </c>
      <c r="C12" s="2" t="s">
        <v>132</v>
      </c>
      <c r="D12" s="52">
        <v>298</v>
      </c>
      <c r="E12" s="52">
        <v>1</v>
      </c>
      <c r="F12" s="52">
        <v>1</v>
      </c>
      <c r="G12" s="52">
        <v>0</v>
      </c>
      <c r="H12" s="52">
        <v>1</v>
      </c>
      <c r="I12" s="2">
        <v>81</v>
      </c>
      <c r="J12" s="2">
        <v>171</v>
      </c>
      <c r="K12" s="53" t="s">
        <v>133</v>
      </c>
    </row>
    <row r="13" spans="1:11" ht="38.25" x14ac:dyDescent="0.25">
      <c r="B13" s="51" t="s">
        <v>126</v>
      </c>
      <c r="C13" s="52" t="s">
        <v>131</v>
      </c>
      <c r="D13" s="52">
        <v>298</v>
      </c>
      <c r="E13" s="52">
        <v>1</v>
      </c>
      <c r="F13" s="52">
        <v>1</v>
      </c>
      <c r="G13" s="52">
        <v>0</v>
      </c>
      <c r="H13" s="52">
        <v>1</v>
      </c>
      <c r="I13" s="52">
        <v>40</v>
      </c>
      <c r="J13" s="52">
        <v>130</v>
      </c>
      <c r="K13" s="53" t="s">
        <v>133</v>
      </c>
    </row>
    <row r="14" spans="1:11" ht="38.25" x14ac:dyDescent="0.25">
      <c r="B14" s="1" t="s">
        <v>160</v>
      </c>
      <c r="C14" s="2" t="s">
        <v>161</v>
      </c>
      <c r="D14" s="2">
        <v>0</v>
      </c>
      <c r="E14" s="2">
        <v>1</v>
      </c>
      <c r="F14" s="2">
        <v>1</v>
      </c>
      <c r="G14" s="2">
        <v>0</v>
      </c>
      <c r="H14" s="2">
        <v>0</v>
      </c>
      <c r="I14" s="2">
        <v>220</v>
      </c>
      <c r="J14" s="2">
        <v>440</v>
      </c>
      <c r="K14" s="3" t="s">
        <v>162</v>
      </c>
    </row>
    <row r="15" spans="1:11" ht="25.5" x14ac:dyDescent="0.25">
      <c r="B15" s="1" t="s">
        <v>163</v>
      </c>
      <c r="C15" s="2" t="s">
        <v>164</v>
      </c>
      <c r="D15" s="2">
        <v>0</v>
      </c>
      <c r="E15" s="2">
        <v>1</v>
      </c>
      <c r="F15" s="2">
        <v>0</v>
      </c>
      <c r="G15" s="2">
        <v>0</v>
      </c>
      <c r="H15" s="2">
        <v>0</v>
      </c>
      <c r="I15" s="2">
        <v>634</v>
      </c>
      <c r="J15" s="2">
        <v>810</v>
      </c>
      <c r="K15" s="3" t="s">
        <v>162</v>
      </c>
    </row>
    <row r="16" spans="1:11" x14ac:dyDescent="0.25">
      <c r="B16" s="1"/>
      <c r="C16" s="2"/>
      <c r="D16" s="2"/>
      <c r="E16" s="2"/>
      <c r="F16" s="2"/>
      <c r="G16" s="2"/>
      <c r="H16" s="2"/>
      <c r="I16" s="2"/>
      <c r="J16" s="2"/>
      <c r="K16" s="3"/>
    </row>
    <row r="17" spans="2:11" x14ac:dyDescent="0.25">
      <c r="B17" s="1"/>
      <c r="C17" s="2"/>
      <c r="D17" s="2"/>
      <c r="E17" s="2"/>
      <c r="F17" s="2"/>
      <c r="G17" s="2"/>
      <c r="H17" s="2"/>
      <c r="I17" s="2"/>
      <c r="J17" s="2"/>
      <c r="K17" s="3"/>
    </row>
    <row r="18" spans="2:11" x14ac:dyDescent="0.25">
      <c r="B18" s="1"/>
      <c r="C18" s="2"/>
      <c r="D18" s="2"/>
      <c r="E18" s="2"/>
      <c r="F18" s="2"/>
      <c r="G18" s="2"/>
      <c r="H18" s="2"/>
      <c r="I18" s="2"/>
      <c r="J18" s="2"/>
      <c r="K18" s="3"/>
    </row>
    <row r="19" spans="2:11" x14ac:dyDescent="0.25">
      <c r="B19" s="1"/>
      <c r="C19" s="2"/>
      <c r="D19" s="2"/>
      <c r="E19" s="2"/>
      <c r="F19" s="2"/>
      <c r="G19" s="2"/>
      <c r="H19" s="2"/>
      <c r="I19" s="2"/>
      <c r="J19" s="2"/>
      <c r="K19" s="3"/>
    </row>
    <row r="20" spans="2:11" x14ac:dyDescent="0.25">
      <c r="B20" s="1"/>
      <c r="C20" s="2"/>
      <c r="D20" s="2"/>
      <c r="E20" s="2"/>
      <c r="F20" s="2"/>
      <c r="G20" s="2"/>
      <c r="H20" s="2"/>
      <c r="I20" s="2"/>
      <c r="J20" s="2"/>
      <c r="K20" s="3"/>
    </row>
    <row r="21" spans="2:11" x14ac:dyDescent="0.25">
      <c r="B21" s="1"/>
      <c r="C21" s="2"/>
      <c r="D21" s="2"/>
      <c r="E21" s="2"/>
      <c r="F21" s="2"/>
      <c r="G21" s="2"/>
      <c r="H21" s="2"/>
      <c r="I21" s="2"/>
      <c r="J21" s="2"/>
      <c r="K21" s="3"/>
    </row>
    <row r="22" spans="2:11" x14ac:dyDescent="0.25">
      <c r="B22" s="1"/>
      <c r="C22" s="2"/>
      <c r="D22" s="2"/>
      <c r="E22" s="2"/>
      <c r="F22" s="2"/>
      <c r="G22" s="2"/>
      <c r="H22" s="2"/>
      <c r="I22" s="2"/>
      <c r="J22" s="2"/>
      <c r="K22" s="3"/>
    </row>
    <row r="23" spans="2:11" x14ac:dyDescent="0.25">
      <c r="B23" s="1"/>
      <c r="C23" s="2"/>
      <c r="D23" s="2"/>
      <c r="E23" s="2"/>
      <c r="F23" s="2"/>
      <c r="G23" s="2"/>
      <c r="H23" s="2"/>
      <c r="I23" s="2"/>
      <c r="J23" s="2"/>
      <c r="K23" s="3"/>
    </row>
    <row r="24" spans="2:11" x14ac:dyDescent="0.25">
      <c r="B24" s="1"/>
      <c r="C24" s="2"/>
      <c r="D24" s="2"/>
      <c r="E24" s="2"/>
      <c r="F24" s="2"/>
      <c r="G24" s="2"/>
      <c r="H24" s="2"/>
      <c r="I24" s="2"/>
      <c r="J24" s="2"/>
      <c r="K24" s="3"/>
    </row>
    <row r="25" spans="2:11" x14ac:dyDescent="0.25">
      <c r="B25" s="1"/>
      <c r="C25" s="2"/>
      <c r="D25" s="2"/>
      <c r="E25" s="2"/>
      <c r="F25" s="2"/>
      <c r="G25" s="2"/>
      <c r="H25" s="2"/>
      <c r="I25" s="2"/>
      <c r="J25" s="2"/>
      <c r="K25" s="3"/>
    </row>
    <row r="26" spans="2:11" x14ac:dyDescent="0.25">
      <c r="B26" s="1"/>
      <c r="C26" s="2"/>
      <c r="D26" s="2"/>
      <c r="E26" s="2"/>
      <c r="F26" s="2"/>
      <c r="G26" s="2"/>
      <c r="H26" s="2"/>
      <c r="I26" s="2"/>
      <c r="J26" s="2"/>
      <c r="K26" s="3"/>
    </row>
    <row r="27" spans="2:11" x14ac:dyDescent="0.25">
      <c r="B27" s="1"/>
      <c r="C27" s="2"/>
      <c r="D27" s="2"/>
      <c r="E27" s="2"/>
      <c r="F27" s="2"/>
      <c r="G27" s="2"/>
      <c r="H27" s="2"/>
      <c r="I27" s="2"/>
      <c r="J27" s="2"/>
      <c r="K27" s="3"/>
    </row>
    <row r="28" spans="2:11" x14ac:dyDescent="0.25">
      <c r="B28" s="1"/>
      <c r="C28" s="2"/>
      <c r="D28" s="2"/>
      <c r="E28" s="2"/>
      <c r="F28" s="2"/>
      <c r="G28" s="2"/>
      <c r="H28" s="2"/>
      <c r="I28" s="2"/>
      <c r="J28" s="2"/>
      <c r="K28" s="3"/>
    </row>
    <row r="29" spans="2:11" x14ac:dyDescent="0.25">
      <c r="B29" s="1"/>
      <c r="C29" s="2"/>
      <c r="D29" s="2"/>
      <c r="E29" s="2"/>
      <c r="F29" s="2"/>
      <c r="G29" s="2"/>
      <c r="H29" s="2"/>
      <c r="I29" s="2"/>
      <c r="J29" s="2"/>
      <c r="K29" s="3"/>
    </row>
    <row r="30" spans="2:11" x14ac:dyDescent="0.25">
      <c r="B30" s="1"/>
      <c r="C30" s="2"/>
      <c r="D30" s="2"/>
      <c r="E30" s="2"/>
      <c r="F30" s="2"/>
      <c r="G30" s="2"/>
      <c r="H30" s="2"/>
      <c r="I30" s="2"/>
      <c r="J30" s="2"/>
      <c r="K30" s="3"/>
    </row>
    <row r="31" spans="2:11" x14ac:dyDescent="0.25">
      <c r="B31" s="1"/>
      <c r="C31" s="2"/>
      <c r="D31" s="2"/>
      <c r="E31" s="2"/>
      <c r="F31" s="2"/>
      <c r="G31" s="2"/>
      <c r="H31" s="2"/>
      <c r="I31" s="2"/>
      <c r="J31" s="2"/>
      <c r="K31" s="3"/>
    </row>
    <row r="32" spans="2:11" x14ac:dyDescent="0.25">
      <c r="B32" s="1"/>
      <c r="C32" s="2"/>
      <c r="D32" s="2"/>
      <c r="E32" s="2"/>
      <c r="F32" s="2"/>
      <c r="G32" s="2"/>
      <c r="H32" s="2"/>
      <c r="I32" s="2"/>
      <c r="J32" s="2"/>
      <c r="K32" s="3"/>
    </row>
    <row r="33" spans="2:11" x14ac:dyDescent="0.25">
      <c r="B33" s="1"/>
      <c r="C33" s="2"/>
      <c r="D33" s="2"/>
      <c r="E33" s="2"/>
      <c r="F33" s="2"/>
      <c r="G33" s="2"/>
      <c r="H33" s="2"/>
      <c r="I33" s="2"/>
      <c r="J33" s="2"/>
      <c r="K33" s="3"/>
    </row>
    <row r="34" spans="2:11" x14ac:dyDescent="0.25">
      <c r="B34" s="1"/>
      <c r="C34" s="2"/>
      <c r="D34" s="2"/>
      <c r="E34" s="2"/>
      <c r="F34" s="2"/>
      <c r="G34" s="2"/>
      <c r="H34" s="2"/>
      <c r="I34" s="2"/>
      <c r="J34" s="2"/>
      <c r="K34" s="3"/>
    </row>
    <row r="35" spans="2:11" ht="15.75" thickBot="1" x14ac:dyDescent="0.3">
      <c r="B35" s="4"/>
      <c r="C35" s="5"/>
      <c r="D35" s="5"/>
      <c r="E35" s="5"/>
      <c r="F35" s="5"/>
      <c r="G35" s="5"/>
      <c r="H35" s="5"/>
      <c r="I35" s="5"/>
      <c r="J35" s="5"/>
      <c r="K35" s="6"/>
    </row>
    <row r="36" spans="2:11" s="30" customFormat="1" x14ac:dyDescent="0.25">
      <c r="B36" s="60"/>
      <c r="C36" s="60"/>
      <c r="D36" s="60"/>
      <c r="E36" s="60"/>
      <c r="F36" s="60"/>
      <c r="G36" s="60"/>
      <c r="H36" s="60"/>
      <c r="I36" s="60"/>
      <c r="J36" s="60"/>
      <c r="K36" s="60"/>
    </row>
    <row r="37" spans="2:11" s="30" customFormat="1" x14ac:dyDescent="0.25">
      <c r="B37" s="60"/>
      <c r="C37" s="60"/>
      <c r="D37" s="60"/>
      <c r="E37" s="60"/>
      <c r="F37" s="60"/>
      <c r="G37" s="60"/>
      <c r="H37" s="60"/>
      <c r="I37" s="60"/>
      <c r="J37" s="60"/>
      <c r="K37" s="60"/>
    </row>
    <row r="38" spans="2:11" s="30" customFormat="1" x14ac:dyDescent="0.25">
      <c r="B38" s="60"/>
      <c r="C38" s="60"/>
      <c r="D38" s="60"/>
      <c r="E38" s="60"/>
      <c r="F38" s="60"/>
      <c r="G38" s="60"/>
      <c r="H38" s="60"/>
      <c r="I38" s="60"/>
      <c r="J38" s="60"/>
      <c r="K38" s="60"/>
    </row>
    <row r="39" spans="2:11" s="30" customFormat="1" x14ac:dyDescent="0.25">
      <c r="B39" s="60"/>
      <c r="C39" s="60"/>
      <c r="D39" s="60"/>
      <c r="E39" s="60"/>
      <c r="F39" s="60"/>
      <c r="G39" s="60"/>
      <c r="H39" s="60"/>
      <c r="I39" s="60"/>
      <c r="J39" s="60"/>
      <c r="K39" s="60"/>
    </row>
    <row r="40" spans="2:11" s="30" customFormat="1" x14ac:dyDescent="0.25">
      <c r="B40" s="60"/>
      <c r="C40" s="60"/>
      <c r="D40" s="60"/>
      <c r="E40" s="60"/>
      <c r="F40" s="60"/>
      <c r="G40" s="60"/>
      <c r="H40" s="60"/>
      <c r="I40" s="60"/>
      <c r="J40" s="60"/>
      <c r="K40" s="60"/>
    </row>
    <row r="41" spans="2:11" s="30" customFormat="1" x14ac:dyDescent="0.25"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2:11" s="30" customFormat="1" x14ac:dyDescent="0.25">
      <c r="B42" s="60"/>
      <c r="C42" s="60"/>
      <c r="D42" s="60"/>
      <c r="E42" s="60"/>
      <c r="F42" s="60"/>
      <c r="G42" s="60"/>
      <c r="H42" s="60"/>
      <c r="I42" s="60"/>
      <c r="J42" s="60"/>
      <c r="K42" s="60"/>
    </row>
    <row r="43" spans="2:11" s="30" customFormat="1" x14ac:dyDescent="0.25">
      <c r="B43" s="60"/>
      <c r="C43" s="60"/>
      <c r="D43" s="60"/>
      <c r="E43" s="60"/>
      <c r="F43" s="60"/>
      <c r="G43" s="60"/>
      <c r="H43" s="60"/>
      <c r="I43" s="60"/>
      <c r="J43" s="60"/>
      <c r="K43" s="60"/>
    </row>
    <row r="44" spans="2:11" s="30" customFormat="1" x14ac:dyDescent="0.25">
      <c r="B44" s="60"/>
      <c r="C44" s="60"/>
      <c r="D44" s="60"/>
      <c r="E44" s="60"/>
      <c r="F44" s="60"/>
      <c r="G44" s="60"/>
      <c r="H44" s="60"/>
      <c r="I44" s="60"/>
      <c r="J44" s="60"/>
      <c r="K44" s="60"/>
    </row>
    <row r="45" spans="2:11" s="30" customFormat="1" x14ac:dyDescent="0.25">
      <c r="B45" s="60"/>
      <c r="C45" s="60"/>
      <c r="D45" s="60"/>
      <c r="E45" s="60"/>
      <c r="F45" s="60"/>
      <c r="G45" s="60"/>
      <c r="H45" s="60"/>
      <c r="I45" s="60"/>
      <c r="J45" s="60"/>
      <c r="K45" s="60"/>
    </row>
    <row r="46" spans="2:11" s="30" customFormat="1" x14ac:dyDescent="0.25">
      <c r="B46" s="60"/>
      <c r="C46" s="60"/>
      <c r="D46" s="60"/>
      <c r="E46" s="60"/>
      <c r="F46" s="60"/>
      <c r="G46" s="60"/>
      <c r="H46" s="60"/>
      <c r="I46" s="60"/>
      <c r="J46" s="60"/>
      <c r="K46" s="60"/>
    </row>
    <row r="47" spans="2:11" s="30" customFormat="1" x14ac:dyDescent="0.25">
      <c r="B47" s="60"/>
      <c r="C47" s="60"/>
      <c r="D47" s="60"/>
      <c r="E47" s="60"/>
      <c r="F47" s="60"/>
      <c r="G47" s="60"/>
      <c r="H47" s="60"/>
      <c r="I47" s="60"/>
      <c r="J47" s="60"/>
      <c r="K47" s="60"/>
    </row>
    <row r="48" spans="2:11" s="30" customFormat="1" x14ac:dyDescent="0.25">
      <c r="B48" s="60"/>
      <c r="C48" s="60"/>
      <c r="D48" s="60"/>
      <c r="E48" s="60"/>
      <c r="F48" s="60"/>
      <c r="G48" s="60"/>
      <c r="H48" s="60"/>
      <c r="I48" s="60"/>
      <c r="J48" s="60"/>
      <c r="K48" s="60"/>
    </row>
    <row r="49" spans="2:11" s="30" customFormat="1" x14ac:dyDescent="0.25">
      <c r="B49" s="60"/>
      <c r="C49" s="60"/>
      <c r="D49" s="60"/>
      <c r="E49" s="60"/>
      <c r="F49" s="60"/>
      <c r="G49" s="60"/>
      <c r="H49" s="60"/>
      <c r="I49" s="60"/>
      <c r="J49" s="60"/>
      <c r="K49" s="60"/>
    </row>
    <row r="50" spans="2:11" s="30" customFormat="1" x14ac:dyDescent="0.25">
      <c r="B50" s="60"/>
      <c r="C50" s="60"/>
      <c r="D50" s="60"/>
      <c r="E50" s="60"/>
      <c r="F50" s="60"/>
      <c r="G50" s="60"/>
      <c r="H50" s="60"/>
      <c r="I50" s="60"/>
      <c r="J50" s="60"/>
      <c r="K50" s="60"/>
    </row>
    <row r="51" spans="2:11" s="30" customFormat="1" x14ac:dyDescent="0.25">
      <c r="B51" s="60"/>
      <c r="C51" s="60"/>
      <c r="D51" s="60"/>
      <c r="E51" s="60"/>
      <c r="F51" s="60"/>
      <c r="G51" s="60"/>
      <c r="H51" s="60"/>
      <c r="I51" s="60"/>
      <c r="J51" s="60"/>
      <c r="K51" s="60"/>
    </row>
    <row r="52" spans="2:11" s="30" customFormat="1" x14ac:dyDescent="0.25">
      <c r="B52" s="60"/>
      <c r="C52" s="60"/>
      <c r="D52" s="60"/>
      <c r="E52" s="60"/>
      <c r="F52" s="60"/>
      <c r="G52" s="60"/>
      <c r="H52" s="60"/>
      <c r="I52" s="60"/>
      <c r="J52" s="60"/>
      <c r="K52" s="60"/>
    </row>
    <row r="53" spans="2:11" s="30" customFormat="1" x14ac:dyDescent="0.25">
      <c r="B53" s="60"/>
      <c r="C53" s="60"/>
      <c r="D53" s="60"/>
      <c r="E53" s="60"/>
      <c r="F53" s="60"/>
      <c r="G53" s="60"/>
      <c r="H53" s="60"/>
      <c r="I53" s="60"/>
      <c r="J53" s="60"/>
      <c r="K53" s="60"/>
    </row>
    <row r="54" spans="2:11" s="30" customFormat="1" x14ac:dyDescent="0.25">
      <c r="B54" s="60"/>
      <c r="C54" s="60"/>
      <c r="D54" s="60"/>
      <c r="E54" s="60"/>
      <c r="F54" s="60"/>
      <c r="G54" s="60"/>
      <c r="H54" s="60"/>
      <c r="I54" s="60"/>
      <c r="J54" s="60"/>
      <c r="K54" s="60"/>
    </row>
    <row r="55" spans="2:11" s="30" customFormat="1" x14ac:dyDescent="0.25">
      <c r="B55" s="60"/>
      <c r="C55" s="60"/>
      <c r="D55" s="60"/>
      <c r="E55" s="60"/>
      <c r="F55" s="60"/>
      <c r="G55" s="60"/>
      <c r="H55" s="60"/>
      <c r="I55" s="60"/>
      <c r="J55" s="60"/>
      <c r="K55" s="60"/>
    </row>
    <row r="56" spans="2:11" s="30" customFormat="1" x14ac:dyDescent="0.25">
      <c r="B56" s="60"/>
      <c r="C56" s="60"/>
      <c r="D56" s="60"/>
      <c r="E56" s="60"/>
      <c r="F56" s="60"/>
      <c r="G56" s="60"/>
      <c r="H56" s="60"/>
      <c r="I56" s="60"/>
      <c r="J56" s="60"/>
      <c r="K56" s="60"/>
    </row>
    <row r="57" spans="2:11" s="30" customFormat="1" x14ac:dyDescent="0.25">
      <c r="B57" s="60"/>
      <c r="C57" s="60"/>
      <c r="D57" s="60"/>
      <c r="E57" s="60"/>
      <c r="F57" s="60"/>
      <c r="G57" s="60"/>
      <c r="H57" s="60"/>
      <c r="I57" s="60"/>
      <c r="J57" s="60"/>
      <c r="K57" s="60"/>
    </row>
    <row r="58" spans="2:11" s="30" customFormat="1" x14ac:dyDescent="0.25">
      <c r="B58" s="60"/>
      <c r="C58" s="60"/>
      <c r="D58" s="60"/>
      <c r="E58" s="60"/>
      <c r="F58" s="60"/>
      <c r="G58" s="60"/>
      <c r="H58" s="60"/>
      <c r="I58" s="60"/>
      <c r="J58" s="60"/>
      <c r="K58" s="60"/>
    </row>
    <row r="59" spans="2:11" s="30" customFormat="1" x14ac:dyDescent="0.25"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spans="2:11" s="30" customFormat="1" x14ac:dyDescent="0.25">
      <c r="B60" s="60"/>
      <c r="C60" s="60"/>
      <c r="D60" s="60"/>
      <c r="E60" s="60"/>
      <c r="F60" s="60"/>
      <c r="G60" s="60"/>
      <c r="H60" s="60"/>
      <c r="I60" s="60"/>
      <c r="J60" s="60"/>
      <c r="K60" s="60"/>
    </row>
    <row r="61" spans="2:11" s="30" customFormat="1" x14ac:dyDescent="0.25">
      <c r="B61" s="60"/>
      <c r="C61" s="60"/>
      <c r="D61" s="60"/>
      <c r="E61" s="60"/>
      <c r="F61" s="60"/>
      <c r="G61" s="60"/>
      <c r="H61" s="60"/>
      <c r="I61" s="60"/>
      <c r="J61" s="60"/>
      <c r="K61" s="60"/>
    </row>
    <row r="62" spans="2:11" s="30" customFormat="1" x14ac:dyDescent="0.25">
      <c r="B62" s="60"/>
      <c r="C62" s="60"/>
      <c r="D62" s="60"/>
      <c r="E62" s="60"/>
      <c r="F62" s="60"/>
      <c r="G62" s="60"/>
      <c r="H62" s="60"/>
      <c r="I62" s="60"/>
      <c r="J62" s="60"/>
      <c r="K62" s="60"/>
    </row>
    <row r="63" spans="2:11" s="30" customFormat="1" x14ac:dyDescent="0.25">
      <c r="B63" s="60"/>
      <c r="C63" s="60"/>
      <c r="D63" s="60"/>
      <c r="E63" s="60"/>
      <c r="F63" s="60"/>
      <c r="G63" s="60"/>
      <c r="H63" s="60"/>
      <c r="I63" s="60"/>
      <c r="J63" s="60"/>
      <c r="K63" s="60"/>
    </row>
    <row r="64" spans="2:11" s="30" customFormat="1" x14ac:dyDescent="0.25">
      <c r="B64" s="60"/>
      <c r="C64" s="60"/>
      <c r="D64" s="60"/>
      <c r="E64" s="60"/>
      <c r="F64" s="60"/>
      <c r="G64" s="60"/>
      <c r="H64" s="60"/>
      <c r="I64" s="60"/>
      <c r="J64" s="60"/>
      <c r="K64" s="60"/>
    </row>
    <row r="65" spans="2:11" s="30" customFormat="1" x14ac:dyDescent="0.25">
      <c r="B65" s="60"/>
      <c r="C65" s="60"/>
      <c r="D65" s="60"/>
      <c r="E65" s="60"/>
      <c r="F65" s="60"/>
      <c r="G65" s="60"/>
      <c r="H65" s="60"/>
      <c r="I65" s="60"/>
      <c r="J65" s="60"/>
      <c r="K65" s="60"/>
    </row>
    <row r="66" spans="2:11" s="30" customFormat="1" x14ac:dyDescent="0.25">
      <c r="B66" s="60"/>
      <c r="C66" s="60"/>
      <c r="D66" s="60"/>
      <c r="E66" s="60"/>
      <c r="F66" s="60"/>
      <c r="G66" s="60"/>
      <c r="H66" s="60"/>
      <c r="I66" s="60"/>
      <c r="J66" s="60"/>
      <c r="K66" s="60"/>
    </row>
    <row r="67" spans="2:11" s="30" customFormat="1" x14ac:dyDescent="0.25">
      <c r="B67" s="60"/>
      <c r="C67" s="60"/>
      <c r="D67" s="60"/>
      <c r="E67" s="60"/>
      <c r="F67" s="60"/>
      <c r="G67" s="60"/>
      <c r="H67" s="60"/>
      <c r="I67" s="60"/>
      <c r="J67" s="60"/>
      <c r="K67" s="60"/>
    </row>
    <row r="68" spans="2:11" s="30" customFormat="1" x14ac:dyDescent="0.25">
      <c r="B68" s="60"/>
      <c r="C68" s="60"/>
      <c r="D68" s="60"/>
      <c r="E68" s="60"/>
      <c r="F68" s="60"/>
      <c r="G68" s="60"/>
      <c r="H68" s="60"/>
      <c r="I68" s="60"/>
      <c r="J68" s="60"/>
      <c r="K68" s="60"/>
    </row>
    <row r="69" spans="2:11" s="30" customFormat="1" x14ac:dyDescent="0.25">
      <c r="B69" s="60"/>
      <c r="C69" s="60"/>
      <c r="D69" s="60"/>
      <c r="E69" s="60"/>
      <c r="F69" s="60"/>
      <c r="G69" s="60"/>
      <c r="H69" s="60"/>
      <c r="I69" s="60"/>
      <c r="J69" s="60"/>
      <c r="K69" s="60"/>
    </row>
    <row r="70" spans="2:11" s="30" customFormat="1" x14ac:dyDescent="0.25">
      <c r="B70" s="60"/>
      <c r="C70" s="60"/>
      <c r="D70" s="60"/>
      <c r="E70" s="60"/>
      <c r="F70" s="60"/>
      <c r="G70" s="60"/>
      <c r="H70" s="60"/>
      <c r="I70" s="60"/>
      <c r="J70" s="60"/>
      <c r="K70" s="60"/>
    </row>
    <row r="71" spans="2:11" s="30" customFormat="1" x14ac:dyDescent="0.25">
      <c r="B71" s="60"/>
      <c r="C71" s="60"/>
      <c r="D71" s="60"/>
      <c r="E71" s="60"/>
      <c r="F71" s="60"/>
      <c r="G71" s="60"/>
      <c r="H71" s="60"/>
      <c r="I71" s="60"/>
      <c r="J71" s="60"/>
      <c r="K71" s="60"/>
    </row>
    <row r="72" spans="2:11" s="30" customFormat="1" x14ac:dyDescent="0.25">
      <c r="B72" s="60"/>
      <c r="C72" s="60"/>
      <c r="D72" s="60"/>
      <c r="E72" s="60"/>
      <c r="F72" s="60"/>
      <c r="G72" s="60"/>
      <c r="H72" s="60"/>
      <c r="I72" s="60"/>
      <c r="J72" s="60"/>
      <c r="K72" s="60"/>
    </row>
    <row r="73" spans="2:11" s="30" customFormat="1" x14ac:dyDescent="0.25">
      <c r="B73" s="60"/>
      <c r="C73" s="60"/>
      <c r="D73" s="60"/>
      <c r="E73" s="60"/>
      <c r="F73" s="60"/>
      <c r="G73" s="60"/>
      <c r="H73" s="60"/>
      <c r="I73" s="60"/>
      <c r="J73" s="60"/>
      <c r="K73" s="60"/>
    </row>
    <row r="74" spans="2:11" s="30" customFormat="1" x14ac:dyDescent="0.25">
      <c r="B74" s="60"/>
      <c r="C74" s="60"/>
      <c r="D74" s="60"/>
      <c r="E74" s="60"/>
      <c r="F74" s="60"/>
      <c r="G74" s="60"/>
      <c r="H74" s="60"/>
      <c r="I74" s="60"/>
      <c r="J74" s="60"/>
      <c r="K74" s="60"/>
    </row>
    <row r="75" spans="2:11" s="30" customFormat="1" x14ac:dyDescent="0.25">
      <c r="B75" s="60"/>
      <c r="C75" s="60"/>
      <c r="D75" s="60"/>
      <c r="E75" s="60"/>
      <c r="F75" s="60"/>
      <c r="G75" s="60"/>
      <c r="H75" s="60"/>
      <c r="I75" s="60"/>
      <c r="J75" s="60"/>
      <c r="K75" s="60"/>
    </row>
    <row r="76" spans="2:11" s="30" customFormat="1" x14ac:dyDescent="0.25">
      <c r="B76" s="60"/>
      <c r="C76" s="60"/>
      <c r="D76" s="60"/>
      <c r="E76" s="60"/>
      <c r="F76" s="60"/>
      <c r="G76" s="60"/>
      <c r="H76" s="60"/>
      <c r="I76" s="60"/>
      <c r="J76" s="60"/>
      <c r="K76" s="60"/>
    </row>
    <row r="77" spans="2:11" s="30" customFormat="1" x14ac:dyDescent="0.25">
      <c r="B77" s="60"/>
      <c r="C77" s="60"/>
      <c r="D77" s="60"/>
      <c r="E77" s="60"/>
      <c r="F77" s="60"/>
      <c r="G77" s="60"/>
      <c r="H77" s="60"/>
      <c r="I77" s="60"/>
      <c r="J77" s="60"/>
      <c r="K77" s="60"/>
    </row>
    <row r="78" spans="2:11" s="30" customFormat="1" x14ac:dyDescent="0.25">
      <c r="B78" s="60"/>
      <c r="C78" s="60"/>
      <c r="D78" s="60"/>
      <c r="E78" s="60"/>
      <c r="F78" s="60"/>
      <c r="G78" s="60"/>
      <c r="H78" s="60"/>
      <c r="I78" s="60"/>
      <c r="J78" s="60"/>
      <c r="K78" s="60"/>
    </row>
    <row r="79" spans="2:11" s="30" customFormat="1" x14ac:dyDescent="0.25">
      <c r="B79" s="60"/>
      <c r="C79" s="60"/>
      <c r="D79" s="60"/>
      <c r="E79" s="60"/>
      <c r="F79" s="60"/>
      <c r="G79" s="60"/>
      <c r="H79" s="60"/>
      <c r="I79" s="60"/>
      <c r="J79" s="60"/>
      <c r="K79" s="60"/>
    </row>
    <row r="80" spans="2:11" s="30" customFormat="1" x14ac:dyDescent="0.25">
      <c r="B80" s="60"/>
      <c r="C80" s="60"/>
      <c r="D80" s="60"/>
      <c r="E80" s="60"/>
      <c r="F80" s="60"/>
      <c r="G80" s="60"/>
      <c r="H80" s="60"/>
      <c r="I80" s="60"/>
      <c r="J80" s="60"/>
      <c r="K80" s="60"/>
    </row>
    <row r="81" spans="2:11" s="30" customFormat="1" x14ac:dyDescent="0.25">
      <c r="B81" s="60"/>
      <c r="C81" s="60"/>
      <c r="D81" s="60"/>
      <c r="E81" s="60"/>
      <c r="F81" s="60"/>
      <c r="G81" s="60"/>
      <c r="H81" s="60"/>
      <c r="I81" s="60"/>
      <c r="J81" s="60"/>
      <c r="K81" s="60"/>
    </row>
    <row r="82" spans="2:11" s="30" customFormat="1" x14ac:dyDescent="0.25">
      <c r="B82" s="60"/>
      <c r="C82" s="60"/>
      <c r="D82" s="60"/>
      <c r="E82" s="60"/>
      <c r="F82" s="60"/>
      <c r="G82" s="60"/>
      <c r="H82" s="60"/>
      <c r="I82" s="60"/>
      <c r="J82" s="60"/>
      <c r="K82" s="60"/>
    </row>
    <row r="83" spans="2:11" s="30" customFormat="1" x14ac:dyDescent="0.25">
      <c r="B83" s="60"/>
      <c r="C83" s="60"/>
      <c r="D83" s="60"/>
      <c r="E83" s="60"/>
      <c r="F83" s="60"/>
      <c r="G83" s="60"/>
      <c r="H83" s="60"/>
      <c r="I83" s="60"/>
      <c r="J83" s="60"/>
      <c r="K83" s="60"/>
    </row>
    <row r="84" spans="2:11" s="30" customFormat="1" x14ac:dyDescent="0.25">
      <c r="B84" s="60"/>
      <c r="C84" s="60"/>
      <c r="D84" s="60"/>
      <c r="E84" s="60"/>
      <c r="F84" s="60"/>
      <c r="G84" s="60"/>
      <c r="H84" s="60"/>
      <c r="I84" s="60"/>
      <c r="J84" s="60"/>
      <c r="K84" s="60"/>
    </row>
    <row r="85" spans="2:11" s="30" customFormat="1" x14ac:dyDescent="0.25">
      <c r="B85" s="60"/>
      <c r="C85" s="60"/>
      <c r="D85" s="60"/>
      <c r="E85" s="60"/>
      <c r="F85" s="60"/>
      <c r="G85" s="60"/>
      <c r="H85" s="60"/>
      <c r="I85" s="60"/>
      <c r="J85" s="60"/>
      <c r="K85" s="60"/>
    </row>
    <row r="86" spans="2:11" s="30" customFormat="1" x14ac:dyDescent="0.25">
      <c r="B86" s="60"/>
      <c r="C86" s="60"/>
      <c r="D86" s="60"/>
      <c r="E86" s="60"/>
      <c r="F86" s="60"/>
      <c r="G86" s="60"/>
      <c r="H86" s="60"/>
      <c r="I86" s="60"/>
      <c r="J86" s="60"/>
      <c r="K86" s="60"/>
    </row>
    <row r="87" spans="2:11" s="30" customFormat="1" x14ac:dyDescent="0.25">
      <c r="B87" s="60"/>
      <c r="C87" s="60"/>
      <c r="D87" s="60"/>
      <c r="E87" s="60"/>
      <c r="F87" s="60"/>
      <c r="G87" s="60"/>
      <c r="H87" s="60"/>
      <c r="I87" s="60"/>
      <c r="J87" s="60"/>
      <c r="K87" s="60"/>
    </row>
    <row r="88" spans="2:11" s="30" customFormat="1" x14ac:dyDescent="0.25">
      <c r="B88" s="60"/>
      <c r="C88" s="60"/>
      <c r="D88" s="60"/>
      <c r="E88" s="60"/>
      <c r="F88" s="60"/>
      <c r="G88" s="60"/>
      <c r="H88" s="60"/>
      <c r="I88" s="60"/>
      <c r="J88" s="60"/>
      <c r="K88" s="60"/>
    </row>
    <row r="89" spans="2:11" s="30" customFormat="1" x14ac:dyDescent="0.25">
      <c r="B89" s="60"/>
      <c r="C89" s="60"/>
      <c r="D89" s="60"/>
      <c r="E89" s="60"/>
      <c r="F89" s="60"/>
      <c r="G89" s="60"/>
      <c r="H89" s="60"/>
      <c r="I89" s="60"/>
      <c r="J89" s="60"/>
      <c r="K89" s="60"/>
    </row>
    <row r="90" spans="2:11" s="30" customFormat="1" x14ac:dyDescent="0.25">
      <c r="B90" s="60"/>
      <c r="C90" s="60"/>
      <c r="D90" s="60"/>
      <c r="E90" s="60"/>
      <c r="F90" s="60"/>
      <c r="G90" s="60"/>
      <c r="H90" s="60"/>
      <c r="I90" s="60"/>
      <c r="J90" s="60"/>
      <c r="K90" s="60"/>
    </row>
    <row r="91" spans="2:11" s="30" customFormat="1" x14ac:dyDescent="0.25">
      <c r="B91" s="60"/>
      <c r="C91" s="60"/>
      <c r="D91" s="60"/>
      <c r="E91" s="60"/>
      <c r="F91" s="60"/>
      <c r="G91" s="60"/>
      <c r="H91" s="60"/>
      <c r="I91" s="60"/>
      <c r="J91" s="60"/>
      <c r="K91" s="60"/>
    </row>
    <row r="92" spans="2:11" s="30" customFormat="1" x14ac:dyDescent="0.25">
      <c r="B92" s="60"/>
      <c r="C92" s="60"/>
      <c r="D92" s="60"/>
      <c r="E92" s="60"/>
      <c r="F92" s="60"/>
      <c r="G92" s="60"/>
      <c r="H92" s="60"/>
      <c r="I92" s="60"/>
      <c r="J92" s="60"/>
      <c r="K92" s="60"/>
    </row>
    <row r="93" spans="2:11" s="30" customFormat="1" x14ac:dyDescent="0.25">
      <c r="B93" s="60"/>
      <c r="C93" s="60"/>
      <c r="D93" s="60"/>
      <c r="E93" s="60"/>
      <c r="F93" s="60"/>
      <c r="G93" s="60"/>
      <c r="H93" s="60"/>
      <c r="I93" s="60"/>
      <c r="J93" s="60"/>
      <c r="K93" s="60"/>
    </row>
    <row r="94" spans="2:11" s="30" customFormat="1" x14ac:dyDescent="0.25">
      <c r="B94" s="60"/>
      <c r="C94" s="60"/>
      <c r="D94" s="60"/>
      <c r="E94" s="60"/>
      <c r="F94" s="60"/>
      <c r="G94" s="60"/>
      <c r="H94" s="60"/>
      <c r="I94" s="60"/>
      <c r="J94" s="60"/>
      <c r="K94" s="60"/>
    </row>
    <row r="95" spans="2:11" s="30" customFormat="1" x14ac:dyDescent="0.25">
      <c r="B95" s="60"/>
      <c r="C95" s="60"/>
      <c r="D95" s="60"/>
      <c r="E95" s="60"/>
      <c r="F95" s="60"/>
      <c r="G95" s="60"/>
      <c r="H95" s="60"/>
      <c r="I95" s="60"/>
      <c r="J95" s="60"/>
      <c r="K95" s="60"/>
    </row>
    <row r="96" spans="2:11" s="30" customFormat="1" x14ac:dyDescent="0.25">
      <c r="B96" s="60"/>
      <c r="C96" s="60"/>
      <c r="D96" s="60"/>
      <c r="E96" s="60"/>
      <c r="F96" s="60"/>
      <c r="G96" s="60"/>
      <c r="H96" s="60"/>
      <c r="I96" s="60"/>
      <c r="J96" s="60"/>
      <c r="K96" s="60"/>
    </row>
    <row r="97" spans="2:11" s="30" customFormat="1" x14ac:dyDescent="0.25">
      <c r="B97" s="60"/>
      <c r="C97" s="60"/>
      <c r="D97" s="60"/>
      <c r="E97" s="60"/>
      <c r="F97" s="60"/>
      <c r="G97" s="60"/>
      <c r="H97" s="60"/>
      <c r="I97" s="60"/>
      <c r="J97" s="60"/>
      <c r="K97" s="60"/>
    </row>
    <row r="98" spans="2:11" s="30" customFormat="1" x14ac:dyDescent="0.25">
      <c r="B98" s="60"/>
      <c r="C98" s="60"/>
      <c r="D98" s="60"/>
      <c r="E98" s="60"/>
      <c r="F98" s="60"/>
      <c r="G98" s="60"/>
      <c r="H98" s="60"/>
      <c r="I98" s="60"/>
      <c r="J98" s="60"/>
      <c r="K98" s="60"/>
    </row>
    <row r="99" spans="2:11" s="30" customFormat="1" x14ac:dyDescent="0.25">
      <c r="B99" s="60"/>
      <c r="C99" s="60"/>
      <c r="D99" s="60"/>
      <c r="E99" s="60"/>
      <c r="F99" s="60"/>
      <c r="G99" s="60"/>
      <c r="H99" s="60"/>
      <c r="I99" s="60"/>
      <c r="J99" s="60"/>
      <c r="K99" s="60"/>
    </row>
    <row r="100" spans="2:11" s="30" customFormat="1" x14ac:dyDescent="0.25">
      <c r="B100" s="60"/>
      <c r="C100" s="60"/>
      <c r="D100" s="60"/>
      <c r="E100" s="60"/>
      <c r="F100" s="60"/>
      <c r="G100" s="60"/>
      <c r="H100" s="60"/>
      <c r="I100" s="60"/>
      <c r="J100" s="60"/>
      <c r="K100" s="60"/>
    </row>
    <row r="101" spans="2:11" s="30" customFormat="1" x14ac:dyDescent="0.25">
      <c r="B101" s="60"/>
      <c r="C101" s="60"/>
      <c r="D101" s="60"/>
      <c r="E101" s="60"/>
      <c r="F101" s="60"/>
      <c r="G101" s="60"/>
      <c r="H101" s="60"/>
      <c r="I101" s="60"/>
      <c r="J101" s="60"/>
      <c r="K101" s="60"/>
    </row>
    <row r="102" spans="2:11" s="30" customFormat="1" x14ac:dyDescent="0.25">
      <c r="B102" s="60"/>
      <c r="C102" s="60"/>
      <c r="D102" s="60"/>
      <c r="E102" s="60"/>
      <c r="F102" s="60"/>
      <c r="G102" s="60"/>
      <c r="H102" s="60"/>
      <c r="I102" s="60"/>
      <c r="J102" s="60"/>
      <c r="K102" s="60"/>
    </row>
    <row r="103" spans="2:11" s="30" customFormat="1" x14ac:dyDescent="0.25">
      <c r="B103" s="60"/>
      <c r="C103" s="60"/>
      <c r="D103" s="60"/>
      <c r="E103" s="60"/>
      <c r="F103" s="60"/>
      <c r="G103" s="60"/>
      <c r="H103" s="60"/>
      <c r="I103" s="60"/>
      <c r="J103" s="60"/>
      <c r="K103" s="60"/>
    </row>
    <row r="104" spans="2:11" s="30" customFormat="1" x14ac:dyDescent="0.25">
      <c r="B104" s="60"/>
      <c r="C104" s="60"/>
      <c r="D104" s="60"/>
      <c r="E104" s="60"/>
      <c r="F104" s="60"/>
      <c r="G104" s="60"/>
      <c r="H104" s="60"/>
      <c r="I104" s="60"/>
      <c r="J104" s="60"/>
      <c r="K104" s="60"/>
    </row>
    <row r="105" spans="2:11" s="30" customFormat="1" x14ac:dyDescent="0.25">
      <c r="B105" s="60"/>
      <c r="C105" s="60"/>
      <c r="D105" s="60"/>
      <c r="E105" s="60"/>
      <c r="F105" s="60"/>
      <c r="G105" s="60"/>
      <c r="H105" s="60"/>
      <c r="I105" s="60"/>
      <c r="J105" s="60"/>
      <c r="K105" s="60"/>
    </row>
    <row r="106" spans="2:11" s="30" customFormat="1" x14ac:dyDescent="0.25">
      <c r="B106" s="60"/>
      <c r="C106" s="60"/>
      <c r="D106" s="60"/>
      <c r="E106" s="60"/>
      <c r="F106" s="60"/>
      <c r="G106" s="60"/>
      <c r="H106" s="60"/>
      <c r="I106" s="60"/>
      <c r="J106" s="60"/>
      <c r="K106" s="60"/>
    </row>
    <row r="107" spans="2:11" s="30" customFormat="1" x14ac:dyDescent="0.25">
      <c r="B107" s="60"/>
      <c r="C107" s="60"/>
      <c r="D107" s="60"/>
      <c r="E107" s="60"/>
      <c r="F107" s="60"/>
      <c r="G107" s="60"/>
      <c r="H107" s="60"/>
      <c r="I107" s="60"/>
      <c r="J107" s="60"/>
      <c r="K107" s="60"/>
    </row>
    <row r="108" spans="2:11" s="30" customFormat="1" x14ac:dyDescent="0.25">
      <c r="B108" s="60"/>
      <c r="C108" s="60"/>
      <c r="D108" s="60"/>
      <c r="E108" s="60"/>
      <c r="F108" s="60"/>
      <c r="G108" s="60"/>
      <c r="H108" s="60"/>
      <c r="I108" s="60"/>
      <c r="J108" s="60"/>
      <c r="K108" s="60"/>
    </row>
    <row r="109" spans="2:11" s="30" customFormat="1" x14ac:dyDescent="0.25">
      <c r="B109" s="60"/>
      <c r="C109" s="60"/>
      <c r="D109" s="60"/>
      <c r="E109" s="60"/>
      <c r="F109" s="60"/>
      <c r="G109" s="60"/>
      <c r="H109" s="60"/>
      <c r="I109" s="60"/>
      <c r="J109" s="60"/>
      <c r="K109" s="60"/>
    </row>
    <row r="110" spans="2:11" s="30" customFormat="1" x14ac:dyDescent="0.25">
      <c r="B110" s="60"/>
      <c r="C110" s="60"/>
      <c r="D110" s="60"/>
      <c r="E110" s="60"/>
      <c r="F110" s="60"/>
      <c r="G110" s="60"/>
      <c r="H110" s="60"/>
      <c r="I110" s="60"/>
      <c r="J110" s="60"/>
      <c r="K110" s="60"/>
    </row>
    <row r="111" spans="2:11" s="30" customFormat="1" x14ac:dyDescent="0.25">
      <c r="B111" s="60"/>
      <c r="C111" s="60"/>
      <c r="D111" s="60"/>
      <c r="E111" s="60"/>
      <c r="F111" s="60"/>
      <c r="G111" s="60"/>
      <c r="H111" s="60"/>
      <c r="I111" s="60"/>
      <c r="J111" s="60"/>
      <c r="K111" s="60"/>
    </row>
    <row r="112" spans="2:11" s="30" customFormat="1" x14ac:dyDescent="0.25">
      <c r="B112" s="60"/>
      <c r="C112" s="60"/>
      <c r="D112" s="60"/>
      <c r="E112" s="60"/>
      <c r="F112" s="60"/>
      <c r="G112" s="60"/>
      <c r="H112" s="60"/>
      <c r="I112" s="60"/>
      <c r="J112" s="60"/>
      <c r="K112" s="60"/>
    </row>
    <row r="113" spans="2:11" s="30" customFormat="1" x14ac:dyDescent="0.25">
      <c r="B113" s="60"/>
      <c r="C113" s="60"/>
      <c r="D113" s="60"/>
      <c r="E113" s="60"/>
      <c r="F113" s="60"/>
      <c r="G113" s="60"/>
      <c r="H113" s="60"/>
      <c r="I113" s="60"/>
      <c r="J113" s="60"/>
      <c r="K113" s="60"/>
    </row>
    <row r="114" spans="2:11" s="30" customFormat="1" x14ac:dyDescent="0.25">
      <c r="B114" s="60"/>
      <c r="C114" s="60"/>
      <c r="D114" s="60"/>
      <c r="E114" s="60"/>
      <c r="F114" s="60"/>
      <c r="G114" s="60"/>
      <c r="H114" s="60"/>
      <c r="I114" s="60"/>
      <c r="J114" s="60"/>
      <c r="K114" s="60"/>
    </row>
    <row r="115" spans="2:11" s="30" customFormat="1" x14ac:dyDescent="0.25">
      <c r="B115" s="60"/>
      <c r="C115" s="60"/>
      <c r="D115" s="60"/>
      <c r="E115" s="60"/>
      <c r="F115" s="60"/>
      <c r="G115" s="60"/>
      <c r="H115" s="60"/>
      <c r="I115" s="60"/>
      <c r="J115" s="60"/>
      <c r="K115" s="60"/>
    </row>
    <row r="116" spans="2:11" s="30" customFormat="1" x14ac:dyDescent="0.25">
      <c r="B116" s="60"/>
      <c r="C116" s="60"/>
      <c r="D116" s="60"/>
      <c r="E116" s="60"/>
      <c r="F116" s="60"/>
      <c r="G116" s="60"/>
      <c r="H116" s="60"/>
      <c r="I116" s="60"/>
      <c r="J116" s="60"/>
      <c r="K116" s="60"/>
    </row>
    <row r="117" spans="2:11" s="30" customFormat="1" x14ac:dyDescent="0.25">
      <c r="B117" s="60"/>
      <c r="C117" s="60"/>
      <c r="D117" s="60"/>
      <c r="E117" s="60"/>
      <c r="F117" s="60"/>
      <c r="G117" s="60"/>
      <c r="H117" s="60"/>
      <c r="I117" s="60"/>
      <c r="J117" s="60"/>
      <c r="K117" s="60"/>
    </row>
    <row r="118" spans="2:11" s="30" customFormat="1" x14ac:dyDescent="0.25">
      <c r="B118" s="60"/>
      <c r="C118" s="60"/>
      <c r="D118" s="60"/>
      <c r="E118" s="60"/>
      <c r="F118" s="60"/>
      <c r="G118" s="60"/>
      <c r="H118" s="60"/>
      <c r="I118" s="60"/>
      <c r="J118" s="60"/>
      <c r="K118" s="60"/>
    </row>
    <row r="119" spans="2:11" s="30" customFormat="1" x14ac:dyDescent="0.25">
      <c r="B119" s="60"/>
      <c r="C119" s="60"/>
      <c r="D119" s="60"/>
      <c r="E119" s="60"/>
      <c r="F119" s="60"/>
      <c r="G119" s="60"/>
      <c r="H119" s="60"/>
      <c r="I119" s="60"/>
      <c r="J119" s="60"/>
      <c r="K119" s="60"/>
    </row>
    <row r="120" spans="2:11" s="30" customFormat="1" x14ac:dyDescent="0.25">
      <c r="B120" s="60"/>
      <c r="C120" s="60"/>
      <c r="D120" s="60"/>
      <c r="E120" s="60"/>
      <c r="F120" s="60"/>
      <c r="G120" s="60"/>
      <c r="H120" s="60"/>
      <c r="I120" s="60"/>
      <c r="J120" s="60"/>
      <c r="K120" s="60"/>
    </row>
    <row r="121" spans="2:11" s="30" customFormat="1" x14ac:dyDescent="0.25">
      <c r="B121" s="60"/>
      <c r="C121" s="60"/>
      <c r="D121" s="60"/>
      <c r="E121" s="60"/>
      <c r="F121" s="60"/>
      <c r="G121" s="60"/>
      <c r="H121" s="60"/>
      <c r="I121" s="60"/>
      <c r="J121" s="60"/>
      <c r="K121" s="60"/>
    </row>
    <row r="122" spans="2:11" s="30" customFormat="1" x14ac:dyDescent="0.25">
      <c r="B122" s="60"/>
      <c r="C122" s="60"/>
      <c r="D122" s="60"/>
      <c r="E122" s="60"/>
      <c r="F122" s="60"/>
      <c r="G122" s="60"/>
      <c r="H122" s="60"/>
      <c r="I122" s="60"/>
      <c r="J122" s="60"/>
      <c r="K122" s="60"/>
    </row>
    <row r="123" spans="2:11" s="30" customFormat="1" x14ac:dyDescent="0.25">
      <c r="B123" s="60"/>
      <c r="C123" s="60"/>
      <c r="D123" s="60"/>
      <c r="E123" s="60"/>
      <c r="F123" s="60"/>
      <c r="G123" s="60"/>
      <c r="H123" s="60"/>
      <c r="I123" s="60"/>
      <c r="J123" s="60"/>
      <c r="K123" s="60"/>
    </row>
    <row r="124" spans="2:11" s="30" customFormat="1" x14ac:dyDescent="0.25">
      <c r="B124" s="60"/>
      <c r="C124" s="60"/>
      <c r="D124" s="60"/>
      <c r="E124" s="60"/>
      <c r="F124" s="60"/>
      <c r="G124" s="60"/>
      <c r="H124" s="60"/>
      <c r="I124" s="60"/>
      <c r="J124" s="60"/>
      <c r="K124" s="60"/>
    </row>
    <row r="125" spans="2:11" s="30" customFormat="1" x14ac:dyDescent="0.25">
      <c r="B125" s="60"/>
      <c r="C125" s="60"/>
      <c r="D125" s="60"/>
      <c r="E125" s="60"/>
      <c r="F125" s="60"/>
      <c r="G125" s="60"/>
      <c r="H125" s="60"/>
      <c r="I125" s="60"/>
      <c r="J125" s="60"/>
      <c r="K125" s="60"/>
    </row>
    <row r="126" spans="2:11" s="30" customFormat="1" x14ac:dyDescent="0.25">
      <c r="B126" s="60"/>
      <c r="C126" s="60"/>
      <c r="D126" s="60"/>
      <c r="E126" s="60"/>
      <c r="F126" s="60"/>
      <c r="G126" s="60"/>
      <c r="H126" s="60"/>
      <c r="I126" s="60"/>
      <c r="J126" s="60"/>
      <c r="K126" s="60"/>
    </row>
    <row r="127" spans="2:11" s="30" customFormat="1" x14ac:dyDescent="0.25">
      <c r="B127" s="60"/>
      <c r="C127" s="60"/>
      <c r="D127" s="60"/>
      <c r="E127" s="60"/>
      <c r="F127" s="60"/>
      <c r="G127" s="60"/>
      <c r="H127" s="60"/>
      <c r="I127" s="60"/>
      <c r="J127" s="60"/>
      <c r="K127" s="60"/>
    </row>
    <row r="128" spans="2:11" s="30" customFormat="1" x14ac:dyDescent="0.25">
      <c r="B128" s="60"/>
      <c r="C128" s="60"/>
      <c r="D128" s="60"/>
      <c r="E128" s="60"/>
      <c r="F128" s="60"/>
      <c r="G128" s="60"/>
      <c r="H128" s="60"/>
      <c r="I128" s="60"/>
      <c r="J128" s="60"/>
      <c r="K128" s="60"/>
    </row>
    <row r="129" spans="2:11" s="30" customFormat="1" x14ac:dyDescent="0.25">
      <c r="B129" s="60"/>
      <c r="C129" s="60"/>
      <c r="D129" s="60"/>
      <c r="E129" s="60"/>
      <c r="F129" s="60"/>
      <c r="G129" s="60"/>
      <c r="H129" s="60"/>
      <c r="I129" s="60"/>
      <c r="J129" s="60"/>
      <c r="K129" s="60"/>
    </row>
    <row r="130" spans="2:11" s="30" customFormat="1" x14ac:dyDescent="0.25">
      <c r="B130" s="60"/>
      <c r="C130" s="60"/>
      <c r="D130" s="60"/>
      <c r="E130" s="60"/>
      <c r="F130" s="60"/>
      <c r="G130" s="60"/>
      <c r="H130" s="60"/>
      <c r="I130" s="60"/>
      <c r="J130" s="60"/>
      <c r="K130" s="60"/>
    </row>
    <row r="131" spans="2:11" s="30" customFormat="1" x14ac:dyDescent="0.25">
      <c r="B131" s="60"/>
      <c r="C131" s="60"/>
      <c r="D131" s="60"/>
      <c r="E131" s="60"/>
      <c r="F131" s="60"/>
      <c r="G131" s="60"/>
      <c r="H131" s="60"/>
      <c r="I131" s="60"/>
      <c r="J131" s="60"/>
      <c r="K131" s="60"/>
    </row>
    <row r="132" spans="2:11" s="30" customFormat="1" x14ac:dyDescent="0.25">
      <c r="B132" s="60"/>
      <c r="C132" s="60"/>
      <c r="D132" s="60"/>
      <c r="E132" s="60"/>
      <c r="F132" s="60"/>
      <c r="G132" s="60"/>
      <c r="H132" s="60"/>
      <c r="I132" s="60"/>
      <c r="J132" s="60"/>
      <c r="K132" s="60"/>
    </row>
    <row r="133" spans="2:11" s="30" customFormat="1" x14ac:dyDescent="0.25">
      <c r="B133" s="60"/>
      <c r="C133" s="60"/>
      <c r="D133" s="60"/>
      <c r="E133" s="60"/>
      <c r="F133" s="60"/>
      <c r="G133" s="60"/>
      <c r="H133" s="60"/>
      <c r="I133" s="60"/>
      <c r="J133" s="60"/>
      <c r="K133" s="60"/>
    </row>
    <row r="134" spans="2:11" s="30" customFormat="1" x14ac:dyDescent="0.25">
      <c r="B134" s="60"/>
      <c r="C134" s="60"/>
      <c r="D134" s="60"/>
      <c r="E134" s="60"/>
      <c r="F134" s="60"/>
      <c r="G134" s="60"/>
      <c r="H134" s="60"/>
      <c r="I134" s="60"/>
      <c r="J134" s="60"/>
      <c r="K134" s="60"/>
    </row>
    <row r="135" spans="2:11" s="30" customFormat="1" x14ac:dyDescent="0.25">
      <c r="B135" s="60"/>
      <c r="C135" s="60"/>
      <c r="D135" s="60"/>
      <c r="E135" s="60"/>
      <c r="F135" s="60"/>
      <c r="G135" s="60"/>
      <c r="H135" s="60"/>
      <c r="I135" s="60"/>
      <c r="J135" s="60"/>
      <c r="K135" s="60"/>
    </row>
    <row r="136" spans="2:11" s="30" customFormat="1" x14ac:dyDescent="0.25">
      <c r="B136" s="60"/>
      <c r="C136" s="60"/>
      <c r="D136" s="60"/>
      <c r="E136" s="60"/>
      <c r="F136" s="60"/>
      <c r="G136" s="60"/>
      <c r="H136" s="60"/>
      <c r="I136" s="60"/>
      <c r="J136" s="60"/>
      <c r="K136" s="60"/>
    </row>
    <row r="137" spans="2:11" s="30" customFormat="1" x14ac:dyDescent="0.25">
      <c r="B137" s="60"/>
      <c r="C137" s="60"/>
      <c r="D137" s="60"/>
      <c r="E137" s="60"/>
      <c r="F137" s="60"/>
      <c r="G137" s="60"/>
      <c r="H137" s="60"/>
      <c r="I137" s="60"/>
      <c r="J137" s="60"/>
      <c r="K137" s="60"/>
    </row>
    <row r="138" spans="2:11" s="30" customFormat="1" x14ac:dyDescent="0.25">
      <c r="B138" s="60"/>
      <c r="C138" s="60"/>
      <c r="D138" s="60"/>
      <c r="E138" s="60"/>
      <c r="F138" s="60"/>
      <c r="G138" s="60"/>
      <c r="H138" s="60"/>
      <c r="I138" s="60"/>
      <c r="J138" s="60"/>
      <c r="K138" s="60"/>
    </row>
    <row r="139" spans="2:11" s="30" customFormat="1" x14ac:dyDescent="0.25">
      <c r="B139" s="60"/>
      <c r="C139" s="60"/>
      <c r="D139" s="60"/>
      <c r="E139" s="60"/>
      <c r="F139" s="60"/>
      <c r="G139" s="60"/>
      <c r="H139" s="60"/>
      <c r="I139" s="60"/>
      <c r="J139" s="60"/>
      <c r="K139" s="60"/>
    </row>
    <row r="140" spans="2:11" s="30" customFormat="1" x14ac:dyDescent="0.25">
      <c r="B140" s="60"/>
      <c r="C140" s="60"/>
      <c r="D140" s="60"/>
      <c r="E140" s="60"/>
      <c r="F140" s="60"/>
      <c r="G140" s="60"/>
      <c r="H140" s="60"/>
      <c r="I140" s="60"/>
      <c r="J140" s="60"/>
      <c r="K140" s="60"/>
    </row>
    <row r="141" spans="2:11" s="30" customFormat="1" x14ac:dyDescent="0.25">
      <c r="B141" s="60"/>
      <c r="C141" s="60"/>
      <c r="D141" s="60"/>
      <c r="E141" s="60"/>
      <c r="F141" s="60"/>
      <c r="G141" s="60"/>
      <c r="H141" s="60"/>
      <c r="I141" s="60"/>
      <c r="J141" s="60"/>
      <c r="K141" s="60"/>
    </row>
    <row r="142" spans="2:11" s="30" customFormat="1" x14ac:dyDescent="0.25">
      <c r="B142" s="60"/>
      <c r="C142" s="60"/>
      <c r="D142" s="60"/>
      <c r="E142" s="60"/>
      <c r="F142" s="60"/>
      <c r="G142" s="60"/>
      <c r="H142" s="60"/>
      <c r="I142" s="60"/>
      <c r="J142" s="60"/>
      <c r="K142" s="60"/>
    </row>
    <row r="143" spans="2:11" s="30" customFormat="1" x14ac:dyDescent="0.25">
      <c r="B143" s="60"/>
      <c r="C143" s="60"/>
      <c r="D143" s="60"/>
      <c r="E143" s="60"/>
      <c r="F143" s="60"/>
      <c r="G143" s="60"/>
      <c r="H143" s="60"/>
      <c r="I143" s="60"/>
      <c r="J143" s="60"/>
      <c r="K143" s="60"/>
    </row>
    <row r="144" spans="2:11" s="30" customFormat="1" x14ac:dyDescent="0.25">
      <c r="B144" s="60"/>
      <c r="C144" s="60"/>
      <c r="D144" s="60"/>
      <c r="E144" s="60"/>
      <c r="F144" s="60"/>
      <c r="G144" s="60"/>
      <c r="H144" s="60"/>
      <c r="I144" s="60"/>
      <c r="J144" s="60"/>
      <c r="K144" s="60"/>
    </row>
    <row r="145" spans="2:11" s="30" customFormat="1" x14ac:dyDescent="0.25">
      <c r="B145" s="60"/>
      <c r="C145" s="60"/>
      <c r="D145" s="60"/>
      <c r="E145" s="60"/>
      <c r="F145" s="60"/>
      <c r="G145" s="60"/>
      <c r="H145" s="60"/>
      <c r="I145" s="60"/>
      <c r="J145" s="60"/>
      <c r="K145" s="60"/>
    </row>
    <row r="146" spans="2:11" s="30" customFormat="1" x14ac:dyDescent="0.25">
      <c r="B146" s="60"/>
      <c r="C146" s="60"/>
      <c r="D146" s="60"/>
      <c r="E146" s="60"/>
      <c r="F146" s="60"/>
      <c r="G146" s="60"/>
      <c r="H146" s="60"/>
      <c r="I146" s="60"/>
      <c r="J146" s="60"/>
      <c r="K146" s="60"/>
    </row>
    <row r="147" spans="2:11" s="30" customFormat="1" x14ac:dyDescent="0.25">
      <c r="B147" s="60"/>
      <c r="C147" s="60"/>
      <c r="D147" s="60"/>
      <c r="E147" s="60"/>
      <c r="F147" s="60"/>
      <c r="G147" s="60"/>
      <c r="H147" s="60"/>
      <c r="I147" s="60"/>
      <c r="J147" s="60"/>
      <c r="K147" s="60"/>
    </row>
    <row r="148" spans="2:11" s="30" customFormat="1" x14ac:dyDescent="0.25">
      <c r="B148" s="60"/>
      <c r="C148" s="60"/>
      <c r="D148" s="60"/>
      <c r="E148" s="60"/>
      <c r="F148" s="60"/>
      <c r="G148" s="60"/>
      <c r="H148" s="60"/>
      <c r="I148" s="60"/>
      <c r="J148" s="60"/>
      <c r="K148" s="60"/>
    </row>
    <row r="149" spans="2:11" s="30" customFormat="1" x14ac:dyDescent="0.25">
      <c r="B149" s="60"/>
      <c r="C149" s="60"/>
      <c r="D149" s="60"/>
      <c r="E149" s="60"/>
      <c r="F149" s="60"/>
      <c r="G149" s="60"/>
      <c r="H149" s="60"/>
      <c r="I149" s="60"/>
      <c r="J149" s="60"/>
      <c r="K149" s="60"/>
    </row>
    <row r="150" spans="2:11" s="30" customFormat="1" x14ac:dyDescent="0.25">
      <c r="B150" s="60"/>
      <c r="C150" s="60"/>
      <c r="D150" s="60"/>
      <c r="E150" s="60"/>
      <c r="F150" s="60"/>
      <c r="G150" s="60"/>
      <c r="H150" s="60"/>
      <c r="I150" s="60"/>
      <c r="J150" s="60"/>
      <c r="K150" s="60"/>
    </row>
    <row r="151" spans="2:11" s="30" customFormat="1" x14ac:dyDescent="0.25">
      <c r="B151" s="60"/>
      <c r="C151" s="60"/>
      <c r="D151" s="60"/>
      <c r="E151" s="60"/>
      <c r="F151" s="60"/>
      <c r="G151" s="60"/>
      <c r="H151" s="60"/>
      <c r="I151" s="60"/>
      <c r="J151" s="60"/>
      <c r="K151" s="60"/>
    </row>
    <row r="152" spans="2:11" s="30" customFormat="1" x14ac:dyDescent="0.25">
      <c r="B152" s="60"/>
      <c r="C152" s="60"/>
      <c r="D152" s="60"/>
      <c r="E152" s="60"/>
      <c r="F152" s="60"/>
      <c r="G152" s="60"/>
      <c r="H152" s="60"/>
      <c r="I152" s="60"/>
      <c r="J152" s="60"/>
      <c r="K152" s="60"/>
    </row>
    <row r="153" spans="2:11" s="30" customFormat="1" x14ac:dyDescent="0.25">
      <c r="B153" s="60"/>
      <c r="C153" s="60"/>
      <c r="D153" s="60"/>
      <c r="E153" s="60"/>
      <c r="F153" s="60"/>
      <c r="G153" s="60"/>
      <c r="H153" s="60"/>
      <c r="I153" s="60"/>
      <c r="J153" s="60"/>
      <c r="K153" s="60"/>
    </row>
    <row r="154" spans="2:11" s="30" customFormat="1" x14ac:dyDescent="0.25">
      <c r="B154" s="60"/>
      <c r="C154" s="60"/>
      <c r="D154" s="60"/>
      <c r="E154" s="60"/>
      <c r="F154" s="60"/>
      <c r="G154" s="60"/>
      <c r="H154" s="60"/>
      <c r="I154" s="60"/>
      <c r="J154" s="60"/>
      <c r="K154" s="60"/>
    </row>
    <row r="155" spans="2:11" s="30" customFormat="1" x14ac:dyDescent="0.25">
      <c r="B155" s="60"/>
      <c r="C155" s="60"/>
      <c r="D155" s="60"/>
      <c r="E155" s="60"/>
      <c r="F155" s="60"/>
      <c r="G155" s="60"/>
      <c r="H155" s="60"/>
      <c r="I155" s="60"/>
      <c r="J155" s="60"/>
      <c r="K155" s="60"/>
    </row>
    <row r="156" spans="2:11" s="30" customFormat="1" x14ac:dyDescent="0.25">
      <c r="B156" s="60"/>
      <c r="C156" s="60"/>
      <c r="D156" s="60"/>
      <c r="E156" s="60"/>
      <c r="F156" s="60"/>
      <c r="G156" s="60"/>
      <c r="H156" s="60"/>
      <c r="I156" s="60"/>
      <c r="J156" s="60"/>
      <c r="K156" s="60"/>
    </row>
    <row r="157" spans="2:11" s="30" customFormat="1" x14ac:dyDescent="0.25">
      <c r="B157" s="60"/>
      <c r="C157" s="60"/>
      <c r="D157" s="60"/>
      <c r="E157" s="60"/>
      <c r="F157" s="60"/>
      <c r="G157" s="60"/>
      <c r="H157" s="60"/>
      <c r="I157" s="60"/>
      <c r="J157" s="60"/>
      <c r="K157" s="60"/>
    </row>
    <row r="158" spans="2:11" s="30" customFormat="1" x14ac:dyDescent="0.25">
      <c r="B158" s="60"/>
      <c r="C158" s="60"/>
      <c r="D158" s="60"/>
      <c r="E158" s="60"/>
      <c r="F158" s="60"/>
      <c r="G158" s="60"/>
      <c r="H158" s="60"/>
      <c r="I158" s="60"/>
      <c r="J158" s="60"/>
      <c r="K158" s="60"/>
    </row>
    <row r="159" spans="2:11" s="30" customFormat="1" x14ac:dyDescent="0.25">
      <c r="B159" s="60"/>
      <c r="C159" s="60"/>
      <c r="D159" s="60"/>
      <c r="E159" s="60"/>
      <c r="F159" s="60"/>
      <c r="G159" s="60"/>
      <c r="H159" s="60"/>
      <c r="I159" s="60"/>
      <c r="J159" s="60"/>
      <c r="K159" s="60"/>
    </row>
    <row r="160" spans="2:11" s="30" customFormat="1" x14ac:dyDescent="0.25">
      <c r="B160" s="60"/>
      <c r="C160" s="60"/>
      <c r="D160" s="60"/>
      <c r="E160" s="60"/>
      <c r="F160" s="60"/>
      <c r="G160" s="60"/>
      <c r="H160" s="60"/>
      <c r="I160" s="60"/>
      <c r="J160" s="60"/>
      <c r="K160" s="60"/>
    </row>
    <row r="161" spans="2:11" s="30" customFormat="1" x14ac:dyDescent="0.25">
      <c r="B161" s="60"/>
      <c r="C161" s="60"/>
      <c r="D161" s="60"/>
      <c r="E161" s="60"/>
      <c r="F161" s="60"/>
      <c r="G161" s="60"/>
      <c r="H161" s="60"/>
      <c r="I161" s="60"/>
      <c r="J161" s="60"/>
      <c r="K161" s="60"/>
    </row>
    <row r="162" spans="2:11" s="30" customFormat="1" x14ac:dyDescent="0.25">
      <c r="B162" s="60"/>
      <c r="C162" s="60"/>
      <c r="D162" s="60"/>
      <c r="E162" s="60"/>
      <c r="F162" s="60"/>
      <c r="G162" s="60"/>
      <c r="H162" s="60"/>
      <c r="I162" s="60"/>
      <c r="J162" s="60"/>
      <c r="K162" s="60"/>
    </row>
    <row r="163" spans="2:11" s="30" customFormat="1" x14ac:dyDescent="0.25">
      <c r="B163" s="60"/>
      <c r="C163" s="60"/>
      <c r="D163" s="60"/>
      <c r="E163" s="60"/>
      <c r="F163" s="60"/>
      <c r="G163" s="60"/>
      <c r="H163" s="60"/>
      <c r="I163" s="60"/>
      <c r="J163" s="60"/>
      <c r="K163" s="60"/>
    </row>
    <row r="164" spans="2:11" s="30" customFormat="1" x14ac:dyDescent="0.25">
      <c r="B164" s="60"/>
      <c r="C164" s="60"/>
      <c r="D164" s="60"/>
      <c r="E164" s="60"/>
      <c r="F164" s="60"/>
      <c r="G164" s="60"/>
      <c r="H164" s="60"/>
      <c r="I164" s="60"/>
      <c r="J164" s="60"/>
      <c r="K164" s="60"/>
    </row>
    <row r="165" spans="2:11" s="30" customFormat="1" x14ac:dyDescent="0.25">
      <c r="B165" s="60"/>
      <c r="C165" s="60"/>
      <c r="D165" s="60"/>
      <c r="E165" s="60"/>
      <c r="F165" s="60"/>
      <c r="G165" s="60"/>
      <c r="H165" s="60"/>
      <c r="I165" s="60"/>
      <c r="J165" s="60"/>
      <c r="K165" s="60"/>
    </row>
    <row r="166" spans="2:11" s="30" customFormat="1" x14ac:dyDescent="0.25">
      <c r="B166" s="60"/>
      <c r="C166" s="60"/>
      <c r="D166" s="60"/>
      <c r="E166" s="60"/>
      <c r="F166" s="60"/>
      <c r="G166" s="60"/>
      <c r="H166" s="60"/>
      <c r="I166" s="60"/>
      <c r="J166" s="60"/>
      <c r="K166" s="60"/>
    </row>
    <row r="167" spans="2:11" s="30" customFormat="1" x14ac:dyDescent="0.25">
      <c r="B167" s="60"/>
      <c r="C167" s="60"/>
      <c r="D167" s="60"/>
      <c r="E167" s="60"/>
      <c r="F167" s="60"/>
      <c r="G167" s="60"/>
      <c r="H167" s="60"/>
      <c r="I167" s="60"/>
      <c r="J167" s="60"/>
      <c r="K167" s="60"/>
    </row>
    <row r="168" spans="2:11" s="30" customFormat="1" x14ac:dyDescent="0.25">
      <c r="B168" s="60"/>
      <c r="C168" s="60"/>
      <c r="D168" s="60"/>
      <c r="E168" s="60"/>
      <c r="F168" s="60"/>
      <c r="G168" s="60"/>
      <c r="H168" s="60"/>
      <c r="I168" s="60"/>
      <c r="J168" s="60"/>
      <c r="K168" s="60"/>
    </row>
    <row r="169" spans="2:11" s="30" customFormat="1" x14ac:dyDescent="0.25">
      <c r="B169" s="60"/>
      <c r="C169" s="60"/>
      <c r="D169" s="60"/>
      <c r="E169" s="60"/>
      <c r="F169" s="60"/>
      <c r="G169" s="60"/>
      <c r="H169" s="60"/>
      <c r="I169" s="60"/>
      <c r="J169" s="60"/>
      <c r="K169" s="60"/>
    </row>
    <row r="170" spans="2:11" s="30" customFormat="1" x14ac:dyDescent="0.25">
      <c r="B170" s="60"/>
      <c r="C170" s="60"/>
      <c r="D170" s="60"/>
      <c r="E170" s="60"/>
      <c r="F170" s="60"/>
      <c r="G170" s="60"/>
      <c r="H170" s="60"/>
      <c r="I170" s="60"/>
      <c r="J170" s="60"/>
      <c r="K170" s="60"/>
    </row>
    <row r="171" spans="2:11" s="30" customFormat="1" x14ac:dyDescent="0.25">
      <c r="B171" s="60"/>
      <c r="C171" s="60"/>
      <c r="D171" s="60"/>
      <c r="E171" s="60"/>
      <c r="F171" s="60"/>
      <c r="G171" s="60"/>
      <c r="H171" s="60"/>
      <c r="I171" s="60"/>
      <c r="J171" s="60"/>
      <c r="K171" s="60"/>
    </row>
    <row r="172" spans="2:11" s="30" customFormat="1" x14ac:dyDescent="0.25">
      <c r="B172" s="60"/>
      <c r="C172" s="60"/>
      <c r="D172" s="60"/>
      <c r="E172" s="60"/>
      <c r="F172" s="60"/>
      <c r="G172" s="60"/>
      <c r="H172" s="60"/>
      <c r="I172" s="60"/>
      <c r="J172" s="60"/>
      <c r="K172" s="60"/>
    </row>
    <row r="173" spans="2:11" s="30" customFormat="1" x14ac:dyDescent="0.25">
      <c r="B173" s="60"/>
      <c r="C173" s="60"/>
      <c r="D173" s="60"/>
      <c r="E173" s="60"/>
      <c r="F173" s="60"/>
      <c r="G173" s="60"/>
      <c r="H173" s="60"/>
      <c r="I173" s="60"/>
      <c r="J173" s="60"/>
      <c r="K173" s="60"/>
    </row>
    <row r="174" spans="2:11" s="30" customFormat="1" x14ac:dyDescent="0.25">
      <c r="B174" s="60"/>
      <c r="C174" s="60"/>
      <c r="D174" s="60"/>
      <c r="E174" s="60"/>
      <c r="F174" s="60"/>
      <c r="G174" s="60"/>
      <c r="H174" s="60"/>
      <c r="I174" s="60"/>
      <c r="J174" s="60"/>
      <c r="K174" s="60"/>
    </row>
    <row r="175" spans="2:11" s="30" customFormat="1" x14ac:dyDescent="0.25">
      <c r="B175" s="60"/>
      <c r="C175" s="60"/>
      <c r="D175" s="60"/>
      <c r="E175" s="60"/>
      <c r="F175" s="60"/>
      <c r="G175" s="60"/>
      <c r="H175" s="60"/>
      <c r="I175" s="60"/>
      <c r="J175" s="60"/>
      <c r="K175" s="60"/>
    </row>
    <row r="176" spans="2:11" s="30" customFormat="1" x14ac:dyDescent="0.25">
      <c r="B176" s="60"/>
      <c r="C176" s="60"/>
      <c r="D176" s="60"/>
      <c r="E176" s="60"/>
      <c r="F176" s="60"/>
      <c r="G176" s="60"/>
      <c r="H176" s="60"/>
      <c r="I176" s="60"/>
      <c r="J176" s="60"/>
      <c r="K176" s="60"/>
    </row>
    <row r="177" spans="2:11" s="30" customFormat="1" x14ac:dyDescent="0.25">
      <c r="B177" s="60"/>
      <c r="C177" s="60"/>
      <c r="D177" s="60"/>
      <c r="E177" s="60"/>
      <c r="F177" s="60"/>
      <c r="G177" s="60"/>
      <c r="H177" s="60"/>
      <c r="I177" s="60"/>
      <c r="J177" s="60"/>
      <c r="K177" s="60"/>
    </row>
    <row r="178" spans="2:11" s="30" customFormat="1" x14ac:dyDescent="0.25">
      <c r="B178" s="60"/>
      <c r="C178" s="60"/>
      <c r="D178" s="60"/>
      <c r="E178" s="60"/>
      <c r="F178" s="60"/>
      <c r="G178" s="60"/>
      <c r="H178" s="60"/>
      <c r="I178" s="60"/>
      <c r="J178" s="60"/>
      <c r="K178" s="60"/>
    </row>
    <row r="179" spans="2:11" s="30" customFormat="1" x14ac:dyDescent="0.25">
      <c r="B179" s="60"/>
      <c r="C179" s="60"/>
      <c r="D179" s="60"/>
      <c r="E179" s="60"/>
      <c r="F179" s="60"/>
      <c r="G179" s="60"/>
      <c r="H179" s="60"/>
      <c r="I179" s="60"/>
      <c r="J179" s="60"/>
      <c r="K179" s="60"/>
    </row>
    <row r="180" spans="2:11" s="30" customFormat="1" x14ac:dyDescent="0.25">
      <c r="B180" s="60"/>
      <c r="C180" s="60"/>
      <c r="D180" s="60"/>
      <c r="E180" s="60"/>
      <c r="F180" s="60"/>
      <c r="G180" s="60"/>
      <c r="H180" s="60"/>
      <c r="I180" s="60"/>
      <c r="J180" s="60"/>
      <c r="K180" s="60"/>
    </row>
    <row r="181" spans="2:11" s="30" customFormat="1" x14ac:dyDescent="0.25">
      <c r="B181" s="60"/>
      <c r="C181" s="60"/>
      <c r="D181" s="60"/>
      <c r="E181" s="60"/>
      <c r="F181" s="60"/>
      <c r="G181" s="60"/>
      <c r="H181" s="60"/>
      <c r="I181" s="60"/>
      <c r="J181" s="60"/>
      <c r="K181" s="60"/>
    </row>
    <row r="182" spans="2:11" s="30" customFormat="1" x14ac:dyDescent="0.25">
      <c r="B182" s="60"/>
      <c r="C182" s="60"/>
      <c r="D182" s="60"/>
      <c r="E182" s="60"/>
      <c r="F182" s="60"/>
      <c r="G182" s="60"/>
      <c r="H182" s="60"/>
      <c r="I182" s="60"/>
      <c r="J182" s="60"/>
      <c r="K182" s="60"/>
    </row>
    <row r="183" spans="2:11" s="30" customFormat="1" x14ac:dyDescent="0.25">
      <c r="B183" s="60"/>
      <c r="C183" s="60"/>
      <c r="D183" s="60"/>
      <c r="E183" s="60"/>
      <c r="F183" s="60"/>
      <c r="G183" s="60"/>
      <c r="H183" s="60"/>
      <c r="I183" s="60"/>
      <c r="J183" s="60"/>
      <c r="K183" s="60"/>
    </row>
    <row r="184" spans="2:11" s="30" customFormat="1" x14ac:dyDescent="0.25">
      <c r="B184" s="60"/>
      <c r="C184" s="60"/>
      <c r="D184" s="60"/>
      <c r="E184" s="60"/>
      <c r="F184" s="60"/>
      <c r="G184" s="60"/>
      <c r="H184" s="60"/>
      <c r="I184" s="60"/>
      <c r="J184" s="60"/>
      <c r="K184" s="60"/>
    </row>
    <row r="185" spans="2:11" s="30" customFormat="1" x14ac:dyDescent="0.25">
      <c r="B185" s="60"/>
      <c r="C185" s="60"/>
      <c r="D185" s="60"/>
      <c r="E185" s="60"/>
      <c r="F185" s="60"/>
      <c r="G185" s="60"/>
      <c r="H185" s="60"/>
      <c r="I185" s="60"/>
      <c r="J185" s="60"/>
      <c r="K185" s="60"/>
    </row>
    <row r="186" spans="2:11" s="30" customFormat="1" x14ac:dyDescent="0.25">
      <c r="B186" s="60"/>
      <c r="C186" s="60"/>
      <c r="D186" s="60"/>
      <c r="E186" s="60"/>
      <c r="F186" s="60"/>
      <c r="G186" s="60"/>
      <c r="H186" s="60"/>
      <c r="I186" s="60"/>
      <c r="J186" s="60"/>
      <c r="K186" s="60"/>
    </row>
    <row r="187" spans="2:11" s="30" customFormat="1" x14ac:dyDescent="0.25">
      <c r="B187" s="60"/>
      <c r="C187" s="60"/>
      <c r="D187" s="60"/>
      <c r="E187" s="60"/>
      <c r="F187" s="60"/>
      <c r="G187" s="60"/>
      <c r="H187" s="60"/>
      <c r="I187" s="60"/>
      <c r="J187" s="60"/>
      <c r="K187" s="60"/>
    </row>
    <row r="188" spans="2:11" s="30" customFormat="1" x14ac:dyDescent="0.25">
      <c r="B188" s="60"/>
      <c r="C188" s="60"/>
      <c r="D188" s="60"/>
      <c r="E188" s="60"/>
      <c r="F188" s="60"/>
      <c r="G188" s="60"/>
      <c r="H188" s="60"/>
      <c r="I188" s="60"/>
      <c r="J188" s="60"/>
      <c r="K188" s="60"/>
    </row>
    <row r="189" spans="2:11" s="30" customFormat="1" x14ac:dyDescent="0.25">
      <c r="B189" s="60"/>
      <c r="C189" s="60"/>
      <c r="D189" s="60"/>
      <c r="E189" s="60"/>
      <c r="F189" s="60"/>
      <c r="G189" s="60"/>
      <c r="H189" s="60"/>
      <c r="I189" s="60"/>
      <c r="J189" s="60"/>
      <c r="K189" s="60"/>
    </row>
    <row r="190" spans="2:11" s="30" customFormat="1" x14ac:dyDescent="0.25">
      <c r="B190" s="60"/>
      <c r="C190" s="60"/>
      <c r="D190" s="60"/>
      <c r="E190" s="60"/>
      <c r="F190" s="60"/>
      <c r="G190" s="60"/>
      <c r="H190" s="60"/>
      <c r="I190" s="60"/>
      <c r="J190" s="60"/>
      <c r="K190" s="60"/>
    </row>
    <row r="191" spans="2:11" s="30" customFormat="1" x14ac:dyDescent="0.25">
      <c r="B191" s="60"/>
      <c r="C191" s="60"/>
      <c r="D191" s="60"/>
      <c r="E191" s="60"/>
      <c r="F191" s="60"/>
      <c r="G191" s="60"/>
      <c r="H191" s="60"/>
      <c r="I191" s="60"/>
      <c r="J191" s="60"/>
      <c r="K191" s="60"/>
    </row>
    <row r="192" spans="2:11" s="30" customFormat="1" x14ac:dyDescent="0.25">
      <c r="B192" s="60"/>
      <c r="C192" s="60"/>
      <c r="D192" s="60"/>
      <c r="E192" s="60"/>
      <c r="F192" s="60"/>
      <c r="G192" s="60"/>
      <c r="H192" s="60"/>
      <c r="I192" s="60"/>
      <c r="J192" s="60"/>
      <c r="K192" s="60"/>
    </row>
    <row r="193" spans="2:11" s="30" customFormat="1" x14ac:dyDescent="0.25">
      <c r="B193" s="60"/>
      <c r="C193" s="60"/>
      <c r="D193" s="60"/>
      <c r="E193" s="60"/>
      <c r="F193" s="60"/>
      <c r="G193" s="60"/>
      <c r="H193" s="60"/>
      <c r="I193" s="60"/>
      <c r="J193" s="60"/>
      <c r="K193" s="60"/>
    </row>
    <row r="194" spans="2:11" s="30" customFormat="1" x14ac:dyDescent="0.25">
      <c r="B194" s="60"/>
      <c r="C194" s="60"/>
      <c r="D194" s="60"/>
      <c r="E194" s="60"/>
      <c r="F194" s="60"/>
      <c r="G194" s="60"/>
      <c r="H194" s="60"/>
      <c r="I194" s="60"/>
      <c r="J194" s="60"/>
      <c r="K194" s="60"/>
    </row>
    <row r="195" spans="2:11" s="30" customFormat="1" x14ac:dyDescent="0.25">
      <c r="B195" s="60"/>
      <c r="C195" s="60"/>
      <c r="D195" s="60"/>
      <c r="E195" s="60"/>
      <c r="F195" s="60"/>
      <c r="G195" s="60"/>
      <c r="H195" s="60"/>
      <c r="I195" s="60"/>
      <c r="J195" s="60"/>
      <c r="K195" s="60"/>
    </row>
    <row r="196" spans="2:11" s="30" customFormat="1" x14ac:dyDescent="0.25">
      <c r="B196" s="60"/>
      <c r="C196" s="60"/>
      <c r="D196" s="60"/>
      <c r="E196" s="60"/>
      <c r="F196" s="60"/>
      <c r="G196" s="60"/>
      <c r="H196" s="60"/>
      <c r="I196" s="60"/>
      <c r="J196" s="60"/>
      <c r="K196" s="60"/>
    </row>
    <row r="197" spans="2:11" s="30" customFormat="1" x14ac:dyDescent="0.25">
      <c r="B197" s="60"/>
      <c r="C197" s="60"/>
      <c r="D197" s="60"/>
      <c r="E197" s="60"/>
      <c r="F197" s="60"/>
      <c r="G197" s="60"/>
      <c r="H197" s="60"/>
      <c r="I197" s="60"/>
      <c r="J197" s="60"/>
      <c r="K197" s="60"/>
    </row>
    <row r="198" spans="2:11" s="30" customFormat="1" x14ac:dyDescent="0.25">
      <c r="B198" s="60"/>
      <c r="C198" s="60"/>
      <c r="D198" s="60"/>
      <c r="E198" s="60"/>
      <c r="F198" s="60"/>
      <c r="G198" s="60"/>
      <c r="H198" s="60"/>
      <c r="I198" s="60"/>
      <c r="J198" s="60"/>
      <c r="K198" s="60"/>
    </row>
    <row r="199" spans="2:11" s="30" customFormat="1" x14ac:dyDescent="0.25">
      <c r="B199" s="60"/>
      <c r="C199" s="60"/>
      <c r="D199" s="60"/>
      <c r="E199" s="60"/>
      <c r="F199" s="60"/>
      <c r="G199" s="60"/>
      <c r="H199" s="60"/>
      <c r="I199" s="60"/>
      <c r="J199" s="60"/>
      <c r="K199" s="60"/>
    </row>
    <row r="200" spans="2:11" s="30" customFormat="1" x14ac:dyDescent="0.25"/>
    <row r="201" spans="2:11" s="30" customFormat="1" x14ac:dyDescent="0.25"/>
    <row r="202" spans="2:11" x14ac:dyDescent="0.25"/>
    <row r="203" spans="2:11" x14ac:dyDescent="0.25"/>
    <row r="204" spans="2:11" x14ac:dyDescent="0.25"/>
    <row r="205" spans="2:11" x14ac:dyDescent="0.25"/>
    <row r="206" spans="2:11" x14ac:dyDescent="0.25"/>
  </sheetData>
  <mergeCells count="8">
    <mergeCell ref="F2:J4"/>
    <mergeCell ref="B7:K7"/>
    <mergeCell ref="B8:B9"/>
    <mergeCell ref="C8:C9"/>
    <mergeCell ref="D8:H8"/>
    <mergeCell ref="I8:I9"/>
    <mergeCell ref="J8:J9"/>
    <mergeCell ref="K8:K9"/>
  </mergeCells>
  <dataValidations xWindow="665" yWindow="461" count="6">
    <dataValidation allowBlank="1" showInputMessage="1" showErrorMessage="1" promptTitle="Aspecto a Intervenir" prompt="Para ampliar la CELDA y escribir el texto necesario, haga clic en el botón ABRIR CELDA, ubicado en la parte superior izquierda de la hoja. (Presione F2 para editar la celda)._x000a_Cuando finalice, de ENTER y haga clic en el botón CERRAR CELDA." sqref="B10:B199"/>
    <dataValidation allowBlank="1" showInputMessage="1" showErrorMessage="1" promptTitle="Objetivo" prompt="Para ampliar la CELDA y escribir el texto necesario, haga clic en el botón ABRIR CELDA, ubicado en la parte superior izquierda de la hoja. (Presione F2 para editar la celda)._x000a_Cuando finalice, de ENTER y haga clic en el botón CERRAR CELDA." sqref="C9:D199"/>
    <dataValidation allowBlank="1" showInputMessage="1" showErrorMessage="1" promptTitle="Indicador(es) de seguimiento" prompt="Para ampliar la CELDA y escribir el texto necesario, haga clic en el botón ABRIR CELDA, ubicado en la parte superior izquierda de la hoja. (Presione F2 para editar la celda)._x000a_Cuando finalice, de ENTER y haga clic en el botón CERRAR CELDA." sqref="E9:H199"/>
    <dataValidation allowBlank="1" showInputMessage="1" showErrorMessage="1" promptTitle="Medio de verificación" prompt="Para ampliar la CELDA y escribir el texto necesario, haga clic en el botón ABRIR CELDA, ubicado en la parte superior izquierda de la hoja. (Presione F2 para editar la celda)._x000a_Cuando finalice, de ENTER y haga clic en el botón CERRAR CELDA." sqref="K9:K199"/>
    <dataValidation allowBlank="1" showInputMessage="1" showErrorMessage="1" promptTitle="Lìnea Base" prompt="Ingrese el valor base (de referencia) del indicador" sqref="I9:I199"/>
    <dataValidation allowBlank="1" showInputMessage="1" showErrorMessage="1" promptTitle="Meta" prompt="Ingrese el valor del indicador al que se espera llegar" sqref="J9:J199"/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2"/>
  <sheetViews>
    <sheetView topLeftCell="A8" workbookViewId="0">
      <selection activeCell="J12" sqref="J12"/>
    </sheetView>
  </sheetViews>
  <sheetFormatPr baseColWidth="10" defaultColWidth="0" defaultRowHeight="15" customHeight="1" zeroHeight="1" x14ac:dyDescent="0.25"/>
  <cols>
    <col min="1" max="1" width="2.7109375" style="22" customWidth="1"/>
    <col min="2" max="2" width="9.140625" style="22" customWidth="1"/>
    <col min="3" max="4" width="30.7109375" style="22" customWidth="1"/>
    <col min="5" max="7" width="15.7109375" style="22" customWidth="1"/>
    <col min="8" max="8" width="16.7109375" style="22" customWidth="1"/>
    <col min="9" max="9" width="11.85546875" style="22" customWidth="1"/>
    <col min="10" max="10" width="11.42578125" style="22" customWidth="1"/>
    <col min="11" max="11" width="14.5703125" style="22" customWidth="1"/>
    <col min="12" max="12" width="4.85546875" style="22" customWidth="1"/>
    <col min="13" max="16384" width="11.42578125" style="22" hidden="1"/>
  </cols>
  <sheetData>
    <row r="1" spans="1:11" x14ac:dyDescent="0.25"/>
    <row r="2" spans="1:11" x14ac:dyDescent="0.25"/>
    <row r="3" spans="1:11" x14ac:dyDescent="0.25">
      <c r="F3" s="198" t="s">
        <v>73</v>
      </c>
      <c r="G3" s="198"/>
      <c r="H3" s="198"/>
      <c r="I3" s="198"/>
      <c r="J3" s="198"/>
      <c r="K3" s="198"/>
    </row>
    <row r="4" spans="1:11" x14ac:dyDescent="0.25">
      <c r="F4" s="198"/>
      <c r="G4" s="198"/>
      <c r="H4" s="198"/>
      <c r="I4" s="198"/>
      <c r="J4" s="198"/>
      <c r="K4" s="198"/>
    </row>
    <row r="5" spans="1:11" x14ac:dyDescent="0.25">
      <c r="F5" s="198"/>
      <c r="G5" s="198"/>
      <c r="H5" s="198"/>
      <c r="I5" s="198"/>
      <c r="J5" s="198"/>
      <c r="K5" s="198"/>
    </row>
    <row r="6" spans="1:11" x14ac:dyDescent="0.25">
      <c r="F6" s="198"/>
      <c r="G6" s="198"/>
      <c r="H6" s="198"/>
      <c r="I6" s="198"/>
      <c r="J6" s="198"/>
      <c r="K6" s="198"/>
    </row>
    <row r="7" spans="1:11" x14ac:dyDescent="0.25">
      <c r="F7" s="140"/>
      <c r="G7" s="140"/>
      <c r="H7" s="140"/>
      <c r="I7" s="140"/>
      <c r="J7" s="140"/>
      <c r="K7" s="140"/>
    </row>
    <row r="8" spans="1:11" ht="15.75" x14ac:dyDescent="0.25">
      <c r="B8" s="34" t="s">
        <v>75</v>
      </c>
    </row>
    <row r="9" spans="1:11" ht="19.5" thickBot="1" x14ac:dyDescent="0.35">
      <c r="B9" s="55"/>
    </row>
    <row r="10" spans="1:11" ht="16.5" thickBot="1" x14ac:dyDescent="0.3">
      <c r="A10" s="80"/>
      <c r="B10" s="199" t="s">
        <v>13</v>
      </c>
      <c r="C10" s="200"/>
      <c r="D10" s="200"/>
      <c r="E10" s="200"/>
      <c r="F10" s="200"/>
      <c r="G10" s="200"/>
      <c r="H10" s="200"/>
      <c r="I10" s="200"/>
      <c r="J10" s="200"/>
      <c r="K10" s="201"/>
    </row>
    <row r="11" spans="1:11" ht="36.75" thickBot="1" x14ac:dyDescent="0.3">
      <c r="A11" s="69"/>
      <c r="B11" s="70" t="s">
        <v>17</v>
      </c>
      <c r="C11" s="71" t="s">
        <v>18</v>
      </c>
      <c r="D11" s="71" t="s">
        <v>0</v>
      </c>
      <c r="E11" s="71" t="s">
        <v>1</v>
      </c>
      <c r="F11" s="71" t="s">
        <v>19</v>
      </c>
      <c r="G11" s="71" t="s">
        <v>20</v>
      </c>
      <c r="H11" s="71" t="s">
        <v>9</v>
      </c>
      <c r="I11" s="71" t="s">
        <v>10</v>
      </c>
      <c r="J11" s="71" t="s">
        <v>21</v>
      </c>
      <c r="K11" s="72" t="s">
        <v>11</v>
      </c>
    </row>
    <row r="12" spans="1:11" ht="51.75" thickBot="1" x14ac:dyDescent="0.3">
      <c r="A12" s="69"/>
      <c r="B12" s="81">
        <v>1</v>
      </c>
      <c r="C12" s="63" t="s">
        <v>221</v>
      </c>
      <c r="D12" s="63" t="s">
        <v>222</v>
      </c>
      <c r="E12" s="64" t="s">
        <v>223</v>
      </c>
      <c r="F12" s="65">
        <v>15</v>
      </c>
      <c r="G12" s="65">
        <f>F12*1.25</f>
        <v>18.75</v>
      </c>
      <c r="H12" s="66">
        <f>IF(AND(F12&lt;&gt;"",G12&lt;&gt;""),(G12-F12)/F12,"")</f>
        <v>0.25</v>
      </c>
      <c r="I12" s="73">
        <f>IF(AND(F12&lt;&gt;"",G12&lt;&gt;""),G12-F12,"")</f>
        <v>3.75</v>
      </c>
      <c r="J12" s="67">
        <f>I12*10000*298</f>
        <v>11175000</v>
      </c>
      <c r="K12" s="68">
        <f>IF(AND(F12&lt;&gt;"",G12&lt;&gt;"",J12&lt;&gt;""),I12*J12,"")</f>
        <v>41906250</v>
      </c>
    </row>
    <row r="13" spans="1:11" ht="39" thickBot="1" x14ac:dyDescent="0.3">
      <c r="A13" s="30"/>
      <c r="B13" s="82">
        <v>2</v>
      </c>
      <c r="C13" s="7" t="s">
        <v>224</v>
      </c>
      <c r="D13" s="7" t="s">
        <v>225</v>
      </c>
      <c r="E13" s="64" t="s">
        <v>223</v>
      </c>
      <c r="F13" s="9">
        <v>25</v>
      </c>
      <c r="G13" s="9">
        <f>F13*1.3</f>
        <v>32.5</v>
      </c>
      <c r="H13" s="10">
        <f t="shared" ref="H13:H76" si="0">IF(AND(F13&lt;&gt;"",G13&lt;&gt;""),(G13-F13)/F13,"")</f>
        <v>0.3</v>
      </c>
      <c r="I13" s="74">
        <f t="shared" ref="I13:I76" si="1">IF(AND(F13&lt;&gt;"",G13&lt;&gt;""),G13-F13,"")</f>
        <v>7.5</v>
      </c>
      <c r="J13" s="67">
        <f t="shared" ref="J13:J15" si="2">I13*10000*298</f>
        <v>22350000</v>
      </c>
      <c r="K13" s="12">
        <f t="shared" ref="K13:K76" si="3">IF(AND(F13&lt;&gt;"",G13&lt;&gt;"",J13&lt;&gt;""),I13*J13,"")</f>
        <v>167625000</v>
      </c>
    </row>
    <row r="14" spans="1:11" ht="39" thickBot="1" x14ac:dyDescent="0.3">
      <c r="A14" s="30"/>
      <c r="B14" s="82">
        <v>3</v>
      </c>
      <c r="C14" s="7" t="s">
        <v>138</v>
      </c>
      <c r="D14" s="7" t="s">
        <v>140</v>
      </c>
      <c r="E14" s="64" t="s">
        <v>223</v>
      </c>
      <c r="F14" s="9">
        <v>10</v>
      </c>
      <c r="G14" s="9">
        <f>F14*1.25</f>
        <v>12.5</v>
      </c>
      <c r="H14" s="10">
        <f t="shared" si="0"/>
        <v>0.25</v>
      </c>
      <c r="I14" s="74">
        <f t="shared" si="1"/>
        <v>2.5</v>
      </c>
      <c r="J14" s="67">
        <f t="shared" si="2"/>
        <v>7450000</v>
      </c>
      <c r="K14" s="12">
        <f t="shared" si="3"/>
        <v>18625000</v>
      </c>
    </row>
    <row r="15" spans="1:11" ht="38.25" x14ac:dyDescent="0.25">
      <c r="A15" s="30"/>
      <c r="B15" s="82">
        <v>4</v>
      </c>
      <c r="C15" s="63" t="s">
        <v>141</v>
      </c>
      <c r="D15" s="63" t="s">
        <v>226</v>
      </c>
      <c r="E15" s="64" t="s">
        <v>223</v>
      </c>
      <c r="F15" s="9">
        <v>12</v>
      </c>
      <c r="G15" s="9">
        <f>F15*1.15</f>
        <v>13.799999999999999</v>
      </c>
      <c r="H15" s="10">
        <f t="shared" si="0"/>
        <v>0.14999999999999991</v>
      </c>
      <c r="I15" s="74">
        <f t="shared" si="1"/>
        <v>1.7999999999999989</v>
      </c>
      <c r="J15" s="67">
        <f t="shared" si="2"/>
        <v>5363999.9999999972</v>
      </c>
      <c r="K15" s="12">
        <f t="shared" si="3"/>
        <v>9655199.9999999888</v>
      </c>
    </row>
    <row r="16" spans="1:11" x14ac:dyDescent="0.25">
      <c r="A16" s="30"/>
      <c r="B16" s="82"/>
      <c r="C16" s="7"/>
      <c r="D16" s="7"/>
      <c r="E16" s="8"/>
      <c r="F16" s="9"/>
      <c r="G16" s="9"/>
      <c r="H16" s="10" t="str">
        <f t="shared" si="0"/>
        <v/>
      </c>
      <c r="I16" s="74" t="str">
        <f t="shared" si="1"/>
        <v/>
      </c>
      <c r="J16" s="11"/>
      <c r="K16" s="12">
        <f>SUM(K12:K15)</f>
        <v>237811450</v>
      </c>
    </row>
    <row r="17" spans="1:11" x14ac:dyDescent="0.25">
      <c r="A17" s="30"/>
      <c r="B17" s="82"/>
      <c r="C17" s="7"/>
      <c r="D17" s="7"/>
      <c r="E17" s="8"/>
      <c r="F17" s="9"/>
      <c r="G17" s="9"/>
      <c r="H17" s="10" t="str">
        <f t="shared" si="0"/>
        <v/>
      </c>
      <c r="I17" s="74" t="str">
        <f t="shared" si="1"/>
        <v/>
      </c>
      <c r="J17" s="11"/>
      <c r="K17" s="12" t="str">
        <f t="shared" si="3"/>
        <v/>
      </c>
    </row>
    <row r="18" spans="1:11" x14ac:dyDescent="0.25">
      <c r="A18" s="30"/>
      <c r="B18" s="82"/>
      <c r="C18" s="7"/>
      <c r="D18" s="7"/>
      <c r="E18" s="8"/>
      <c r="F18" s="9"/>
      <c r="G18" s="9"/>
      <c r="H18" s="10" t="str">
        <f t="shared" si="0"/>
        <v/>
      </c>
      <c r="I18" s="74" t="str">
        <f t="shared" si="1"/>
        <v/>
      </c>
      <c r="J18" s="11"/>
      <c r="K18" s="12" t="str">
        <f t="shared" si="3"/>
        <v/>
      </c>
    </row>
    <row r="19" spans="1:11" x14ac:dyDescent="0.25">
      <c r="A19" s="30"/>
      <c r="B19" s="82"/>
      <c r="C19" s="7"/>
      <c r="D19" s="7"/>
      <c r="E19" s="8"/>
      <c r="F19" s="9"/>
      <c r="G19" s="9"/>
      <c r="H19" s="10" t="str">
        <f t="shared" si="0"/>
        <v/>
      </c>
      <c r="I19" s="74" t="str">
        <f t="shared" si="1"/>
        <v/>
      </c>
      <c r="J19" s="11"/>
      <c r="K19" s="12" t="str">
        <f t="shared" si="3"/>
        <v/>
      </c>
    </row>
    <row r="20" spans="1:11" x14ac:dyDescent="0.25">
      <c r="A20" s="30"/>
      <c r="B20" s="82"/>
      <c r="C20" s="7"/>
      <c r="D20" s="7"/>
      <c r="E20" s="8"/>
      <c r="F20" s="9"/>
      <c r="G20" s="9"/>
      <c r="H20" s="10" t="str">
        <f t="shared" si="0"/>
        <v/>
      </c>
      <c r="I20" s="74" t="str">
        <f t="shared" si="1"/>
        <v/>
      </c>
      <c r="J20" s="11"/>
      <c r="K20" s="12" t="str">
        <f t="shared" si="3"/>
        <v/>
      </c>
    </row>
    <row r="21" spans="1:11" x14ac:dyDescent="0.25">
      <c r="A21" s="30"/>
      <c r="B21" s="82"/>
      <c r="C21" s="7"/>
      <c r="D21" s="7"/>
      <c r="E21" s="8"/>
      <c r="F21" s="9"/>
      <c r="G21" s="9"/>
      <c r="H21" s="10" t="str">
        <f t="shared" si="0"/>
        <v/>
      </c>
      <c r="I21" s="74" t="str">
        <f t="shared" si="1"/>
        <v/>
      </c>
      <c r="J21" s="11"/>
      <c r="K21" s="12" t="str">
        <f t="shared" si="3"/>
        <v/>
      </c>
    </row>
    <row r="22" spans="1:11" x14ac:dyDescent="0.25">
      <c r="A22" s="30"/>
      <c r="B22" s="82"/>
      <c r="C22" s="7"/>
      <c r="D22" s="7"/>
      <c r="E22" s="8"/>
      <c r="F22" s="9"/>
      <c r="G22" s="9"/>
      <c r="H22" s="10" t="str">
        <f t="shared" si="0"/>
        <v/>
      </c>
      <c r="I22" s="74" t="str">
        <f t="shared" si="1"/>
        <v/>
      </c>
      <c r="J22" s="11"/>
      <c r="K22" s="12" t="str">
        <f t="shared" si="3"/>
        <v/>
      </c>
    </row>
    <row r="23" spans="1:11" x14ac:dyDescent="0.25">
      <c r="A23" s="30"/>
      <c r="B23" s="82"/>
      <c r="C23" s="7"/>
      <c r="D23" s="7"/>
      <c r="E23" s="8"/>
      <c r="F23" s="9"/>
      <c r="G23" s="9"/>
      <c r="H23" s="10" t="str">
        <f t="shared" si="0"/>
        <v/>
      </c>
      <c r="I23" s="74" t="str">
        <f t="shared" si="1"/>
        <v/>
      </c>
      <c r="J23" s="11"/>
      <c r="K23" s="12" t="str">
        <f t="shared" si="3"/>
        <v/>
      </c>
    </row>
    <row r="24" spans="1:11" x14ac:dyDescent="0.25">
      <c r="A24" s="30"/>
      <c r="B24" s="82"/>
      <c r="C24" s="7"/>
      <c r="D24" s="7"/>
      <c r="E24" s="8"/>
      <c r="F24" s="9"/>
      <c r="G24" s="9"/>
      <c r="H24" s="10" t="str">
        <f t="shared" si="0"/>
        <v/>
      </c>
      <c r="I24" s="74" t="str">
        <f t="shared" si="1"/>
        <v/>
      </c>
      <c r="J24" s="11"/>
      <c r="K24" s="12" t="str">
        <f t="shared" si="3"/>
        <v/>
      </c>
    </row>
    <row r="25" spans="1:11" x14ac:dyDescent="0.25">
      <c r="A25" s="30"/>
      <c r="B25" s="82"/>
      <c r="C25" s="7"/>
      <c r="D25" s="7"/>
      <c r="E25" s="8"/>
      <c r="F25" s="9"/>
      <c r="G25" s="9"/>
      <c r="H25" s="10" t="str">
        <f t="shared" si="0"/>
        <v/>
      </c>
      <c r="I25" s="74" t="str">
        <f t="shared" si="1"/>
        <v/>
      </c>
      <c r="J25" s="11"/>
      <c r="K25" s="12" t="str">
        <f t="shared" si="3"/>
        <v/>
      </c>
    </row>
    <row r="26" spans="1:11" x14ac:dyDescent="0.25">
      <c r="A26" s="30"/>
      <c r="B26" s="82"/>
      <c r="C26" s="7"/>
      <c r="D26" s="7"/>
      <c r="E26" s="8"/>
      <c r="F26" s="9"/>
      <c r="G26" s="9"/>
      <c r="H26" s="10" t="str">
        <f t="shared" si="0"/>
        <v/>
      </c>
      <c r="I26" s="74" t="str">
        <f t="shared" si="1"/>
        <v/>
      </c>
      <c r="J26" s="11"/>
      <c r="K26" s="12" t="str">
        <f t="shared" si="3"/>
        <v/>
      </c>
    </row>
    <row r="27" spans="1:11" x14ac:dyDescent="0.25">
      <c r="A27" s="30"/>
      <c r="B27" s="82"/>
      <c r="C27" s="7"/>
      <c r="D27" s="7"/>
      <c r="E27" s="8"/>
      <c r="F27" s="9"/>
      <c r="G27" s="9"/>
      <c r="H27" s="10" t="str">
        <f t="shared" si="0"/>
        <v/>
      </c>
      <c r="I27" s="74" t="str">
        <f t="shared" si="1"/>
        <v/>
      </c>
      <c r="J27" s="11"/>
      <c r="K27" s="12" t="str">
        <f t="shared" si="3"/>
        <v/>
      </c>
    </row>
    <row r="28" spans="1:11" x14ac:dyDescent="0.25">
      <c r="A28" s="30"/>
      <c r="B28" s="82"/>
      <c r="C28" s="7"/>
      <c r="D28" s="7"/>
      <c r="E28" s="8"/>
      <c r="F28" s="9"/>
      <c r="G28" s="9"/>
      <c r="H28" s="10" t="str">
        <f t="shared" si="0"/>
        <v/>
      </c>
      <c r="I28" s="74" t="str">
        <f t="shared" si="1"/>
        <v/>
      </c>
      <c r="J28" s="11"/>
      <c r="K28" s="12" t="str">
        <f t="shared" si="3"/>
        <v/>
      </c>
    </row>
    <row r="29" spans="1:11" x14ac:dyDescent="0.25">
      <c r="A29" s="30"/>
      <c r="B29" s="82"/>
      <c r="C29" s="7"/>
      <c r="D29" s="7"/>
      <c r="E29" s="8"/>
      <c r="F29" s="9"/>
      <c r="G29" s="9"/>
      <c r="H29" s="10" t="str">
        <f t="shared" si="0"/>
        <v/>
      </c>
      <c r="I29" s="74" t="str">
        <f t="shared" si="1"/>
        <v/>
      </c>
      <c r="J29" s="11"/>
      <c r="K29" s="12" t="str">
        <f t="shared" si="3"/>
        <v/>
      </c>
    </row>
    <row r="30" spans="1:11" x14ac:dyDescent="0.25">
      <c r="A30" s="30"/>
      <c r="B30" s="82"/>
      <c r="C30" s="7"/>
      <c r="D30" s="7"/>
      <c r="E30" s="8"/>
      <c r="F30" s="9"/>
      <c r="G30" s="9"/>
      <c r="H30" s="10" t="str">
        <f t="shared" si="0"/>
        <v/>
      </c>
      <c r="I30" s="74" t="str">
        <f t="shared" si="1"/>
        <v/>
      </c>
      <c r="J30" s="11"/>
      <c r="K30" s="12" t="str">
        <f t="shared" si="3"/>
        <v/>
      </c>
    </row>
    <row r="31" spans="1:11" x14ac:dyDescent="0.25">
      <c r="A31" s="30"/>
      <c r="B31" s="82"/>
      <c r="C31" s="7"/>
      <c r="D31" s="7"/>
      <c r="E31" s="8"/>
      <c r="F31" s="9"/>
      <c r="G31" s="9"/>
      <c r="H31" s="10" t="str">
        <f t="shared" si="0"/>
        <v/>
      </c>
      <c r="I31" s="74" t="str">
        <f t="shared" si="1"/>
        <v/>
      </c>
      <c r="J31" s="11"/>
      <c r="K31" s="12" t="str">
        <f t="shared" si="3"/>
        <v/>
      </c>
    </row>
    <row r="32" spans="1:11" x14ac:dyDescent="0.25">
      <c r="A32" s="30"/>
      <c r="B32" s="82"/>
      <c r="C32" s="7"/>
      <c r="D32" s="7"/>
      <c r="E32" s="8"/>
      <c r="F32" s="9"/>
      <c r="G32" s="9"/>
      <c r="H32" s="10" t="str">
        <f t="shared" si="0"/>
        <v/>
      </c>
      <c r="I32" s="74" t="str">
        <f t="shared" si="1"/>
        <v/>
      </c>
      <c r="J32" s="11"/>
      <c r="K32" s="12" t="str">
        <f t="shared" si="3"/>
        <v/>
      </c>
    </row>
    <row r="33" spans="1:11" x14ac:dyDescent="0.25">
      <c r="A33" s="30"/>
      <c r="B33" s="82"/>
      <c r="C33" s="7"/>
      <c r="D33" s="7"/>
      <c r="E33" s="8"/>
      <c r="F33" s="9"/>
      <c r="G33" s="9"/>
      <c r="H33" s="10" t="str">
        <f t="shared" si="0"/>
        <v/>
      </c>
      <c r="I33" s="74" t="str">
        <f t="shared" si="1"/>
        <v/>
      </c>
      <c r="J33" s="11"/>
      <c r="K33" s="12" t="str">
        <f t="shared" si="3"/>
        <v/>
      </c>
    </row>
    <row r="34" spans="1:11" x14ac:dyDescent="0.25">
      <c r="A34" s="30"/>
      <c r="B34" s="82"/>
      <c r="C34" s="7"/>
      <c r="D34" s="7"/>
      <c r="E34" s="8"/>
      <c r="F34" s="9"/>
      <c r="G34" s="9"/>
      <c r="H34" s="10" t="str">
        <f t="shared" si="0"/>
        <v/>
      </c>
      <c r="I34" s="74" t="str">
        <f t="shared" si="1"/>
        <v/>
      </c>
      <c r="J34" s="11"/>
      <c r="K34" s="12" t="str">
        <f t="shared" si="3"/>
        <v/>
      </c>
    </row>
    <row r="35" spans="1:11" x14ac:dyDescent="0.25">
      <c r="A35" s="30"/>
      <c r="B35" s="82"/>
      <c r="C35" s="7"/>
      <c r="D35" s="7"/>
      <c r="E35" s="8"/>
      <c r="F35" s="9"/>
      <c r="G35" s="9"/>
      <c r="H35" s="10" t="str">
        <f t="shared" si="0"/>
        <v/>
      </c>
      <c r="I35" s="74" t="str">
        <f t="shared" si="1"/>
        <v/>
      </c>
      <c r="J35" s="11"/>
      <c r="K35" s="12" t="str">
        <f t="shared" si="3"/>
        <v/>
      </c>
    </row>
    <row r="36" spans="1:11" x14ac:dyDescent="0.25">
      <c r="A36" s="30"/>
      <c r="B36" s="82"/>
      <c r="C36" s="7"/>
      <c r="D36" s="7"/>
      <c r="E36" s="8"/>
      <c r="F36" s="9"/>
      <c r="G36" s="9"/>
      <c r="H36" s="10" t="str">
        <f t="shared" si="0"/>
        <v/>
      </c>
      <c r="I36" s="74" t="str">
        <f t="shared" si="1"/>
        <v/>
      </c>
      <c r="J36" s="11"/>
      <c r="K36" s="12" t="str">
        <f t="shared" si="3"/>
        <v/>
      </c>
    </row>
    <row r="37" spans="1:11" ht="15.75" thickBot="1" x14ac:dyDescent="0.3">
      <c r="A37" s="30"/>
      <c r="B37" s="83"/>
      <c r="C37" s="13"/>
      <c r="D37" s="13"/>
      <c r="E37" s="14"/>
      <c r="F37" s="15"/>
      <c r="G37" s="15"/>
      <c r="H37" s="16" t="str">
        <f t="shared" si="0"/>
        <v/>
      </c>
      <c r="I37" s="75" t="str">
        <f t="shared" si="1"/>
        <v/>
      </c>
      <c r="J37" s="17"/>
      <c r="K37" s="18" t="str">
        <f t="shared" si="3"/>
        <v/>
      </c>
    </row>
    <row r="38" spans="1:11" s="30" customFormat="1" x14ac:dyDescent="0.25">
      <c r="B38" s="136"/>
      <c r="C38" s="76"/>
      <c r="D38" s="76"/>
      <c r="E38" s="77"/>
      <c r="F38" s="78"/>
      <c r="G38" s="78"/>
      <c r="H38" s="61" t="str">
        <f t="shared" si="0"/>
        <v/>
      </c>
      <c r="I38" s="79" t="str">
        <f t="shared" si="1"/>
        <v/>
      </c>
      <c r="J38" s="79"/>
      <c r="K38" s="62" t="str">
        <f t="shared" si="3"/>
        <v/>
      </c>
    </row>
    <row r="39" spans="1:11" s="30" customFormat="1" x14ac:dyDescent="0.25">
      <c r="B39" s="136"/>
      <c r="C39" s="76"/>
      <c r="D39" s="76"/>
      <c r="E39" s="77"/>
      <c r="F39" s="78"/>
      <c r="G39" s="78"/>
      <c r="H39" s="61" t="str">
        <f t="shared" si="0"/>
        <v/>
      </c>
      <c r="I39" s="79" t="str">
        <f t="shared" si="1"/>
        <v/>
      </c>
      <c r="J39" s="79"/>
      <c r="K39" s="62" t="str">
        <f t="shared" si="3"/>
        <v/>
      </c>
    </row>
    <row r="40" spans="1:11" s="30" customFormat="1" x14ac:dyDescent="0.25">
      <c r="B40" s="136"/>
      <c r="C40" s="76"/>
      <c r="D40" s="76"/>
      <c r="E40" s="77"/>
      <c r="F40" s="78"/>
      <c r="G40" s="78"/>
      <c r="H40" s="61" t="str">
        <f t="shared" si="0"/>
        <v/>
      </c>
      <c r="I40" s="79" t="str">
        <f t="shared" si="1"/>
        <v/>
      </c>
      <c r="J40" s="79"/>
      <c r="K40" s="62" t="str">
        <f t="shared" si="3"/>
        <v/>
      </c>
    </row>
    <row r="41" spans="1:11" s="30" customFormat="1" x14ac:dyDescent="0.25">
      <c r="B41" s="136"/>
      <c r="C41" s="76"/>
      <c r="D41" s="76"/>
      <c r="E41" s="77"/>
      <c r="F41" s="78"/>
      <c r="G41" s="78"/>
      <c r="H41" s="61" t="str">
        <f t="shared" si="0"/>
        <v/>
      </c>
      <c r="I41" s="79" t="str">
        <f t="shared" si="1"/>
        <v/>
      </c>
      <c r="J41" s="79"/>
      <c r="K41" s="62" t="str">
        <f t="shared" si="3"/>
        <v/>
      </c>
    </row>
    <row r="42" spans="1:11" s="30" customFormat="1" x14ac:dyDescent="0.25">
      <c r="B42" s="136"/>
      <c r="C42" s="76"/>
      <c r="D42" s="76"/>
      <c r="E42" s="77"/>
      <c r="F42" s="78"/>
      <c r="G42" s="78"/>
      <c r="H42" s="61" t="str">
        <f t="shared" si="0"/>
        <v/>
      </c>
      <c r="I42" s="79" t="str">
        <f t="shared" si="1"/>
        <v/>
      </c>
      <c r="J42" s="79"/>
      <c r="K42" s="62" t="str">
        <f t="shared" si="3"/>
        <v/>
      </c>
    </row>
    <row r="43" spans="1:11" s="30" customFormat="1" x14ac:dyDescent="0.25">
      <c r="B43" s="136"/>
      <c r="C43" s="76"/>
      <c r="D43" s="76"/>
      <c r="E43" s="77"/>
      <c r="F43" s="78"/>
      <c r="G43" s="78"/>
      <c r="H43" s="61" t="str">
        <f t="shared" si="0"/>
        <v/>
      </c>
      <c r="I43" s="79" t="str">
        <f t="shared" si="1"/>
        <v/>
      </c>
      <c r="J43" s="79"/>
      <c r="K43" s="62" t="str">
        <f t="shared" si="3"/>
        <v/>
      </c>
    </row>
    <row r="44" spans="1:11" s="30" customFormat="1" x14ac:dyDescent="0.25">
      <c r="B44" s="136"/>
      <c r="C44" s="76"/>
      <c r="D44" s="76"/>
      <c r="E44" s="77"/>
      <c r="F44" s="78"/>
      <c r="G44" s="78"/>
      <c r="H44" s="61" t="str">
        <f t="shared" si="0"/>
        <v/>
      </c>
      <c r="I44" s="79" t="str">
        <f t="shared" si="1"/>
        <v/>
      </c>
      <c r="J44" s="79"/>
      <c r="K44" s="62" t="str">
        <f t="shared" si="3"/>
        <v/>
      </c>
    </row>
    <row r="45" spans="1:11" s="30" customFormat="1" x14ac:dyDescent="0.25">
      <c r="B45" s="136"/>
      <c r="C45" s="76"/>
      <c r="D45" s="76"/>
      <c r="E45" s="77"/>
      <c r="F45" s="78"/>
      <c r="G45" s="78"/>
      <c r="H45" s="61" t="str">
        <f t="shared" si="0"/>
        <v/>
      </c>
      <c r="I45" s="79" t="str">
        <f t="shared" si="1"/>
        <v/>
      </c>
      <c r="J45" s="79"/>
      <c r="K45" s="62" t="str">
        <f t="shared" si="3"/>
        <v/>
      </c>
    </row>
    <row r="46" spans="1:11" s="30" customFormat="1" x14ac:dyDescent="0.25">
      <c r="B46" s="136"/>
      <c r="C46" s="76"/>
      <c r="D46" s="76"/>
      <c r="E46" s="77"/>
      <c r="F46" s="78"/>
      <c r="G46" s="78"/>
      <c r="H46" s="61" t="str">
        <f t="shared" si="0"/>
        <v/>
      </c>
      <c r="I46" s="79" t="str">
        <f t="shared" si="1"/>
        <v/>
      </c>
      <c r="J46" s="79"/>
      <c r="K46" s="62" t="str">
        <f t="shared" si="3"/>
        <v/>
      </c>
    </row>
    <row r="47" spans="1:11" s="30" customFormat="1" x14ac:dyDescent="0.25">
      <c r="B47" s="136"/>
      <c r="C47" s="76"/>
      <c r="D47" s="76"/>
      <c r="E47" s="77"/>
      <c r="F47" s="78"/>
      <c r="G47" s="78"/>
      <c r="H47" s="61" t="str">
        <f t="shared" si="0"/>
        <v/>
      </c>
      <c r="I47" s="79" t="str">
        <f t="shared" si="1"/>
        <v/>
      </c>
      <c r="J47" s="79"/>
      <c r="K47" s="62" t="str">
        <f t="shared" si="3"/>
        <v/>
      </c>
    </row>
    <row r="48" spans="1:11" s="30" customFormat="1" x14ac:dyDescent="0.25">
      <c r="B48" s="136"/>
      <c r="C48" s="76"/>
      <c r="D48" s="76"/>
      <c r="E48" s="77"/>
      <c r="F48" s="78"/>
      <c r="G48" s="78"/>
      <c r="H48" s="61" t="str">
        <f t="shared" si="0"/>
        <v/>
      </c>
      <c r="I48" s="79" t="str">
        <f t="shared" si="1"/>
        <v/>
      </c>
      <c r="J48" s="79"/>
      <c r="K48" s="62" t="str">
        <f t="shared" si="3"/>
        <v/>
      </c>
    </row>
    <row r="49" spans="2:11" s="30" customFormat="1" x14ac:dyDescent="0.25">
      <c r="B49" s="136"/>
      <c r="C49" s="76"/>
      <c r="D49" s="76"/>
      <c r="E49" s="77"/>
      <c r="F49" s="78"/>
      <c r="G49" s="78"/>
      <c r="H49" s="61" t="str">
        <f t="shared" si="0"/>
        <v/>
      </c>
      <c r="I49" s="79" t="str">
        <f t="shared" si="1"/>
        <v/>
      </c>
      <c r="J49" s="79"/>
      <c r="K49" s="62" t="str">
        <f t="shared" si="3"/>
        <v/>
      </c>
    </row>
    <row r="50" spans="2:11" s="30" customFormat="1" x14ac:dyDescent="0.25">
      <c r="B50" s="136"/>
      <c r="C50" s="76"/>
      <c r="D50" s="76"/>
      <c r="E50" s="77"/>
      <c r="F50" s="78"/>
      <c r="G50" s="78"/>
      <c r="H50" s="61" t="str">
        <f t="shared" si="0"/>
        <v/>
      </c>
      <c r="I50" s="79" t="str">
        <f t="shared" si="1"/>
        <v/>
      </c>
      <c r="J50" s="79"/>
      <c r="K50" s="62" t="str">
        <f t="shared" si="3"/>
        <v/>
      </c>
    </row>
    <row r="51" spans="2:11" s="30" customFormat="1" x14ac:dyDescent="0.25">
      <c r="B51" s="136"/>
      <c r="C51" s="76"/>
      <c r="D51" s="76"/>
      <c r="E51" s="77"/>
      <c r="F51" s="78"/>
      <c r="G51" s="78"/>
      <c r="H51" s="61" t="str">
        <f t="shared" si="0"/>
        <v/>
      </c>
      <c r="I51" s="79" t="str">
        <f t="shared" si="1"/>
        <v/>
      </c>
      <c r="J51" s="79"/>
      <c r="K51" s="62" t="str">
        <f t="shared" si="3"/>
        <v/>
      </c>
    </row>
    <row r="52" spans="2:11" s="30" customFormat="1" x14ac:dyDescent="0.25">
      <c r="B52" s="136"/>
      <c r="C52" s="76"/>
      <c r="D52" s="76"/>
      <c r="E52" s="77"/>
      <c r="F52" s="78"/>
      <c r="G52" s="78"/>
      <c r="H52" s="61" t="str">
        <f t="shared" si="0"/>
        <v/>
      </c>
      <c r="I52" s="79" t="str">
        <f t="shared" si="1"/>
        <v/>
      </c>
      <c r="J52" s="79"/>
      <c r="K52" s="62" t="str">
        <f t="shared" si="3"/>
        <v/>
      </c>
    </row>
    <row r="53" spans="2:11" s="30" customFormat="1" x14ac:dyDescent="0.25">
      <c r="B53" s="136"/>
      <c r="C53" s="76"/>
      <c r="D53" s="76"/>
      <c r="E53" s="77"/>
      <c r="F53" s="78"/>
      <c r="G53" s="78"/>
      <c r="H53" s="61" t="str">
        <f t="shared" si="0"/>
        <v/>
      </c>
      <c r="I53" s="79" t="str">
        <f t="shared" si="1"/>
        <v/>
      </c>
      <c r="J53" s="79"/>
      <c r="K53" s="62" t="str">
        <f t="shared" si="3"/>
        <v/>
      </c>
    </row>
    <row r="54" spans="2:11" s="30" customFormat="1" x14ac:dyDescent="0.25">
      <c r="B54" s="136"/>
      <c r="C54" s="76"/>
      <c r="D54" s="76"/>
      <c r="E54" s="77"/>
      <c r="F54" s="78"/>
      <c r="G54" s="78"/>
      <c r="H54" s="61" t="str">
        <f t="shared" si="0"/>
        <v/>
      </c>
      <c r="I54" s="79" t="str">
        <f t="shared" si="1"/>
        <v/>
      </c>
      <c r="J54" s="79"/>
      <c r="K54" s="62" t="str">
        <f t="shared" si="3"/>
        <v/>
      </c>
    </row>
    <row r="55" spans="2:11" s="30" customFormat="1" x14ac:dyDescent="0.25">
      <c r="B55" s="136"/>
      <c r="C55" s="76"/>
      <c r="D55" s="76"/>
      <c r="E55" s="77"/>
      <c r="F55" s="78"/>
      <c r="G55" s="78"/>
      <c r="H55" s="61" t="str">
        <f t="shared" si="0"/>
        <v/>
      </c>
      <c r="I55" s="79" t="str">
        <f t="shared" si="1"/>
        <v/>
      </c>
      <c r="J55" s="79"/>
      <c r="K55" s="62" t="str">
        <f t="shared" si="3"/>
        <v/>
      </c>
    </row>
    <row r="56" spans="2:11" s="30" customFormat="1" x14ac:dyDescent="0.25">
      <c r="B56" s="136"/>
      <c r="C56" s="76"/>
      <c r="D56" s="76"/>
      <c r="E56" s="77"/>
      <c r="F56" s="78"/>
      <c r="G56" s="78"/>
      <c r="H56" s="61" t="str">
        <f t="shared" si="0"/>
        <v/>
      </c>
      <c r="I56" s="79" t="str">
        <f t="shared" si="1"/>
        <v/>
      </c>
      <c r="J56" s="79"/>
      <c r="K56" s="62" t="str">
        <f t="shared" si="3"/>
        <v/>
      </c>
    </row>
    <row r="57" spans="2:11" s="30" customFormat="1" x14ac:dyDescent="0.25">
      <c r="B57" s="136"/>
      <c r="C57" s="76"/>
      <c r="D57" s="76"/>
      <c r="E57" s="77"/>
      <c r="F57" s="78"/>
      <c r="G57" s="78"/>
      <c r="H57" s="61" t="str">
        <f t="shared" si="0"/>
        <v/>
      </c>
      <c r="I57" s="79" t="str">
        <f t="shared" si="1"/>
        <v/>
      </c>
      <c r="J57" s="79"/>
      <c r="K57" s="62" t="str">
        <f t="shared" si="3"/>
        <v/>
      </c>
    </row>
    <row r="58" spans="2:11" s="30" customFormat="1" x14ac:dyDescent="0.25">
      <c r="B58" s="136"/>
      <c r="C58" s="76"/>
      <c r="D58" s="76"/>
      <c r="E58" s="77"/>
      <c r="F58" s="78"/>
      <c r="G58" s="78"/>
      <c r="H58" s="61" t="str">
        <f t="shared" si="0"/>
        <v/>
      </c>
      <c r="I58" s="79" t="str">
        <f t="shared" si="1"/>
        <v/>
      </c>
      <c r="J58" s="79"/>
      <c r="K58" s="62" t="str">
        <f t="shared" si="3"/>
        <v/>
      </c>
    </row>
    <row r="59" spans="2:11" s="30" customFormat="1" x14ac:dyDescent="0.25">
      <c r="B59" s="136"/>
      <c r="C59" s="76"/>
      <c r="D59" s="76"/>
      <c r="E59" s="77"/>
      <c r="F59" s="78"/>
      <c r="G59" s="78"/>
      <c r="H59" s="61" t="str">
        <f t="shared" si="0"/>
        <v/>
      </c>
      <c r="I59" s="79" t="str">
        <f t="shared" si="1"/>
        <v/>
      </c>
      <c r="J59" s="79"/>
      <c r="K59" s="62" t="str">
        <f t="shared" si="3"/>
        <v/>
      </c>
    </row>
    <row r="60" spans="2:11" s="30" customFormat="1" x14ac:dyDescent="0.25">
      <c r="B60" s="136"/>
      <c r="C60" s="76"/>
      <c r="D60" s="76"/>
      <c r="E60" s="77"/>
      <c r="F60" s="78"/>
      <c r="G60" s="78"/>
      <c r="H60" s="61" t="str">
        <f t="shared" si="0"/>
        <v/>
      </c>
      <c r="I60" s="79" t="str">
        <f t="shared" si="1"/>
        <v/>
      </c>
      <c r="J60" s="79"/>
      <c r="K60" s="62" t="str">
        <f t="shared" si="3"/>
        <v/>
      </c>
    </row>
    <row r="61" spans="2:11" s="30" customFormat="1" x14ac:dyDescent="0.25">
      <c r="B61" s="136"/>
      <c r="C61" s="76"/>
      <c r="D61" s="76"/>
      <c r="E61" s="77"/>
      <c r="F61" s="78"/>
      <c r="G61" s="78"/>
      <c r="H61" s="61" t="str">
        <f t="shared" si="0"/>
        <v/>
      </c>
      <c r="I61" s="79" t="str">
        <f t="shared" si="1"/>
        <v/>
      </c>
      <c r="J61" s="79"/>
      <c r="K61" s="62" t="str">
        <f t="shared" si="3"/>
        <v/>
      </c>
    </row>
    <row r="62" spans="2:11" s="30" customFormat="1" x14ac:dyDescent="0.25">
      <c r="B62" s="136"/>
      <c r="C62" s="76"/>
      <c r="D62" s="76"/>
      <c r="E62" s="77"/>
      <c r="F62" s="78"/>
      <c r="G62" s="78"/>
      <c r="H62" s="61" t="str">
        <f t="shared" si="0"/>
        <v/>
      </c>
      <c r="I62" s="79" t="str">
        <f t="shared" si="1"/>
        <v/>
      </c>
      <c r="J62" s="79"/>
      <c r="K62" s="62" t="str">
        <f t="shared" si="3"/>
        <v/>
      </c>
    </row>
    <row r="63" spans="2:11" s="30" customFormat="1" x14ac:dyDescent="0.25">
      <c r="B63" s="136"/>
      <c r="C63" s="76"/>
      <c r="D63" s="76"/>
      <c r="E63" s="77"/>
      <c r="F63" s="78"/>
      <c r="G63" s="78"/>
      <c r="H63" s="61" t="str">
        <f t="shared" si="0"/>
        <v/>
      </c>
      <c r="I63" s="79" t="str">
        <f t="shared" si="1"/>
        <v/>
      </c>
      <c r="J63" s="79"/>
      <c r="K63" s="62" t="str">
        <f t="shared" si="3"/>
        <v/>
      </c>
    </row>
    <row r="64" spans="2:11" s="30" customFormat="1" x14ac:dyDescent="0.25">
      <c r="B64" s="136"/>
      <c r="C64" s="76"/>
      <c r="D64" s="76"/>
      <c r="E64" s="77"/>
      <c r="F64" s="78"/>
      <c r="G64" s="78"/>
      <c r="H64" s="61" t="str">
        <f t="shared" si="0"/>
        <v/>
      </c>
      <c r="I64" s="79" t="str">
        <f t="shared" si="1"/>
        <v/>
      </c>
      <c r="J64" s="79"/>
      <c r="K64" s="62" t="str">
        <f t="shared" si="3"/>
        <v/>
      </c>
    </row>
    <row r="65" spans="2:11" s="30" customFormat="1" x14ac:dyDescent="0.25">
      <c r="B65" s="136"/>
      <c r="C65" s="76"/>
      <c r="D65" s="76"/>
      <c r="E65" s="77"/>
      <c r="F65" s="78"/>
      <c r="G65" s="78"/>
      <c r="H65" s="61" t="str">
        <f t="shared" si="0"/>
        <v/>
      </c>
      <c r="I65" s="79" t="str">
        <f t="shared" si="1"/>
        <v/>
      </c>
      <c r="J65" s="79"/>
      <c r="K65" s="62" t="str">
        <f t="shared" si="3"/>
        <v/>
      </c>
    </row>
    <row r="66" spans="2:11" s="30" customFormat="1" x14ac:dyDescent="0.25">
      <c r="B66" s="136"/>
      <c r="C66" s="76"/>
      <c r="D66" s="76"/>
      <c r="E66" s="77"/>
      <c r="F66" s="78"/>
      <c r="G66" s="78"/>
      <c r="H66" s="61" t="str">
        <f t="shared" si="0"/>
        <v/>
      </c>
      <c r="I66" s="79" t="str">
        <f t="shared" si="1"/>
        <v/>
      </c>
      <c r="J66" s="79"/>
      <c r="K66" s="62" t="str">
        <f t="shared" si="3"/>
        <v/>
      </c>
    </row>
    <row r="67" spans="2:11" s="30" customFormat="1" x14ac:dyDescent="0.25">
      <c r="B67" s="136"/>
      <c r="C67" s="76"/>
      <c r="D67" s="76"/>
      <c r="E67" s="77"/>
      <c r="F67" s="78"/>
      <c r="G67" s="78"/>
      <c r="H67" s="61" t="str">
        <f t="shared" si="0"/>
        <v/>
      </c>
      <c r="I67" s="79" t="str">
        <f t="shared" si="1"/>
        <v/>
      </c>
      <c r="J67" s="79"/>
      <c r="K67" s="62" t="str">
        <f t="shared" si="3"/>
        <v/>
      </c>
    </row>
    <row r="68" spans="2:11" s="30" customFormat="1" x14ac:dyDescent="0.25">
      <c r="B68" s="136"/>
      <c r="C68" s="76"/>
      <c r="D68" s="76"/>
      <c r="E68" s="77"/>
      <c r="F68" s="78"/>
      <c r="G68" s="78"/>
      <c r="H68" s="61" t="str">
        <f t="shared" si="0"/>
        <v/>
      </c>
      <c r="I68" s="79" t="str">
        <f t="shared" si="1"/>
        <v/>
      </c>
      <c r="J68" s="79"/>
      <c r="K68" s="62" t="str">
        <f t="shared" si="3"/>
        <v/>
      </c>
    </row>
    <row r="69" spans="2:11" s="30" customFormat="1" x14ac:dyDescent="0.25">
      <c r="B69" s="136"/>
      <c r="C69" s="76"/>
      <c r="D69" s="76"/>
      <c r="E69" s="77"/>
      <c r="F69" s="78"/>
      <c r="G69" s="78"/>
      <c r="H69" s="61" t="str">
        <f t="shared" si="0"/>
        <v/>
      </c>
      <c r="I69" s="79" t="str">
        <f t="shared" si="1"/>
        <v/>
      </c>
      <c r="J69" s="79"/>
      <c r="K69" s="62" t="str">
        <f t="shared" si="3"/>
        <v/>
      </c>
    </row>
    <row r="70" spans="2:11" s="30" customFormat="1" x14ac:dyDescent="0.25">
      <c r="B70" s="136"/>
      <c r="C70" s="76"/>
      <c r="D70" s="76"/>
      <c r="E70" s="77"/>
      <c r="F70" s="78"/>
      <c r="G70" s="78"/>
      <c r="H70" s="61" t="str">
        <f t="shared" si="0"/>
        <v/>
      </c>
      <c r="I70" s="79" t="str">
        <f t="shared" si="1"/>
        <v/>
      </c>
      <c r="J70" s="79"/>
      <c r="K70" s="62" t="str">
        <f t="shared" si="3"/>
        <v/>
      </c>
    </row>
    <row r="71" spans="2:11" s="30" customFormat="1" x14ac:dyDescent="0.25">
      <c r="B71" s="136"/>
      <c r="C71" s="76"/>
      <c r="D71" s="76"/>
      <c r="E71" s="77"/>
      <c r="F71" s="78"/>
      <c r="G71" s="78"/>
      <c r="H71" s="61" t="str">
        <f t="shared" si="0"/>
        <v/>
      </c>
      <c r="I71" s="79" t="str">
        <f t="shared" si="1"/>
        <v/>
      </c>
      <c r="J71" s="79"/>
      <c r="K71" s="62" t="str">
        <f t="shared" si="3"/>
        <v/>
      </c>
    </row>
    <row r="72" spans="2:11" s="30" customFormat="1" x14ac:dyDescent="0.25">
      <c r="B72" s="136"/>
      <c r="C72" s="76"/>
      <c r="D72" s="76"/>
      <c r="E72" s="77"/>
      <c r="F72" s="78"/>
      <c r="G72" s="78"/>
      <c r="H72" s="61" t="str">
        <f t="shared" si="0"/>
        <v/>
      </c>
      <c r="I72" s="79" t="str">
        <f t="shared" si="1"/>
        <v/>
      </c>
      <c r="J72" s="79"/>
      <c r="K72" s="62" t="str">
        <f t="shared" si="3"/>
        <v/>
      </c>
    </row>
    <row r="73" spans="2:11" s="30" customFormat="1" x14ac:dyDescent="0.25">
      <c r="B73" s="136"/>
      <c r="C73" s="76"/>
      <c r="D73" s="76"/>
      <c r="E73" s="77"/>
      <c r="F73" s="78"/>
      <c r="G73" s="78"/>
      <c r="H73" s="61" t="str">
        <f t="shared" si="0"/>
        <v/>
      </c>
      <c r="I73" s="79" t="str">
        <f t="shared" si="1"/>
        <v/>
      </c>
      <c r="J73" s="79"/>
      <c r="K73" s="62" t="str">
        <f t="shared" si="3"/>
        <v/>
      </c>
    </row>
    <row r="74" spans="2:11" s="30" customFormat="1" x14ac:dyDescent="0.25">
      <c r="B74" s="136"/>
      <c r="C74" s="76"/>
      <c r="D74" s="76"/>
      <c r="E74" s="77"/>
      <c r="F74" s="78"/>
      <c r="G74" s="78"/>
      <c r="H74" s="61" t="str">
        <f t="shared" si="0"/>
        <v/>
      </c>
      <c r="I74" s="79" t="str">
        <f t="shared" si="1"/>
        <v/>
      </c>
      <c r="J74" s="79"/>
      <c r="K74" s="62" t="str">
        <f t="shared" si="3"/>
        <v/>
      </c>
    </row>
    <row r="75" spans="2:11" s="30" customFormat="1" x14ac:dyDescent="0.25">
      <c r="B75" s="136"/>
      <c r="C75" s="76"/>
      <c r="D75" s="76"/>
      <c r="E75" s="77"/>
      <c r="F75" s="78"/>
      <c r="G75" s="78"/>
      <c r="H75" s="61" t="str">
        <f t="shared" si="0"/>
        <v/>
      </c>
      <c r="I75" s="79" t="str">
        <f t="shared" si="1"/>
        <v/>
      </c>
      <c r="J75" s="79"/>
      <c r="K75" s="62" t="str">
        <f t="shared" si="3"/>
        <v/>
      </c>
    </row>
    <row r="76" spans="2:11" s="30" customFormat="1" x14ac:dyDescent="0.25">
      <c r="B76" s="136"/>
      <c r="C76" s="76"/>
      <c r="D76" s="76"/>
      <c r="E76" s="77"/>
      <c r="F76" s="78"/>
      <c r="G76" s="78"/>
      <c r="H76" s="61" t="str">
        <f t="shared" si="0"/>
        <v/>
      </c>
      <c r="I76" s="79" t="str">
        <f t="shared" si="1"/>
        <v/>
      </c>
      <c r="J76" s="79"/>
      <c r="K76" s="62" t="str">
        <f t="shared" si="3"/>
        <v/>
      </c>
    </row>
    <row r="77" spans="2:11" s="30" customFormat="1" x14ac:dyDescent="0.25">
      <c r="B77" s="136"/>
      <c r="C77" s="76"/>
      <c r="D77" s="76"/>
      <c r="E77" s="77"/>
      <c r="F77" s="78"/>
      <c r="G77" s="78"/>
      <c r="H77" s="61" t="str">
        <f t="shared" ref="H77:H140" si="4">IF(AND(F77&lt;&gt;"",G77&lt;&gt;""),(G77-F77)/F77,"")</f>
        <v/>
      </c>
      <c r="I77" s="79" t="str">
        <f t="shared" ref="I77:I140" si="5">IF(AND(F77&lt;&gt;"",G77&lt;&gt;""),G77-F77,"")</f>
        <v/>
      </c>
      <c r="J77" s="79"/>
      <c r="K77" s="62" t="str">
        <f t="shared" ref="K77:K140" si="6">IF(AND(F77&lt;&gt;"",G77&lt;&gt;"",J77&lt;&gt;""),I77*J77,"")</f>
        <v/>
      </c>
    </row>
    <row r="78" spans="2:11" s="30" customFormat="1" x14ac:dyDescent="0.25">
      <c r="B78" s="136"/>
      <c r="C78" s="76"/>
      <c r="D78" s="76"/>
      <c r="E78" s="77"/>
      <c r="F78" s="78"/>
      <c r="G78" s="78"/>
      <c r="H78" s="61" t="str">
        <f t="shared" si="4"/>
        <v/>
      </c>
      <c r="I78" s="79" t="str">
        <f t="shared" si="5"/>
        <v/>
      </c>
      <c r="J78" s="79"/>
      <c r="K78" s="62" t="str">
        <f t="shared" si="6"/>
        <v/>
      </c>
    </row>
    <row r="79" spans="2:11" s="30" customFormat="1" x14ac:dyDescent="0.25">
      <c r="B79" s="136"/>
      <c r="C79" s="76"/>
      <c r="D79" s="76"/>
      <c r="E79" s="77"/>
      <c r="F79" s="78"/>
      <c r="G79" s="78"/>
      <c r="H79" s="61" t="str">
        <f t="shared" si="4"/>
        <v/>
      </c>
      <c r="I79" s="79" t="str">
        <f t="shared" si="5"/>
        <v/>
      </c>
      <c r="J79" s="79"/>
      <c r="K79" s="62" t="str">
        <f t="shared" si="6"/>
        <v/>
      </c>
    </row>
    <row r="80" spans="2:11" s="30" customFormat="1" x14ac:dyDescent="0.25">
      <c r="B80" s="136"/>
      <c r="C80" s="76"/>
      <c r="D80" s="76"/>
      <c r="E80" s="77"/>
      <c r="F80" s="78"/>
      <c r="G80" s="78"/>
      <c r="H80" s="61" t="str">
        <f t="shared" si="4"/>
        <v/>
      </c>
      <c r="I80" s="79" t="str">
        <f t="shared" si="5"/>
        <v/>
      </c>
      <c r="J80" s="79"/>
      <c r="K80" s="62" t="str">
        <f t="shared" si="6"/>
        <v/>
      </c>
    </row>
    <row r="81" spans="2:11" s="30" customFormat="1" x14ac:dyDescent="0.25">
      <c r="B81" s="136"/>
      <c r="C81" s="76"/>
      <c r="D81" s="76"/>
      <c r="E81" s="77"/>
      <c r="F81" s="78"/>
      <c r="G81" s="78"/>
      <c r="H81" s="61" t="str">
        <f t="shared" si="4"/>
        <v/>
      </c>
      <c r="I81" s="79" t="str">
        <f t="shared" si="5"/>
        <v/>
      </c>
      <c r="J81" s="79"/>
      <c r="K81" s="62" t="str">
        <f t="shared" si="6"/>
        <v/>
      </c>
    </row>
    <row r="82" spans="2:11" s="30" customFormat="1" x14ac:dyDescent="0.25">
      <c r="B82" s="136"/>
      <c r="C82" s="76"/>
      <c r="D82" s="76"/>
      <c r="E82" s="77"/>
      <c r="F82" s="78"/>
      <c r="G82" s="78"/>
      <c r="H82" s="61" t="str">
        <f t="shared" si="4"/>
        <v/>
      </c>
      <c r="I82" s="79" t="str">
        <f t="shared" si="5"/>
        <v/>
      </c>
      <c r="J82" s="79"/>
      <c r="K82" s="62" t="str">
        <f t="shared" si="6"/>
        <v/>
      </c>
    </row>
    <row r="83" spans="2:11" s="30" customFormat="1" x14ac:dyDescent="0.25">
      <c r="B83" s="136"/>
      <c r="C83" s="76"/>
      <c r="D83" s="76"/>
      <c r="E83" s="77"/>
      <c r="F83" s="78"/>
      <c r="G83" s="78"/>
      <c r="H83" s="61" t="str">
        <f t="shared" si="4"/>
        <v/>
      </c>
      <c r="I83" s="79" t="str">
        <f t="shared" si="5"/>
        <v/>
      </c>
      <c r="J83" s="79"/>
      <c r="K83" s="62" t="str">
        <f t="shared" si="6"/>
        <v/>
      </c>
    </row>
    <row r="84" spans="2:11" s="30" customFormat="1" x14ac:dyDescent="0.25">
      <c r="B84" s="136"/>
      <c r="C84" s="76"/>
      <c r="D84" s="76"/>
      <c r="E84" s="77"/>
      <c r="F84" s="78"/>
      <c r="G84" s="78"/>
      <c r="H84" s="61" t="str">
        <f t="shared" si="4"/>
        <v/>
      </c>
      <c r="I84" s="79" t="str">
        <f t="shared" si="5"/>
        <v/>
      </c>
      <c r="J84" s="79"/>
      <c r="K84" s="62" t="str">
        <f t="shared" si="6"/>
        <v/>
      </c>
    </row>
    <row r="85" spans="2:11" s="30" customFormat="1" x14ac:dyDescent="0.25">
      <c r="B85" s="136"/>
      <c r="C85" s="76"/>
      <c r="D85" s="76"/>
      <c r="E85" s="77"/>
      <c r="F85" s="78"/>
      <c r="G85" s="78"/>
      <c r="H85" s="61" t="str">
        <f t="shared" si="4"/>
        <v/>
      </c>
      <c r="I85" s="79" t="str">
        <f t="shared" si="5"/>
        <v/>
      </c>
      <c r="J85" s="79"/>
      <c r="K85" s="62" t="str">
        <f t="shared" si="6"/>
        <v/>
      </c>
    </row>
    <row r="86" spans="2:11" s="30" customFormat="1" x14ac:dyDescent="0.25">
      <c r="B86" s="136"/>
      <c r="C86" s="76"/>
      <c r="D86" s="76"/>
      <c r="E86" s="77"/>
      <c r="F86" s="78"/>
      <c r="G86" s="78"/>
      <c r="H86" s="61" t="str">
        <f t="shared" si="4"/>
        <v/>
      </c>
      <c r="I86" s="79" t="str">
        <f t="shared" si="5"/>
        <v/>
      </c>
      <c r="J86" s="79"/>
      <c r="K86" s="62" t="str">
        <f t="shared" si="6"/>
        <v/>
      </c>
    </row>
    <row r="87" spans="2:11" s="30" customFormat="1" x14ac:dyDescent="0.25">
      <c r="B87" s="136"/>
      <c r="C87" s="76"/>
      <c r="D87" s="76"/>
      <c r="E87" s="77"/>
      <c r="F87" s="78"/>
      <c r="G87" s="78"/>
      <c r="H87" s="61" t="str">
        <f t="shared" si="4"/>
        <v/>
      </c>
      <c r="I87" s="79" t="str">
        <f t="shared" si="5"/>
        <v/>
      </c>
      <c r="J87" s="79"/>
      <c r="K87" s="62" t="str">
        <f t="shared" si="6"/>
        <v/>
      </c>
    </row>
    <row r="88" spans="2:11" s="30" customFormat="1" x14ac:dyDescent="0.25">
      <c r="B88" s="136"/>
      <c r="C88" s="76"/>
      <c r="D88" s="76"/>
      <c r="E88" s="77"/>
      <c r="F88" s="78"/>
      <c r="G88" s="78"/>
      <c r="H88" s="61" t="str">
        <f t="shared" si="4"/>
        <v/>
      </c>
      <c r="I88" s="79" t="str">
        <f t="shared" si="5"/>
        <v/>
      </c>
      <c r="J88" s="79"/>
      <c r="K88" s="62" t="str">
        <f t="shared" si="6"/>
        <v/>
      </c>
    </row>
    <row r="89" spans="2:11" s="30" customFormat="1" x14ac:dyDescent="0.25">
      <c r="B89" s="136"/>
      <c r="C89" s="76"/>
      <c r="D89" s="76"/>
      <c r="E89" s="77"/>
      <c r="F89" s="78"/>
      <c r="G89" s="78"/>
      <c r="H89" s="61" t="str">
        <f t="shared" si="4"/>
        <v/>
      </c>
      <c r="I89" s="79" t="str">
        <f t="shared" si="5"/>
        <v/>
      </c>
      <c r="J89" s="79"/>
      <c r="K89" s="62" t="str">
        <f t="shared" si="6"/>
        <v/>
      </c>
    </row>
    <row r="90" spans="2:11" s="30" customFormat="1" x14ac:dyDescent="0.25">
      <c r="B90" s="136"/>
      <c r="C90" s="76"/>
      <c r="D90" s="76"/>
      <c r="E90" s="77"/>
      <c r="F90" s="78"/>
      <c r="G90" s="78"/>
      <c r="H90" s="61" t="str">
        <f t="shared" si="4"/>
        <v/>
      </c>
      <c r="I90" s="79" t="str">
        <f t="shared" si="5"/>
        <v/>
      </c>
      <c r="J90" s="79"/>
      <c r="K90" s="62" t="str">
        <f t="shared" si="6"/>
        <v/>
      </c>
    </row>
    <row r="91" spans="2:11" s="30" customFormat="1" x14ac:dyDescent="0.25">
      <c r="B91" s="136"/>
      <c r="C91" s="76"/>
      <c r="D91" s="76"/>
      <c r="E91" s="77"/>
      <c r="F91" s="78"/>
      <c r="G91" s="78"/>
      <c r="H91" s="61" t="str">
        <f t="shared" si="4"/>
        <v/>
      </c>
      <c r="I91" s="79" t="str">
        <f t="shared" si="5"/>
        <v/>
      </c>
      <c r="J91" s="79"/>
      <c r="K91" s="62" t="str">
        <f t="shared" si="6"/>
        <v/>
      </c>
    </row>
    <row r="92" spans="2:11" s="30" customFormat="1" x14ac:dyDescent="0.25">
      <c r="B92" s="136"/>
      <c r="C92" s="76"/>
      <c r="D92" s="76"/>
      <c r="E92" s="77"/>
      <c r="F92" s="78"/>
      <c r="G92" s="78"/>
      <c r="H92" s="61" t="str">
        <f t="shared" si="4"/>
        <v/>
      </c>
      <c r="I92" s="79" t="str">
        <f t="shared" si="5"/>
        <v/>
      </c>
      <c r="J92" s="79"/>
      <c r="K92" s="62" t="str">
        <f t="shared" si="6"/>
        <v/>
      </c>
    </row>
    <row r="93" spans="2:11" s="30" customFormat="1" x14ac:dyDescent="0.25">
      <c r="B93" s="136"/>
      <c r="C93" s="76"/>
      <c r="D93" s="76"/>
      <c r="E93" s="77"/>
      <c r="F93" s="78"/>
      <c r="G93" s="78"/>
      <c r="H93" s="61" t="str">
        <f t="shared" si="4"/>
        <v/>
      </c>
      <c r="I93" s="79" t="str">
        <f t="shared" si="5"/>
        <v/>
      </c>
      <c r="J93" s="79"/>
      <c r="K93" s="62" t="str">
        <f t="shared" si="6"/>
        <v/>
      </c>
    </row>
    <row r="94" spans="2:11" s="30" customFormat="1" x14ac:dyDescent="0.25">
      <c r="B94" s="136"/>
      <c r="C94" s="76"/>
      <c r="D94" s="76"/>
      <c r="E94" s="77"/>
      <c r="F94" s="78"/>
      <c r="G94" s="78"/>
      <c r="H94" s="61" t="str">
        <f t="shared" si="4"/>
        <v/>
      </c>
      <c r="I94" s="79" t="str">
        <f t="shared" si="5"/>
        <v/>
      </c>
      <c r="J94" s="79"/>
      <c r="K94" s="62" t="str">
        <f t="shared" si="6"/>
        <v/>
      </c>
    </row>
    <row r="95" spans="2:11" s="30" customFormat="1" x14ac:dyDescent="0.25">
      <c r="B95" s="136"/>
      <c r="C95" s="76"/>
      <c r="D95" s="76"/>
      <c r="E95" s="77"/>
      <c r="F95" s="78"/>
      <c r="G95" s="78"/>
      <c r="H95" s="61" t="str">
        <f t="shared" si="4"/>
        <v/>
      </c>
      <c r="I95" s="79" t="str">
        <f t="shared" si="5"/>
        <v/>
      </c>
      <c r="J95" s="79"/>
      <c r="K95" s="62" t="str">
        <f t="shared" si="6"/>
        <v/>
      </c>
    </row>
    <row r="96" spans="2:11" s="30" customFormat="1" x14ac:dyDescent="0.25">
      <c r="B96" s="136"/>
      <c r="C96" s="76"/>
      <c r="D96" s="76"/>
      <c r="E96" s="77"/>
      <c r="F96" s="78"/>
      <c r="G96" s="78"/>
      <c r="H96" s="61" t="str">
        <f t="shared" si="4"/>
        <v/>
      </c>
      <c r="I96" s="79" t="str">
        <f t="shared" si="5"/>
        <v/>
      </c>
      <c r="J96" s="79"/>
      <c r="K96" s="62" t="str">
        <f t="shared" si="6"/>
        <v/>
      </c>
    </row>
    <row r="97" spans="2:11" s="30" customFormat="1" x14ac:dyDescent="0.25">
      <c r="B97" s="136"/>
      <c r="C97" s="76"/>
      <c r="D97" s="76"/>
      <c r="E97" s="77"/>
      <c r="F97" s="78"/>
      <c r="G97" s="78"/>
      <c r="H97" s="61" t="str">
        <f t="shared" si="4"/>
        <v/>
      </c>
      <c r="I97" s="79" t="str">
        <f t="shared" si="5"/>
        <v/>
      </c>
      <c r="J97" s="79"/>
      <c r="K97" s="62" t="str">
        <f t="shared" si="6"/>
        <v/>
      </c>
    </row>
    <row r="98" spans="2:11" s="30" customFormat="1" x14ac:dyDescent="0.25">
      <c r="B98" s="136"/>
      <c r="C98" s="76"/>
      <c r="D98" s="76"/>
      <c r="E98" s="77"/>
      <c r="F98" s="78"/>
      <c r="G98" s="78"/>
      <c r="H98" s="61" t="str">
        <f t="shared" si="4"/>
        <v/>
      </c>
      <c r="I98" s="79" t="str">
        <f t="shared" si="5"/>
        <v/>
      </c>
      <c r="J98" s="79"/>
      <c r="K98" s="62" t="str">
        <f t="shared" si="6"/>
        <v/>
      </c>
    </row>
    <row r="99" spans="2:11" s="30" customFormat="1" x14ac:dyDescent="0.25">
      <c r="B99" s="136"/>
      <c r="C99" s="76"/>
      <c r="D99" s="76"/>
      <c r="E99" s="77"/>
      <c r="F99" s="78"/>
      <c r="G99" s="78"/>
      <c r="H99" s="61" t="str">
        <f t="shared" si="4"/>
        <v/>
      </c>
      <c r="I99" s="79" t="str">
        <f t="shared" si="5"/>
        <v/>
      </c>
      <c r="J99" s="79"/>
      <c r="K99" s="62" t="str">
        <f t="shared" si="6"/>
        <v/>
      </c>
    </row>
    <row r="100" spans="2:11" s="30" customFormat="1" x14ac:dyDescent="0.25">
      <c r="B100" s="136"/>
      <c r="C100" s="76"/>
      <c r="D100" s="76"/>
      <c r="E100" s="77"/>
      <c r="F100" s="78"/>
      <c r="G100" s="78"/>
      <c r="H100" s="61" t="str">
        <f t="shared" si="4"/>
        <v/>
      </c>
      <c r="I100" s="79" t="str">
        <f t="shared" si="5"/>
        <v/>
      </c>
      <c r="J100" s="79"/>
      <c r="K100" s="62" t="str">
        <f t="shared" si="6"/>
        <v/>
      </c>
    </row>
    <row r="101" spans="2:11" s="30" customFormat="1" x14ac:dyDescent="0.25">
      <c r="B101" s="136"/>
      <c r="C101" s="76"/>
      <c r="D101" s="76"/>
      <c r="E101" s="77"/>
      <c r="F101" s="78"/>
      <c r="G101" s="78"/>
      <c r="H101" s="61" t="str">
        <f t="shared" si="4"/>
        <v/>
      </c>
      <c r="I101" s="79" t="str">
        <f t="shared" si="5"/>
        <v/>
      </c>
      <c r="J101" s="79"/>
      <c r="K101" s="62" t="str">
        <f t="shared" si="6"/>
        <v/>
      </c>
    </row>
    <row r="102" spans="2:11" s="30" customFormat="1" x14ac:dyDescent="0.25">
      <c r="B102" s="136"/>
      <c r="C102" s="76"/>
      <c r="D102" s="76"/>
      <c r="E102" s="77"/>
      <c r="F102" s="78"/>
      <c r="G102" s="78"/>
      <c r="H102" s="61" t="str">
        <f t="shared" si="4"/>
        <v/>
      </c>
      <c r="I102" s="79" t="str">
        <f t="shared" si="5"/>
        <v/>
      </c>
      <c r="J102" s="79"/>
      <c r="K102" s="62" t="str">
        <f t="shared" si="6"/>
        <v/>
      </c>
    </row>
    <row r="103" spans="2:11" s="30" customFormat="1" x14ac:dyDescent="0.25">
      <c r="B103" s="136"/>
      <c r="C103" s="76"/>
      <c r="D103" s="76"/>
      <c r="E103" s="77"/>
      <c r="F103" s="78"/>
      <c r="G103" s="78"/>
      <c r="H103" s="61" t="str">
        <f t="shared" si="4"/>
        <v/>
      </c>
      <c r="I103" s="79" t="str">
        <f t="shared" si="5"/>
        <v/>
      </c>
      <c r="J103" s="79"/>
      <c r="K103" s="62" t="str">
        <f t="shared" si="6"/>
        <v/>
      </c>
    </row>
    <row r="104" spans="2:11" s="30" customFormat="1" x14ac:dyDescent="0.25">
      <c r="B104" s="136"/>
      <c r="C104" s="76"/>
      <c r="D104" s="76"/>
      <c r="E104" s="77"/>
      <c r="F104" s="78"/>
      <c r="G104" s="78"/>
      <c r="H104" s="61" t="str">
        <f t="shared" si="4"/>
        <v/>
      </c>
      <c r="I104" s="79" t="str">
        <f t="shared" si="5"/>
        <v/>
      </c>
      <c r="J104" s="79"/>
      <c r="K104" s="62" t="str">
        <f t="shared" si="6"/>
        <v/>
      </c>
    </row>
    <row r="105" spans="2:11" s="30" customFormat="1" x14ac:dyDescent="0.25">
      <c r="B105" s="136"/>
      <c r="C105" s="76"/>
      <c r="D105" s="76"/>
      <c r="E105" s="77"/>
      <c r="F105" s="78"/>
      <c r="G105" s="78"/>
      <c r="H105" s="61" t="str">
        <f t="shared" si="4"/>
        <v/>
      </c>
      <c r="I105" s="79" t="str">
        <f t="shared" si="5"/>
        <v/>
      </c>
      <c r="J105" s="79"/>
      <c r="K105" s="62" t="str">
        <f t="shared" si="6"/>
        <v/>
      </c>
    </row>
    <row r="106" spans="2:11" s="30" customFormat="1" x14ac:dyDescent="0.25">
      <c r="B106" s="136"/>
      <c r="C106" s="76"/>
      <c r="D106" s="76"/>
      <c r="E106" s="77"/>
      <c r="F106" s="78"/>
      <c r="G106" s="78"/>
      <c r="H106" s="61" t="str">
        <f t="shared" si="4"/>
        <v/>
      </c>
      <c r="I106" s="79" t="str">
        <f t="shared" si="5"/>
        <v/>
      </c>
      <c r="J106" s="79"/>
      <c r="K106" s="62" t="str">
        <f t="shared" si="6"/>
        <v/>
      </c>
    </row>
    <row r="107" spans="2:11" s="30" customFormat="1" x14ac:dyDescent="0.25">
      <c r="B107" s="136"/>
      <c r="C107" s="76"/>
      <c r="D107" s="76"/>
      <c r="E107" s="77"/>
      <c r="F107" s="78"/>
      <c r="G107" s="78"/>
      <c r="H107" s="61" t="str">
        <f t="shared" si="4"/>
        <v/>
      </c>
      <c r="I107" s="79" t="str">
        <f t="shared" si="5"/>
        <v/>
      </c>
      <c r="J107" s="79"/>
      <c r="K107" s="62" t="str">
        <f t="shared" si="6"/>
        <v/>
      </c>
    </row>
    <row r="108" spans="2:11" s="30" customFormat="1" x14ac:dyDescent="0.25">
      <c r="B108" s="136"/>
      <c r="C108" s="76"/>
      <c r="D108" s="76"/>
      <c r="E108" s="77"/>
      <c r="F108" s="78"/>
      <c r="G108" s="78"/>
      <c r="H108" s="61" t="str">
        <f t="shared" si="4"/>
        <v/>
      </c>
      <c r="I108" s="79" t="str">
        <f t="shared" si="5"/>
        <v/>
      </c>
      <c r="J108" s="79"/>
      <c r="K108" s="62" t="str">
        <f t="shared" si="6"/>
        <v/>
      </c>
    </row>
    <row r="109" spans="2:11" s="30" customFormat="1" x14ac:dyDescent="0.25">
      <c r="B109" s="136"/>
      <c r="C109" s="76"/>
      <c r="D109" s="76"/>
      <c r="E109" s="77"/>
      <c r="F109" s="78"/>
      <c r="G109" s="78"/>
      <c r="H109" s="61" t="str">
        <f t="shared" si="4"/>
        <v/>
      </c>
      <c r="I109" s="79" t="str">
        <f t="shared" si="5"/>
        <v/>
      </c>
      <c r="J109" s="79"/>
      <c r="K109" s="62" t="str">
        <f t="shared" si="6"/>
        <v/>
      </c>
    </row>
    <row r="110" spans="2:11" s="30" customFormat="1" x14ac:dyDescent="0.25">
      <c r="B110" s="136"/>
      <c r="C110" s="76"/>
      <c r="D110" s="76"/>
      <c r="E110" s="77"/>
      <c r="F110" s="78"/>
      <c r="G110" s="78"/>
      <c r="H110" s="61" t="str">
        <f t="shared" si="4"/>
        <v/>
      </c>
      <c r="I110" s="79" t="str">
        <f t="shared" si="5"/>
        <v/>
      </c>
      <c r="J110" s="79"/>
      <c r="K110" s="62" t="str">
        <f t="shared" si="6"/>
        <v/>
      </c>
    </row>
    <row r="111" spans="2:11" s="30" customFormat="1" x14ac:dyDescent="0.25">
      <c r="B111" s="136"/>
      <c r="C111" s="76"/>
      <c r="D111" s="76"/>
      <c r="E111" s="77"/>
      <c r="F111" s="78"/>
      <c r="G111" s="78"/>
      <c r="H111" s="61" t="str">
        <f t="shared" si="4"/>
        <v/>
      </c>
      <c r="I111" s="79" t="str">
        <f t="shared" si="5"/>
        <v/>
      </c>
      <c r="J111" s="79"/>
      <c r="K111" s="62" t="str">
        <f t="shared" si="6"/>
        <v/>
      </c>
    </row>
    <row r="112" spans="2:11" s="30" customFormat="1" x14ac:dyDescent="0.25">
      <c r="B112" s="136"/>
      <c r="C112" s="76"/>
      <c r="D112" s="76"/>
      <c r="E112" s="77"/>
      <c r="F112" s="78"/>
      <c r="G112" s="78"/>
      <c r="H112" s="61" t="str">
        <f t="shared" si="4"/>
        <v/>
      </c>
      <c r="I112" s="79" t="str">
        <f t="shared" si="5"/>
        <v/>
      </c>
      <c r="J112" s="79"/>
      <c r="K112" s="62" t="str">
        <f t="shared" si="6"/>
        <v/>
      </c>
    </row>
    <row r="113" spans="2:11" s="30" customFormat="1" x14ac:dyDescent="0.25">
      <c r="B113" s="136"/>
      <c r="C113" s="76"/>
      <c r="D113" s="76"/>
      <c r="E113" s="77"/>
      <c r="F113" s="78"/>
      <c r="G113" s="78"/>
      <c r="H113" s="61" t="str">
        <f t="shared" si="4"/>
        <v/>
      </c>
      <c r="I113" s="79" t="str">
        <f t="shared" si="5"/>
        <v/>
      </c>
      <c r="J113" s="79"/>
      <c r="K113" s="62" t="str">
        <f t="shared" si="6"/>
        <v/>
      </c>
    </row>
    <row r="114" spans="2:11" s="30" customFormat="1" x14ac:dyDescent="0.25">
      <c r="B114" s="136"/>
      <c r="C114" s="76"/>
      <c r="D114" s="76"/>
      <c r="E114" s="77"/>
      <c r="F114" s="78"/>
      <c r="G114" s="78"/>
      <c r="H114" s="61" t="str">
        <f t="shared" si="4"/>
        <v/>
      </c>
      <c r="I114" s="79" t="str">
        <f t="shared" si="5"/>
        <v/>
      </c>
      <c r="J114" s="79"/>
      <c r="K114" s="62" t="str">
        <f t="shared" si="6"/>
        <v/>
      </c>
    </row>
    <row r="115" spans="2:11" s="30" customFormat="1" x14ac:dyDescent="0.25">
      <c r="B115" s="136"/>
      <c r="C115" s="76"/>
      <c r="D115" s="76"/>
      <c r="E115" s="77"/>
      <c r="F115" s="78"/>
      <c r="G115" s="78"/>
      <c r="H115" s="61" t="str">
        <f t="shared" si="4"/>
        <v/>
      </c>
      <c r="I115" s="79" t="str">
        <f t="shared" si="5"/>
        <v/>
      </c>
      <c r="J115" s="79"/>
      <c r="K115" s="62" t="str">
        <f t="shared" si="6"/>
        <v/>
      </c>
    </row>
    <row r="116" spans="2:11" s="30" customFormat="1" x14ac:dyDescent="0.25">
      <c r="B116" s="136"/>
      <c r="C116" s="76"/>
      <c r="D116" s="76"/>
      <c r="E116" s="77"/>
      <c r="F116" s="78"/>
      <c r="G116" s="78"/>
      <c r="H116" s="61" t="str">
        <f t="shared" si="4"/>
        <v/>
      </c>
      <c r="I116" s="79" t="str">
        <f t="shared" si="5"/>
        <v/>
      </c>
      <c r="J116" s="79"/>
      <c r="K116" s="62" t="str">
        <f t="shared" si="6"/>
        <v/>
      </c>
    </row>
    <row r="117" spans="2:11" s="30" customFormat="1" x14ac:dyDescent="0.25">
      <c r="B117" s="136"/>
      <c r="C117" s="76"/>
      <c r="D117" s="76"/>
      <c r="E117" s="77"/>
      <c r="F117" s="78"/>
      <c r="G117" s="78"/>
      <c r="H117" s="61" t="str">
        <f t="shared" si="4"/>
        <v/>
      </c>
      <c r="I117" s="79" t="str">
        <f t="shared" si="5"/>
        <v/>
      </c>
      <c r="J117" s="79"/>
      <c r="K117" s="62" t="str">
        <f t="shared" si="6"/>
        <v/>
      </c>
    </row>
    <row r="118" spans="2:11" s="30" customFormat="1" x14ac:dyDescent="0.25">
      <c r="B118" s="136"/>
      <c r="C118" s="76"/>
      <c r="D118" s="76"/>
      <c r="E118" s="77"/>
      <c r="F118" s="78"/>
      <c r="G118" s="78"/>
      <c r="H118" s="61" t="str">
        <f t="shared" si="4"/>
        <v/>
      </c>
      <c r="I118" s="79" t="str">
        <f t="shared" si="5"/>
        <v/>
      </c>
      <c r="J118" s="79"/>
      <c r="K118" s="62" t="str">
        <f t="shared" si="6"/>
        <v/>
      </c>
    </row>
    <row r="119" spans="2:11" s="30" customFormat="1" x14ac:dyDescent="0.25">
      <c r="B119" s="136"/>
      <c r="C119" s="76"/>
      <c r="D119" s="76"/>
      <c r="E119" s="77"/>
      <c r="F119" s="78"/>
      <c r="G119" s="78"/>
      <c r="H119" s="61" t="str">
        <f t="shared" si="4"/>
        <v/>
      </c>
      <c r="I119" s="79" t="str">
        <f t="shared" si="5"/>
        <v/>
      </c>
      <c r="J119" s="79"/>
      <c r="K119" s="62" t="str">
        <f t="shared" si="6"/>
        <v/>
      </c>
    </row>
    <row r="120" spans="2:11" s="30" customFormat="1" x14ac:dyDescent="0.25">
      <c r="B120" s="136"/>
      <c r="C120" s="76"/>
      <c r="D120" s="76"/>
      <c r="E120" s="77"/>
      <c r="F120" s="78"/>
      <c r="G120" s="78"/>
      <c r="H120" s="61" t="str">
        <f t="shared" si="4"/>
        <v/>
      </c>
      <c r="I120" s="79" t="str">
        <f t="shared" si="5"/>
        <v/>
      </c>
      <c r="J120" s="79"/>
      <c r="K120" s="62" t="str">
        <f t="shared" si="6"/>
        <v/>
      </c>
    </row>
    <row r="121" spans="2:11" s="30" customFormat="1" x14ac:dyDescent="0.25">
      <c r="B121" s="136"/>
      <c r="C121" s="76"/>
      <c r="D121" s="76"/>
      <c r="E121" s="77"/>
      <c r="F121" s="78"/>
      <c r="G121" s="78"/>
      <c r="H121" s="61" t="str">
        <f t="shared" si="4"/>
        <v/>
      </c>
      <c r="I121" s="79" t="str">
        <f t="shared" si="5"/>
        <v/>
      </c>
      <c r="J121" s="79"/>
      <c r="K121" s="62" t="str">
        <f t="shared" si="6"/>
        <v/>
      </c>
    </row>
    <row r="122" spans="2:11" s="30" customFormat="1" x14ac:dyDescent="0.25">
      <c r="B122" s="136"/>
      <c r="C122" s="76"/>
      <c r="D122" s="76"/>
      <c r="E122" s="77"/>
      <c r="F122" s="78"/>
      <c r="G122" s="78"/>
      <c r="H122" s="61" t="str">
        <f t="shared" si="4"/>
        <v/>
      </c>
      <c r="I122" s="79" t="str">
        <f t="shared" si="5"/>
        <v/>
      </c>
      <c r="J122" s="79"/>
      <c r="K122" s="62" t="str">
        <f t="shared" si="6"/>
        <v/>
      </c>
    </row>
    <row r="123" spans="2:11" s="30" customFormat="1" x14ac:dyDescent="0.25">
      <c r="B123" s="136"/>
      <c r="C123" s="76"/>
      <c r="D123" s="76"/>
      <c r="E123" s="77"/>
      <c r="F123" s="78"/>
      <c r="G123" s="78"/>
      <c r="H123" s="61" t="str">
        <f t="shared" si="4"/>
        <v/>
      </c>
      <c r="I123" s="79" t="str">
        <f t="shared" si="5"/>
        <v/>
      </c>
      <c r="J123" s="79"/>
      <c r="K123" s="62" t="str">
        <f t="shared" si="6"/>
        <v/>
      </c>
    </row>
    <row r="124" spans="2:11" s="30" customFormat="1" x14ac:dyDescent="0.25">
      <c r="B124" s="136"/>
      <c r="C124" s="76"/>
      <c r="D124" s="76"/>
      <c r="E124" s="77"/>
      <c r="F124" s="78"/>
      <c r="G124" s="78"/>
      <c r="H124" s="61" t="str">
        <f t="shared" si="4"/>
        <v/>
      </c>
      <c r="I124" s="79" t="str">
        <f t="shared" si="5"/>
        <v/>
      </c>
      <c r="J124" s="79"/>
      <c r="K124" s="62" t="str">
        <f t="shared" si="6"/>
        <v/>
      </c>
    </row>
    <row r="125" spans="2:11" s="30" customFormat="1" x14ac:dyDescent="0.25">
      <c r="B125" s="136"/>
      <c r="C125" s="76"/>
      <c r="D125" s="76"/>
      <c r="E125" s="77"/>
      <c r="F125" s="78"/>
      <c r="G125" s="78"/>
      <c r="H125" s="61" t="str">
        <f t="shared" si="4"/>
        <v/>
      </c>
      <c r="I125" s="79" t="str">
        <f t="shared" si="5"/>
        <v/>
      </c>
      <c r="J125" s="79"/>
      <c r="K125" s="62" t="str">
        <f t="shared" si="6"/>
        <v/>
      </c>
    </row>
    <row r="126" spans="2:11" s="30" customFormat="1" x14ac:dyDescent="0.25">
      <c r="B126" s="136"/>
      <c r="C126" s="76"/>
      <c r="D126" s="76"/>
      <c r="E126" s="77"/>
      <c r="F126" s="78"/>
      <c r="G126" s="78"/>
      <c r="H126" s="61" t="str">
        <f t="shared" si="4"/>
        <v/>
      </c>
      <c r="I126" s="79" t="str">
        <f t="shared" si="5"/>
        <v/>
      </c>
      <c r="J126" s="79"/>
      <c r="K126" s="62" t="str">
        <f t="shared" si="6"/>
        <v/>
      </c>
    </row>
    <row r="127" spans="2:11" s="30" customFormat="1" x14ac:dyDescent="0.25">
      <c r="B127" s="136"/>
      <c r="C127" s="76"/>
      <c r="D127" s="76"/>
      <c r="E127" s="77"/>
      <c r="F127" s="78"/>
      <c r="G127" s="78"/>
      <c r="H127" s="61" t="str">
        <f t="shared" si="4"/>
        <v/>
      </c>
      <c r="I127" s="79" t="str">
        <f t="shared" si="5"/>
        <v/>
      </c>
      <c r="J127" s="79"/>
      <c r="K127" s="62" t="str">
        <f t="shared" si="6"/>
        <v/>
      </c>
    </row>
    <row r="128" spans="2:11" s="30" customFormat="1" x14ac:dyDescent="0.25">
      <c r="B128" s="136"/>
      <c r="C128" s="76"/>
      <c r="D128" s="76"/>
      <c r="E128" s="77"/>
      <c r="F128" s="78"/>
      <c r="G128" s="78"/>
      <c r="H128" s="61" t="str">
        <f t="shared" si="4"/>
        <v/>
      </c>
      <c r="I128" s="79" t="str">
        <f t="shared" si="5"/>
        <v/>
      </c>
      <c r="J128" s="79"/>
      <c r="K128" s="62" t="str">
        <f t="shared" si="6"/>
        <v/>
      </c>
    </row>
    <row r="129" spans="2:11" s="30" customFormat="1" x14ac:dyDescent="0.25">
      <c r="B129" s="136"/>
      <c r="C129" s="76"/>
      <c r="D129" s="76"/>
      <c r="E129" s="77"/>
      <c r="F129" s="78"/>
      <c r="G129" s="78"/>
      <c r="H129" s="61" t="str">
        <f t="shared" si="4"/>
        <v/>
      </c>
      <c r="I129" s="79" t="str">
        <f t="shared" si="5"/>
        <v/>
      </c>
      <c r="J129" s="79"/>
      <c r="K129" s="62" t="str">
        <f t="shared" si="6"/>
        <v/>
      </c>
    </row>
    <row r="130" spans="2:11" s="30" customFormat="1" x14ac:dyDescent="0.25">
      <c r="B130" s="136"/>
      <c r="C130" s="76"/>
      <c r="D130" s="76"/>
      <c r="E130" s="77"/>
      <c r="F130" s="78"/>
      <c r="G130" s="78"/>
      <c r="H130" s="61" t="str">
        <f t="shared" si="4"/>
        <v/>
      </c>
      <c r="I130" s="79" t="str">
        <f t="shared" si="5"/>
        <v/>
      </c>
      <c r="J130" s="79"/>
      <c r="K130" s="62" t="str">
        <f t="shared" si="6"/>
        <v/>
      </c>
    </row>
    <row r="131" spans="2:11" s="30" customFormat="1" x14ac:dyDescent="0.25">
      <c r="B131" s="136"/>
      <c r="C131" s="76"/>
      <c r="D131" s="76"/>
      <c r="E131" s="77"/>
      <c r="F131" s="78"/>
      <c r="G131" s="78"/>
      <c r="H131" s="61" t="str">
        <f t="shared" si="4"/>
        <v/>
      </c>
      <c r="I131" s="79" t="str">
        <f t="shared" si="5"/>
        <v/>
      </c>
      <c r="J131" s="79"/>
      <c r="K131" s="62" t="str">
        <f t="shared" si="6"/>
        <v/>
      </c>
    </row>
    <row r="132" spans="2:11" s="30" customFormat="1" x14ac:dyDescent="0.25">
      <c r="B132" s="136"/>
      <c r="C132" s="76"/>
      <c r="D132" s="76"/>
      <c r="E132" s="77"/>
      <c r="F132" s="78"/>
      <c r="G132" s="78"/>
      <c r="H132" s="61" t="str">
        <f t="shared" si="4"/>
        <v/>
      </c>
      <c r="I132" s="79" t="str">
        <f t="shared" si="5"/>
        <v/>
      </c>
      <c r="J132" s="79"/>
      <c r="K132" s="62" t="str">
        <f t="shared" si="6"/>
        <v/>
      </c>
    </row>
    <row r="133" spans="2:11" s="30" customFormat="1" x14ac:dyDescent="0.25">
      <c r="B133" s="136"/>
      <c r="C133" s="76"/>
      <c r="D133" s="76"/>
      <c r="E133" s="77"/>
      <c r="F133" s="78"/>
      <c r="G133" s="78"/>
      <c r="H133" s="61" t="str">
        <f t="shared" si="4"/>
        <v/>
      </c>
      <c r="I133" s="79" t="str">
        <f t="shared" si="5"/>
        <v/>
      </c>
      <c r="J133" s="79"/>
      <c r="K133" s="62" t="str">
        <f t="shared" si="6"/>
        <v/>
      </c>
    </row>
    <row r="134" spans="2:11" s="30" customFormat="1" x14ac:dyDescent="0.25">
      <c r="B134" s="136"/>
      <c r="C134" s="76"/>
      <c r="D134" s="76"/>
      <c r="E134" s="77"/>
      <c r="F134" s="78"/>
      <c r="G134" s="78"/>
      <c r="H134" s="61" t="str">
        <f t="shared" si="4"/>
        <v/>
      </c>
      <c r="I134" s="79" t="str">
        <f t="shared" si="5"/>
        <v/>
      </c>
      <c r="J134" s="79"/>
      <c r="K134" s="62" t="str">
        <f t="shared" si="6"/>
        <v/>
      </c>
    </row>
    <row r="135" spans="2:11" s="30" customFormat="1" x14ac:dyDescent="0.25">
      <c r="B135" s="136"/>
      <c r="C135" s="76"/>
      <c r="D135" s="76"/>
      <c r="E135" s="77"/>
      <c r="F135" s="78"/>
      <c r="G135" s="78"/>
      <c r="H135" s="61" t="str">
        <f t="shared" si="4"/>
        <v/>
      </c>
      <c r="I135" s="79" t="str">
        <f t="shared" si="5"/>
        <v/>
      </c>
      <c r="J135" s="79"/>
      <c r="K135" s="62" t="str">
        <f t="shared" si="6"/>
        <v/>
      </c>
    </row>
    <row r="136" spans="2:11" s="30" customFormat="1" x14ac:dyDescent="0.25">
      <c r="B136" s="136"/>
      <c r="C136" s="76"/>
      <c r="D136" s="76"/>
      <c r="E136" s="77"/>
      <c r="F136" s="78"/>
      <c r="G136" s="78"/>
      <c r="H136" s="61" t="str">
        <f t="shared" si="4"/>
        <v/>
      </c>
      <c r="I136" s="79" t="str">
        <f t="shared" si="5"/>
        <v/>
      </c>
      <c r="J136" s="79"/>
      <c r="K136" s="62" t="str">
        <f t="shared" si="6"/>
        <v/>
      </c>
    </row>
    <row r="137" spans="2:11" s="30" customFormat="1" x14ac:dyDescent="0.25">
      <c r="B137" s="136"/>
      <c r="C137" s="76"/>
      <c r="D137" s="76"/>
      <c r="E137" s="77"/>
      <c r="F137" s="78"/>
      <c r="G137" s="78"/>
      <c r="H137" s="61" t="str">
        <f t="shared" si="4"/>
        <v/>
      </c>
      <c r="I137" s="79" t="str">
        <f t="shared" si="5"/>
        <v/>
      </c>
      <c r="J137" s="79"/>
      <c r="K137" s="62" t="str">
        <f t="shared" si="6"/>
        <v/>
      </c>
    </row>
    <row r="138" spans="2:11" s="30" customFormat="1" x14ac:dyDescent="0.25">
      <c r="B138" s="136"/>
      <c r="C138" s="76"/>
      <c r="D138" s="76"/>
      <c r="E138" s="77"/>
      <c r="F138" s="78"/>
      <c r="G138" s="78"/>
      <c r="H138" s="61" t="str">
        <f t="shared" si="4"/>
        <v/>
      </c>
      <c r="I138" s="79" t="str">
        <f t="shared" si="5"/>
        <v/>
      </c>
      <c r="J138" s="79"/>
      <c r="K138" s="62" t="str">
        <f t="shared" si="6"/>
        <v/>
      </c>
    </row>
    <row r="139" spans="2:11" s="30" customFormat="1" x14ac:dyDescent="0.25">
      <c r="B139" s="136"/>
      <c r="C139" s="76"/>
      <c r="D139" s="76"/>
      <c r="E139" s="77"/>
      <c r="F139" s="78"/>
      <c r="G139" s="78"/>
      <c r="H139" s="61" t="str">
        <f t="shared" si="4"/>
        <v/>
      </c>
      <c r="I139" s="79" t="str">
        <f t="shared" si="5"/>
        <v/>
      </c>
      <c r="J139" s="79"/>
      <c r="K139" s="62" t="str">
        <f t="shared" si="6"/>
        <v/>
      </c>
    </row>
    <row r="140" spans="2:11" s="30" customFormat="1" x14ac:dyDescent="0.25">
      <c r="B140" s="136"/>
      <c r="C140" s="76"/>
      <c r="D140" s="76"/>
      <c r="E140" s="77"/>
      <c r="F140" s="78"/>
      <c r="G140" s="78"/>
      <c r="H140" s="61" t="str">
        <f t="shared" si="4"/>
        <v/>
      </c>
      <c r="I140" s="79" t="str">
        <f t="shared" si="5"/>
        <v/>
      </c>
      <c r="J140" s="79"/>
      <c r="K140" s="62" t="str">
        <f t="shared" si="6"/>
        <v/>
      </c>
    </row>
    <row r="141" spans="2:11" s="30" customFormat="1" x14ac:dyDescent="0.25">
      <c r="B141" s="136"/>
      <c r="C141" s="76"/>
      <c r="D141" s="76"/>
      <c r="E141" s="77"/>
      <c r="F141" s="78"/>
      <c r="G141" s="78"/>
      <c r="H141" s="61" t="str">
        <f t="shared" ref="H141:H204" si="7">IF(AND(F141&lt;&gt;"",G141&lt;&gt;""),(G141-F141)/F141,"")</f>
        <v/>
      </c>
      <c r="I141" s="79" t="str">
        <f t="shared" ref="I141:I204" si="8">IF(AND(F141&lt;&gt;"",G141&lt;&gt;""),G141-F141,"")</f>
        <v/>
      </c>
      <c r="J141" s="79"/>
      <c r="K141" s="62" t="str">
        <f t="shared" ref="K141:K204" si="9">IF(AND(F141&lt;&gt;"",G141&lt;&gt;"",J141&lt;&gt;""),I141*J141,"")</f>
        <v/>
      </c>
    </row>
    <row r="142" spans="2:11" s="30" customFormat="1" x14ac:dyDescent="0.25">
      <c r="B142" s="136"/>
      <c r="C142" s="76"/>
      <c r="D142" s="76"/>
      <c r="E142" s="77"/>
      <c r="F142" s="78"/>
      <c r="G142" s="78"/>
      <c r="H142" s="61" t="str">
        <f t="shared" si="7"/>
        <v/>
      </c>
      <c r="I142" s="79" t="str">
        <f t="shared" si="8"/>
        <v/>
      </c>
      <c r="J142" s="79"/>
      <c r="K142" s="62" t="str">
        <f t="shared" si="9"/>
        <v/>
      </c>
    </row>
    <row r="143" spans="2:11" s="30" customFormat="1" x14ac:dyDescent="0.25">
      <c r="B143" s="136"/>
      <c r="C143" s="76"/>
      <c r="D143" s="76"/>
      <c r="E143" s="77"/>
      <c r="F143" s="78"/>
      <c r="G143" s="78"/>
      <c r="H143" s="61" t="str">
        <f t="shared" si="7"/>
        <v/>
      </c>
      <c r="I143" s="79" t="str">
        <f t="shared" si="8"/>
        <v/>
      </c>
      <c r="J143" s="79"/>
      <c r="K143" s="62" t="str">
        <f t="shared" si="9"/>
        <v/>
      </c>
    </row>
    <row r="144" spans="2:11" s="30" customFormat="1" x14ac:dyDescent="0.25">
      <c r="B144" s="136"/>
      <c r="C144" s="76"/>
      <c r="D144" s="76"/>
      <c r="E144" s="77"/>
      <c r="F144" s="78"/>
      <c r="G144" s="78"/>
      <c r="H144" s="61" t="str">
        <f t="shared" si="7"/>
        <v/>
      </c>
      <c r="I144" s="79" t="str">
        <f t="shared" si="8"/>
        <v/>
      </c>
      <c r="J144" s="79"/>
      <c r="K144" s="62" t="str">
        <f t="shared" si="9"/>
        <v/>
      </c>
    </row>
    <row r="145" spans="2:11" s="30" customFormat="1" x14ac:dyDescent="0.25">
      <c r="B145" s="136"/>
      <c r="C145" s="76"/>
      <c r="D145" s="76"/>
      <c r="E145" s="77"/>
      <c r="F145" s="78"/>
      <c r="G145" s="78"/>
      <c r="H145" s="61" t="str">
        <f t="shared" si="7"/>
        <v/>
      </c>
      <c r="I145" s="79" t="str">
        <f t="shared" si="8"/>
        <v/>
      </c>
      <c r="J145" s="79"/>
      <c r="K145" s="62" t="str">
        <f t="shared" si="9"/>
        <v/>
      </c>
    </row>
    <row r="146" spans="2:11" s="30" customFormat="1" x14ac:dyDescent="0.25">
      <c r="B146" s="136"/>
      <c r="C146" s="76"/>
      <c r="D146" s="76"/>
      <c r="E146" s="77"/>
      <c r="F146" s="78"/>
      <c r="G146" s="78"/>
      <c r="H146" s="61" t="str">
        <f t="shared" si="7"/>
        <v/>
      </c>
      <c r="I146" s="79" t="str">
        <f t="shared" si="8"/>
        <v/>
      </c>
      <c r="J146" s="79"/>
      <c r="K146" s="62" t="str">
        <f t="shared" si="9"/>
        <v/>
      </c>
    </row>
    <row r="147" spans="2:11" s="30" customFormat="1" x14ac:dyDescent="0.25">
      <c r="B147" s="136"/>
      <c r="C147" s="76"/>
      <c r="D147" s="76"/>
      <c r="E147" s="77"/>
      <c r="F147" s="78"/>
      <c r="G147" s="78"/>
      <c r="H147" s="61" t="str">
        <f t="shared" si="7"/>
        <v/>
      </c>
      <c r="I147" s="79" t="str">
        <f t="shared" si="8"/>
        <v/>
      </c>
      <c r="J147" s="79"/>
      <c r="K147" s="62" t="str">
        <f t="shared" si="9"/>
        <v/>
      </c>
    </row>
    <row r="148" spans="2:11" s="30" customFormat="1" x14ac:dyDescent="0.25">
      <c r="B148" s="136"/>
      <c r="C148" s="76"/>
      <c r="D148" s="76"/>
      <c r="E148" s="77"/>
      <c r="F148" s="78"/>
      <c r="G148" s="78"/>
      <c r="H148" s="61" t="str">
        <f t="shared" si="7"/>
        <v/>
      </c>
      <c r="I148" s="79" t="str">
        <f t="shared" si="8"/>
        <v/>
      </c>
      <c r="J148" s="79"/>
      <c r="K148" s="62" t="str">
        <f t="shared" si="9"/>
        <v/>
      </c>
    </row>
    <row r="149" spans="2:11" s="30" customFormat="1" x14ac:dyDescent="0.25">
      <c r="B149" s="136"/>
      <c r="C149" s="76"/>
      <c r="D149" s="76"/>
      <c r="E149" s="77"/>
      <c r="F149" s="78"/>
      <c r="G149" s="78"/>
      <c r="H149" s="61" t="str">
        <f t="shared" si="7"/>
        <v/>
      </c>
      <c r="I149" s="79" t="str">
        <f t="shared" si="8"/>
        <v/>
      </c>
      <c r="J149" s="79"/>
      <c r="K149" s="62" t="str">
        <f t="shared" si="9"/>
        <v/>
      </c>
    </row>
    <row r="150" spans="2:11" s="30" customFormat="1" x14ac:dyDescent="0.25">
      <c r="B150" s="136"/>
      <c r="C150" s="76"/>
      <c r="D150" s="76"/>
      <c r="E150" s="77"/>
      <c r="F150" s="78"/>
      <c r="G150" s="78"/>
      <c r="H150" s="61" t="str">
        <f t="shared" si="7"/>
        <v/>
      </c>
      <c r="I150" s="79" t="str">
        <f t="shared" si="8"/>
        <v/>
      </c>
      <c r="J150" s="79"/>
      <c r="K150" s="62" t="str">
        <f t="shared" si="9"/>
        <v/>
      </c>
    </row>
    <row r="151" spans="2:11" s="30" customFormat="1" x14ac:dyDescent="0.25">
      <c r="B151" s="136"/>
      <c r="C151" s="76"/>
      <c r="D151" s="76"/>
      <c r="E151" s="77"/>
      <c r="F151" s="78"/>
      <c r="G151" s="78"/>
      <c r="H151" s="61" t="str">
        <f t="shared" si="7"/>
        <v/>
      </c>
      <c r="I151" s="79" t="str">
        <f t="shared" si="8"/>
        <v/>
      </c>
      <c r="J151" s="79"/>
      <c r="K151" s="62" t="str">
        <f t="shared" si="9"/>
        <v/>
      </c>
    </row>
    <row r="152" spans="2:11" s="30" customFormat="1" x14ac:dyDescent="0.25">
      <c r="B152" s="136"/>
      <c r="C152" s="76"/>
      <c r="D152" s="76"/>
      <c r="E152" s="77"/>
      <c r="F152" s="78"/>
      <c r="G152" s="78"/>
      <c r="H152" s="61" t="str">
        <f t="shared" si="7"/>
        <v/>
      </c>
      <c r="I152" s="79" t="str">
        <f t="shared" si="8"/>
        <v/>
      </c>
      <c r="J152" s="79"/>
      <c r="K152" s="62" t="str">
        <f t="shared" si="9"/>
        <v/>
      </c>
    </row>
    <row r="153" spans="2:11" s="30" customFormat="1" x14ac:dyDescent="0.25">
      <c r="B153" s="136"/>
      <c r="C153" s="76"/>
      <c r="D153" s="76"/>
      <c r="E153" s="77"/>
      <c r="F153" s="78"/>
      <c r="G153" s="78"/>
      <c r="H153" s="61" t="str">
        <f t="shared" si="7"/>
        <v/>
      </c>
      <c r="I153" s="79" t="str">
        <f t="shared" si="8"/>
        <v/>
      </c>
      <c r="J153" s="79"/>
      <c r="K153" s="62" t="str">
        <f t="shared" si="9"/>
        <v/>
      </c>
    </row>
    <row r="154" spans="2:11" s="30" customFormat="1" x14ac:dyDescent="0.25">
      <c r="B154" s="136"/>
      <c r="C154" s="76"/>
      <c r="D154" s="76"/>
      <c r="E154" s="77"/>
      <c r="F154" s="78"/>
      <c r="G154" s="78"/>
      <c r="H154" s="61" t="str">
        <f t="shared" si="7"/>
        <v/>
      </c>
      <c r="I154" s="79" t="str">
        <f t="shared" si="8"/>
        <v/>
      </c>
      <c r="J154" s="79"/>
      <c r="K154" s="62" t="str">
        <f t="shared" si="9"/>
        <v/>
      </c>
    </row>
    <row r="155" spans="2:11" s="30" customFormat="1" x14ac:dyDescent="0.25">
      <c r="B155" s="136"/>
      <c r="C155" s="76"/>
      <c r="D155" s="76"/>
      <c r="E155" s="77"/>
      <c r="F155" s="78"/>
      <c r="G155" s="78"/>
      <c r="H155" s="61" t="str">
        <f t="shared" si="7"/>
        <v/>
      </c>
      <c r="I155" s="79" t="str">
        <f t="shared" si="8"/>
        <v/>
      </c>
      <c r="J155" s="79"/>
      <c r="K155" s="62" t="str">
        <f t="shared" si="9"/>
        <v/>
      </c>
    </row>
    <row r="156" spans="2:11" s="30" customFormat="1" x14ac:dyDescent="0.25">
      <c r="B156" s="136"/>
      <c r="C156" s="76"/>
      <c r="D156" s="76"/>
      <c r="E156" s="77"/>
      <c r="F156" s="78"/>
      <c r="G156" s="78"/>
      <c r="H156" s="61" t="str">
        <f t="shared" si="7"/>
        <v/>
      </c>
      <c r="I156" s="79" t="str">
        <f t="shared" si="8"/>
        <v/>
      </c>
      <c r="J156" s="79"/>
      <c r="K156" s="62" t="str">
        <f t="shared" si="9"/>
        <v/>
      </c>
    </row>
    <row r="157" spans="2:11" s="30" customFormat="1" x14ac:dyDescent="0.25">
      <c r="B157" s="136"/>
      <c r="C157" s="76"/>
      <c r="D157" s="76"/>
      <c r="E157" s="77"/>
      <c r="F157" s="78"/>
      <c r="G157" s="78"/>
      <c r="H157" s="61" t="str">
        <f t="shared" si="7"/>
        <v/>
      </c>
      <c r="I157" s="79" t="str">
        <f t="shared" si="8"/>
        <v/>
      </c>
      <c r="J157" s="79"/>
      <c r="K157" s="62" t="str">
        <f t="shared" si="9"/>
        <v/>
      </c>
    </row>
    <row r="158" spans="2:11" s="30" customFormat="1" x14ac:dyDescent="0.25">
      <c r="B158" s="136"/>
      <c r="C158" s="76"/>
      <c r="D158" s="76"/>
      <c r="E158" s="77"/>
      <c r="F158" s="78"/>
      <c r="G158" s="78"/>
      <c r="H158" s="61" t="str">
        <f t="shared" si="7"/>
        <v/>
      </c>
      <c r="I158" s="79" t="str">
        <f t="shared" si="8"/>
        <v/>
      </c>
      <c r="J158" s="79"/>
      <c r="K158" s="62" t="str">
        <f t="shared" si="9"/>
        <v/>
      </c>
    </row>
    <row r="159" spans="2:11" s="30" customFormat="1" x14ac:dyDescent="0.25">
      <c r="B159" s="136"/>
      <c r="C159" s="76"/>
      <c r="D159" s="76"/>
      <c r="E159" s="77"/>
      <c r="F159" s="78"/>
      <c r="G159" s="78"/>
      <c r="H159" s="61" t="str">
        <f t="shared" si="7"/>
        <v/>
      </c>
      <c r="I159" s="79" t="str">
        <f t="shared" si="8"/>
        <v/>
      </c>
      <c r="J159" s="79"/>
      <c r="K159" s="62" t="str">
        <f t="shared" si="9"/>
        <v/>
      </c>
    </row>
    <row r="160" spans="2:11" s="30" customFormat="1" x14ac:dyDescent="0.25">
      <c r="B160" s="136"/>
      <c r="C160" s="76"/>
      <c r="D160" s="76"/>
      <c r="E160" s="77"/>
      <c r="F160" s="78"/>
      <c r="G160" s="78"/>
      <c r="H160" s="61" t="str">
        <f t="shared" si="7"/>
        <v/>
      </c>
      <c r="I160" s="79" t="str">
        <f t="shared" si="8"/>
        <v/>
      </c>
      <c r="J160" s="79"/>
      <c r="K160" s="62" t="str">
        <f t="shared" si="9"/>
        <v/>
      </c>
    </row>
    <row r="161" spans="2:11" s="30" customFormat="1" x14ac:dyDescent="0.25">
      <c r="B161" s="136"/>
      <c r="C161" s="76"/>
      <c r="D161" s="76"/>
      <c r="E161" s="77"/>
      <c r="F161" s="78"/>
      <c r="G161" s="78"/>
      <c r="H161" s="61" t="str">
        <f t="shared" si="7"/>
        <v/>
      </c>
      <c r="I161" s="79" t="str">
        <f t="shared" si="8"/>
        <v/>
      </c>
      <c r="J161" s="79"/>
      <c r="K161" s="62" t="str">
        <f t="shared" si="9"/>
        <v/>
      </c>
    </row>
    <row r="162" spans="2:11" s="30" customFormat="1" x14ac:dyDescent="0.25">
      <c r="B162" s="136"/>
      <c r="C162" s="76"/>
      <c r="D162" s="76"/>
      <c r="E162" s="77"/>
      <c r="F162" s="78"/>
      <c r="G162" s="78"/>
      <c r="H162" s="61" t="str">
        <f t="shared" si="7"/>
        <v/>
      </c>
      <c r="I162" s="79" t="str">
        <f t="shared" si="8"/>
        <v/>
      </c>
      <c r="J162" s="79"/>
      <c r="K162" s="62" t="str">
        <f t="shared" si="9"/>
        <v/>
      </c>
    </row>
    <row r="163" spans="2:11" s="30" customFormat="1" x14ac:dyDescent="0.25">
      <c r="B163" s="136"/>
      <c r="C163" s="76"/>
      <c r="D163" s="76"/>
      <c r="E163" s="77"/>
      <c r="F163" s="78"/>
      <c r="G163" s="78"/>
      <c r="H163" s="61" t="str">
        <f t="shared" si="7"/>
        <v/>
      </c>
      <c r="I163" s="79" t="str">
        <f t="shared" si="8"/>
        <v/>
      </c>
      <c r="J163" s="79"/>
      <c r="K163" s="62" t="str">
        <f t="shared" si="9"/>
        <v/>
      </c>
    </row>
    <row r="164" spans="2:11" s="30" customFormat="1" x14ac:dyDescent="0.25">
      <c r="B164" s="136"/>
      <c r="C164" s="76"/>
      <c r="D164" s="76"/>
      <c r="E164" s="77"/>
      <c r="F164" s="78"/>
      <c r="G164" s="78"/>
      <c r="H164" s="61" t="str">
        <f t="shared" si="7"/>
        <v/>
      </c>
      <c r="I164" s="79" t="str">
        <f t="shared" si="8"/>
        <v/>
      </c>
      <c r="J164" s="79"/>
      <c r="K164" s="62" t="str">
        <f t="shared" si="9"/>
        <v/>
      </c>
    </row>
    <row r="165" spans="2:11" s="30" customFormat="1" x14ac:dyDescent="0.25">
      <c r="B165" s="136"/>
      <c r="C165" s="76"/>
      <c r="D165" s="76"/>
      <c r="E165" s="77"/>
      <c r="F165" s="78"/>
      <c r="G165" s="78"/>
      <c r="H165" s="61" t="str">
        <f t="shared" si="7"/>
        <v/>
      </c>
      <c r="I165" s="79" t="str">
        <f t="shared" si="8"/>
        <v/>
      </c>
      <c r="J165" s="79"/>
      <c r="K165" s="62" t="str">
        <f t="shared" si="9"/>
        <v/>
      </c>
    </row>
    <row r="166" spans="2:11" s="30" customFormat="1" x14ac:dyDescent="0.25">
      <c r="B166" s="136"/>
      <c r="C166" s="76"/>
      <c r="D166" s="76"/>
      <c r="E166" s="77"/>
      <c r="F166" s="78"/>
      <c r="G166" s="78"/>
      <c r="H166" s="61" t="str">
        <f t="shared" si="7"/>
        <v/>
      </c>
      <c r="I166" s="79" t="str">
        <f t="shared" si="8"/>
        <v/>
      </c>
      <c r="J166" s="79"/>
      <c r="K166" s="62" t="str">
        <f t="shared" si="9"/>
        <v/>
      </c>
    </row>
    <row r="167" spans="2:11" s="30" customFormat="1" x14ac:dyDescent="0.25">
      <c r="B167" s="136"/>
      <c r="C167" s="76"/>
      <c r="D167" s="76"/>
      <c r="E167" s="77"/>
      <c r="F167" s="78"/>
      <c r="G167" s="78"/>
      <c r="H167" s="61" t="str">
        <f t="shared" si="7"/>
        <v/>
      </c>
      <c r="I167" s="79" t="str">
        <f t="shared" si="8"/>
        <v/>
      </c>
      <c r="J167" s="79"/>
      <c r="K167" s="62" t="str">
        <f t="shared" si="9"/>
        <v/>
      </c>
    </row>
    <row r="168" spans="2:11" s="30" customFormat="1" x14ac:dyDescent="0.25">
      <c r="B168" s="136"/>
      <c r="C168" s="76"/>
      <c r="D168" s="76"/>
      <c r="E168" s="77"/>
      <c r="F168" s="78"/>
      <c r="G168" s="78"/>
      <c r="H168" s="61" t="str">
        <f t="shared" si="7"/>
        <v/>
      </c>
      <c r="I168" s="79" t="str">
        <f t="shared" si="8"/>
        <v/>
      </c>
      <c r="J168" s="79"/>
      <c r="K168" s="62" t="str">
        <f t="shared" si="9"/>
        <v/>
      </c>
    </row>
    <row r="169" spans="2:11" s="30" customFormat="1" x14ac:dyDescent="0.25">
      <c r="B169" s="136"/>
      <c r="C169" s="76"/>
      <c r="D169" s="76"/>
      <c r="E169" s="77"/>
      <c r="F169" s="78"/>
      <c r="G169" s="78"/>
      <c r="H169" s="61" t="str">
        <f t="shared" si="7"/>
        <v/>
      </c>
      <c r="I169" s="79" t="str">
        <f t="shared" si="8"/>
        <v/>
      </c>
      <c r="J169" s="79"/>
      <c r="K169" s="62" t="str">
        <f t="shared" si="9"/>
        <v/>
      </c>
    </row>
    <row r="170" spans="2:11" s="30" customFormat="1" x14ac:dyDescent="0.25">
      <c r="B170" s="136"/>
      <c r="C170" s="76"/>
      <c r="D170" s="76"/>
      <c r="E170" s="77"/>
      <c r="F170" s="78"/>
      <c r="G170" s="78"/>
      <c r="H170" s="61" t="str">
        <f t="shared" si="7"/>
        <v/>
      </c>
      <c r="I170" s="79" t="str">
        <f t="shared" si="8"/>
        <v/>
      </c>
      <c r="J170" s="79"/>
      <c r="K170" s="62" t="str">
        <f t="shared" si="9"/>
        <v/>
      </c>
    </row>
    <row r="171" spans="2:11" s="30" customFormat="1" x14ac:dyDescent="0.25">
      <c r="B171" s="136"/>
      <c r="C171" s="76"/>
      <c r="D171" s="76"/>
      <c r="E171" s="77"/>
      <c r="F171" s="78"/>
      <c r="G171" s="78"/>
      <c r="H171" s="61" t="str">
        <f t="shared" si="7"/>
        <v/>
      </c>
      <c r="I171" s="79" t="str">
        <f t="shared" si="8"/>
        <v/>
      </c>
      <c r="J171" s="79"/>
      <c r="K171" s="62" t="str">
        <f t="shared" si="9"/>
        <v/>
      </c>
    </row>
    <row r="172" spans="2:11" s="30" customFormat="1" x14ac:dyDescent="0.25">
      <c r="B172" s="136"/>
      <c r="C172" s="76"/>
      <c r="D172" s="76"/>
      <c r="E172" s="77"/>
      <c r="F172" s="78"/>
      <c r="G172" s="78"/>
      <c r="H172" s="61" t="str">
        <f t="shared" si="7"/>
        <v/>
      </c>
      <c r="I172" s="79" t="str">
        <f t="shared" si="8"/>
        <v/>
      </c>
      <c r="J172" s="79"/>
      <c r="K172" s="62" t="str">
        <f t="shared" si="9"/>
        <v/>
      </c>
    </row>
    <row r="173" spans="2:11" s="30" customFormat="1" x14ac:dyDescent="0.25">
      <c r="B173" s="136"/>
      <c r="C173" s="76"/>
      <c r="D173" s="76"/>
      <c r="E173" s="77"/>
      <c r="F173" s="78"/>
      <c r="G173" s="78"/>
      <c r="H173" s="61" t="str">
        <f t="shared" si="7"/>
        <v/>
      </c>
      <c r="I173" s="79" t="str">
        <f t="shared" si="8"/>
        <v/>
      </c>
      <c r="J173" s="79"/>
      <c r="K173" s="62" t="str">
        <f t="shared" si="9"/>
        <v/>
      </c>
    </row>
    <row r="174" spans="2:11" s="30" customFormat="1" x14ac:dyDescent="0.25">
      <c r="B174" s="136"/>
      <c r="C174" s="76"/>
      <c r="D174" s="76"/>
      <c r="E174" s="77"/>
      <c r="F174" s="78"/>
      <c r="G174" s="78"/>
      <c r="H174" s="61" t="str">
        <f t="shared" si="7"/>
        <v/>
      </c>
      <c r="I174" s="79" t="str">
        <f t="shared" si="8"/>
        <v/>
      </c>
      <c r="J174" s="79"/>
      <c r="K174" s="62" t="str">
        <f t="shared" si="9"/>
        <v/>
      </c>
    </row>
    <row r="175" spans="2:11" s="30" customFormat="1" x14ac:dyDescent="0.25">
      <c r="B175" s="136"/>
      <c r="C175" s="76"/>
      <c r="D175" s="76"/>
      <c r="E175" s="77"/>
      <c r="F175" s="78"/>
      <c r="G175" s="78"/>
      <c r="H175" s="61" t="str">
        <f t="shared" si="7"/>
        <v/>
      </c>
      <c r="I175" s="79" t="str">
        <f t="shared" si="8"/>
        <v/>
      </c>
      <c r="J175" s="79"/>
      <c r="K175" s="62" t="str">
        <f t="shared" si="9"/>
        <v/>
      </c>
    </row>
    <row r="176" spans="2:11" s="30" customFormat="1" x14ac:dyDescent="0.25">
      <c r="B176" s="136"/>
      <c r="C176" s="76"/>
      <c r="D176" s="76"/>
      <c r="E176" s="77"/>
      <c r="F176" s="78"/>
      <c r="G176" s="78"/>
      <c r="H176" s="61" t="str">
        <f t="shared" si="7"/>
        <v/>
      </c>
      <c r="I176" s="79" t="str">
        <f t="shared" si="8"/>
        <v/>
      </c>
      <c r="J176" s="79"/>
      <c r="K176" s="62" t="str">
        <f t="shared" si="9"/>
        <v/>
      </c>
    </row>
    <row r="177" spans="2:11" s="30" customFormat="1" x14ac:dyDescent="0.25">
      <c r="B177" s="136"/>
      <c r="C177" s="76"/>
      <c r="D177" s="76"/>
      <c r="E177" s="77"/>
      <c r="F177" s="78"/>
      <c r="G177" s="78"/>
      <c r="H177" s="61" t="str">
        <f t="shared" si="7"/>
        <v/>
      </c>
      <c r="I177" s="79" t="str">
        <f t="shared" si="8"/>
        <v/>
      </c>
      <c r="J177" s="79"/>
      <c r="K177" s="62" t="str">
        <f t="shared" si="9"/>
        <v/>
      </c>
    </row>
    <row r="178" spans="2:11" s="30" customFormat="1" x14ac:dyDescent="0.25">
      <c r="B178" s="136"/>
      <c r="C178" s="76"/>
      <c r="D178" s="76"/>
      <c r="E178" s="77"/>
      <c r="F178" s="78"/>
      <c r="G178" s="78"/>
      <c r="H178" s="61" t="str">
        <f t="shared" si="7"/>
        <v/>
      </c>
      <c r="I178" s="79" t="str">
        <f t="shared" si="8"/>
        <v/>
      </c>
      <c r="J178" s="79"/>
      <c r="K178" s="62" t="str">
        <f t="shared" si="9"/>
        <v/>
      </c>
    </row>
    <row r="179" spans="2:11" s="30" customFormat="1" x14ac:dyDescent="0.25">
      <c r="B179" s="136"/>
      <c r="C179" s="76"/>
      <c r="D179" s="76"/>
      <c r="E179" s="77"/>
      <c r="F179" s="78"/>
      <c r="G179" s="78"/>
      <c r="H179" s="61" t="str">
        <f t="shared" si="7"/>
        <v/>
      </c>
      <c r="I179" s="79" t="str">
        <f t="shared" si="8"/>
        <v/>
      </c>
      <c r="J179" s="79"/>
      <c r="K179" s="62" t="str">
        <f t="shared" si="9"/>
        <v/>
      </c>
    </row>
    <row r="180" spans="2:11" s="30" customFormat="1" x14ac:dyDescent="0.25">
      <c r="B180" s="136"/>
      <c r="C180" s="76"/>
      <c r="D180" s="76"/>
      <c r="E180" s="77"/>
      <c r="F180" s="78"/>
      <c r="G180" s="78"/>
      <c r="H180" s="61" t="str">
        <f t="shared" si="7"/>
        <v/>
      </c>
      <c r="I180" s="79" t="str">
        <f t="shared" si="8"/>
        <v/>
      </c>
      <c r="J180" s="79"/>
      <c r="K180" s="62" t="str">
        <f t="shared" si="9"/>
        <v/>
      </c>
    </row>
    <row r="181" spans="2:11" s="30" customFormat="1" x14ac:dyDescent="0.25">
      <c r="B181" s="136"/>
      <c r="C181" s="76"/>
      <c r="D181" s="76"/>
      <c r="E181" s="77"/>
      <c r="F181" s="78"/>
      <c r="G181" s="78"/>
      <c r="H181" s="61" t="str">
        <f t="shared" si="7"/>
        <v/>
      </c>
      <c r="I181" s="79" t="str">
        <f t="shared" si="8"/>
        <v/>
      </c>
      <c r="J181" s="79"/>
      <c r="K181" s="62" t="str">
        <f t="shared" si="9"/>
        <v/>
      </c>
    </row>
    <row r="182" spans="2:11" s="30" customFormat="1" x14ac:dyDescent="0.25">
      <c r="B182" s="136"/>
      <c r="C182" s="76"/>
      <c r="D182" s="76"/>
      <c r="E182" s="77"/>
      <c r="F182" s="78"/>
      <c r="G182" s="78"/>
      <c r="H182" s="61" t="str">
        <f t="shared" si="7"/>
        <v/>
      </c>
      <c r="I182" s="79" t="str">
        <f t="shared" si="8"/>
        <v/>
      </c>
      <c r="J182" s="79"/>
      <c r="K182" s="62" t="str">
        <f t="shared" si="9"/>
        <v/>
      </c>
    </row>
    <row r="183" spans="2:11" s="30" customFormat="1" x14ac:dyDescent="0.25">
      <c r="B183" s="136"/>
      <c r="C183" s="76"/>
      <c r="D183" s="76"/>
      <c r="E183" s="77"/>
      <c r="F183" s="78"/>
      <c r="G183" s="78"/>
      <c r="H183" s="61" t="str">
        <f t="shared" si="7"/>
        <v/>
      </c>
      <c r="I183" s="79" t="str">
        <f t="shared" si="8"/>
        <v/>
      </c>
      <c r="J183" s="79"/>
      <c r="K183" s="62" t="str">
        <f t="shared" si="9"/>
        <v/>
      </c>
    </row>
    <row r="184" spans="2:11" s="30" customFormat="1" x14ac:dyDescent="0.25">
      <c r="B184" s="136"/>
      <c r="C184" s="76"/>
      <c r="D184" s="76"/>
      <c r="E184" s="77"/>
      <c r="F184" s="78"/>
      <c r="G184" s="78"/>
      <c r="H184" s="61" t="str">
        <f t="shared" si="7"/>
        <v/>
      </c>
      <c r="I184" s="79" t="str">
        <f t="shared" si="8"/>
        <v/>
      </c>
      <c r="J184" s="79"/>
      <c r="K184" s="62" t="str">
        <f t="shared" si="9"/>
        <v/>
      </c>
    </row>
    <row r="185" spans="2:11" s="30" customFormat="1" x14ac:dyDescent="0.25">
      <c r="B185" s="136"/>
      <c r="C185" s="76"/>
      <c r="D185" s="76"/>
      <c r="E185" s="77"/>
      <c r="F185" s="78"/>
      <c r="G185" s="78"/>
      <c r="H185" s="61" t="str">
        <f t="shared" si="7"/>
        <v/>
      </c>
      <c r="I185" s="79" t="str">
        <f t="shared" si="8"/>
        <v/>
      </c>
      <c r="J185" s="79"/>
      <c r="K185" s="62" t="str">
        <f t="shared" si="9"/>
        <v/>
      </c>
    </row>
    <row r="186" spans="2:11" s="30" customFormat="1" x14ac:dyDescent="0.25">
      <c r="B186" s="136"/>
      <c r="C186" s="76"/>
      <c r="D186" s="76"/>
      <c r="E186" s="77"/>
      <c r="F186" s="78"/>
      <c r="G186" s="78"/>
      <c r="H186" s="61" t="str">
        <f t="shared" si="7"/>
        <v/>
      </c>
      <c r="I186" s="79" t="str">
        <f t="shared" si="8"/>
        <v/>
      </c>
      <c r="J186" s="79"/>
      <c r="K186" s="62" t="str">
        <f t="shared" si="9"/>
        <v/>
      </c>
    </row>
    <row r="187" spans="2:11" s="30" customFormat="1" x14ac:dyDescent="0.25">
      <c r="B187" s="136"/>
      <c r="C187" s="76"/>
      <c r="D187" s="76"/>
      <c r="E187" s="77"/>
      <c r="F187" s="78"/>
      <c r="G187" s="78"/>
      <c r="H187" s="61" t="str">
        <f t="shared" si="7"/>
        <v/>
      </c>
      <c r="I187" s="79" t="str">
        <f t="shared" si="8"/>
        <v/>
      </c>
      <c r="J187" s="79"/>
      <c r="K187" s="62" t="str">
        <f t="shared" si="9"/>
        <v/>
      </c>
    </row>
    <row r="188" spans="2:11" s="30" customFormat="1" x14ac:dyDescent="0.25">
      <c r="B188" s="136"/>
      <c r="C188" s="76"/>
      <c r="D188" s="76"/>
      <c r="E188" s="77"/>
      <c r="F188" s="78"/>
      <c r="G188" s="78"/>
      <c r="H188" s="61" t="str">
        <f t="shared" si="7"/>
        <v/>
      </c>
      <c r="I188" s="79" t="str">
        <f t="shared" si="8"/>
        <v/>
      </c>
      <c r="J188" s="79"/>
      <c r="K188" s="62" t="str">
        <f t="shared" si="9"/>
        <v/>
      </c>
    </row>
    <row r="189" spans="2:11" s="30" customFormat="1" x14ac:dyDescent="0.25">
      <c r="B189" s="136"/>
      <c r="C189" s="76"/>
      <c r="D189" s="76"/>
      <c r="E189" s="77"/>
      <c r="F189" s="78"/>
      <c r="G189" s="78"/>
      <c r="H189" s="61" t="str">
        <f t="shared" si="7"/>
        <v/>
      </c>
      <c r="I189" s="79" t="str">
        <f t="shared" si="8"/>
        <v/>
      </c>
      <c r="J189" s="79"/>
      <c r="K189" s="62" t="str">
        <f t="shared" si="9"/>
        <v/>
      </c>
    </row>
    <row r="190" spans="2:11" s="30" customFormat="1" x14ac:dyDescent="0.25">
      <c r="B190" s="136"/>
      <c r="C190" s="76"/>
      <c r="D190" s="76"/>
      <c r="E190" s="77"/>
      <c r="F190" s="78"/>
      <c r="G190" s="78"/>
      <c r="H190" s="61" t="str">
        <f t="shared" si="7"/>
        <v/>
      </c>
      <c r="I190" s="79" t="str">
        <f t="shared" si="8"/>
        <v/>
      </c>
      <c r="J190" s="79"/>
      <c r="K190" s="62" t="str">
        <f t="shared" si="9"/>
        <v/>
      </c>
    </row>
    <row r="191" spans="2:11" s="30" customFormat="1" x14ac:dyDescent="0.25">
      <c r="B191" s="136"/>
      <c r="C191" s="76"/>
      <c r="D191" s="76"/>
      <c r="E191" s="77"/>
      <c r="F191" s="78"/>
      <c r="G191" s="78"/>
      <c r="H191" s="61" t="str">
        <f t="shared" si="7"/>
        <v/>
      </c>
      <c r="I191" s="79" t="str">
        <f t="shared" si="8"/>
        <v/>
      </c>
      <c r="J191" s="79"/>
      <c r="K191" s="62" t="str">
        <f t="shared" si="9"/>
        <v/>
      </c>
    </row>
    <row r="192" spans="2:11" s="30" customFormat="1" x14ac:dyDescent="0.25">
      <c r="B192" s="136"/>
      <c r="C192" s="76"/>
      <c r="D192" s="76"/>
      <c r="E192" s="77"/>
      <c r="F192" s="78"/>
      <c r="G192" s="78"/>
      <c r="H192" s="61" t="str">
        <f t="shared" si="7"/>
        <v/>
      </c>
      <c r="I192" s="79" t="str">
        <f t="shared" si="8"/>
        <v/>
      </c>
      <c r="J192" s="79"/>
      <c r="K192" s="62" t="str">
        <f t="shared" si="9"/>
        <v/>
      </c>
    </row>
    <row r="193" spans="2:11" s="30" customFormat="1" x14ac:dyDescent="0.25">
      <c r="B193" s="136"/>
      <c r="C193" s="76"/>
      <c r="D193" s="76"/>
      <c r="E193" s="77"/>
      <c r="F193" s="78"/>
      <c r="G193" s="78"/>
      <c r="H193" s="61" t="str">
        <f t="shared" si="7"/>
        <v/>
      </c>
      <c r="I193" s="79" t="str">
        <f t="shared" si="8"/>
        <v/>
      </c>
      <c r="J193" s="79"/>
      <c r="K193" s="62" t="str">
        <f t="shared" si="9"/>
        <v/>
      </c>
    </row>
    <row r="194" spans="2:11" s="30" customFormat="1" x14ac:dyDescent="0.25">
      <c r="B194" s="136"/>
      <c r="C194" s="76"/>
      <c r="D194" s="76"/>
      <c r="E194" s="77"/>
      <c r="F194" s="78"/>
      <c r="G194" s="78"/>
      <c r="H194" s="61" t="str">
        <f t="shared" si="7"/>
        <v/>
      </c>
      <c r="I194" s="79" t="str">
        <f t="shared" si="8"/>
        <v/>
      </c>
      <c r="J194" s="79"/>
      <c r="K194" s="62" t="str">
        <f t="shared" si="9"/>
        <v/>
      </c>
    </row>
    <row r="195" spans="2:11" s="30" customFormat="1" x14ac:dyDescent="0.25">
      <c r="B195" s="136"/>
      <c r="C195" s="76"/>
      <c r="D195" s="76"/>
      <c r="E195" s="77"/>
      <c r="F195" s="78"/>
      <c r="G195" s="78"/>
      <c r="H195" s="61" t="str">
        <f t="shared" si="7"/>
        <v/>
      </c>
      <c r="I195" s="79" t="str">
        <f t="shared" si="8"/>
        <v/>
      </c>
      <c r="J195" s="79"/>
      <c r="K195" s="62" t="str">
        <f t="shared" si="9"/>
        <v/>
      </c>
    </row>
    <row r="196" spans="2:11" s="30" customFormat="1" x14ac:dyDescent="0.25">
      <c r="B196" s="136"/>
      <c r="C196" s="76"/>
      <c r="D196" s="76"/>
      <c r="E196" s="77"/>
      <c r="F196" s="78"/>
      <c r="G196" s="78"/>
      <c r="H196" s="61" t="str">
        <f t="shared" si="7"/>
        <v/>
      </c>
      <c r="I196" s="79" t="str">
        <f t="shared" si="8"/>
        <v/>
      </c>
      <c r="J196" s="79"/>
      <c r="K196" s="62" t="str">
        <f t="shared" si="9"/>
        <v/>
      </c>
    </row>
    <row r="197" spans="2:11" s="30" customFormat="1" x14ac:dyDescent="0.25">
      <c r="B197" s="136"/>
      <c r="C197" s="76"/>
      <c r="D197" s="76"/>
      <c r="E197" s="77"/>
      <c r="F197" s="78"/>
      <c r="G197" s="78"/>
      <c r="H197" s="61" t="str">
        <f t="shared" si="7"/>
        <v/>
      </c>
      <c r="I197" s="79" t="str">
        <f t="shared" si="8"/>
        <v/>
      </c>
      <c r="J197" s="79"/>
      <c r="K197" s="62" t="str">
        <f t="shared" si="9"/>
        <v/>
      </c>
    </row>
    <row r="198" spans="2:11" s="30" customFormat="1" x14ac:dyDescent="0.25">
      <c r="B198" s="136"/>
      <c r="C198" s="76"/>
      <c r="D198" s="76"/>
      <c r="E198" s="77"/>
      <c r="F198" s="78"/>
      <c r="G198" s="78"/>
      <c r="H198" s="61" t="str">
        <f t="shared" si="7"/>
        <v/>
      </c>
      <c r="I198" s="79" t="str">
        <f t="shared" si="8"/>
        <v/>
      </c>
      <c r="J198" s="79"/>
      <c r="K198" s="62" t="str">
        <f t="shared" si="9"/>
        <v/>
      </c>
    </row>
    <row r="199" spans="2:11" s="30" customFormat="1" x14ac:dyDescent="0.25">
      <c r="B199" s="136"/>
      <c r="C199" s="76"/>
      <c r="D199" s="76"/>
      <c r="E199" s="77"/>
      <c r="F199" s="78"/>
      <c r="G199" s="78"/>
      <c r="H199" s="61" t="str">
        <f t="shared" si="7"/>
        <v/>
      </c>
      <c r="I199" s="79" t="str">
        <f t="shared" si="8"/>
        <v/>
      </c>
      <c r="J199" s="79"/>
      <c r="K199" s="62" t="str">
        <f t="shared" si="9"/>
        <v/>
      </c>
    </row>
    <row r="200" spans="2:11" s="30" customFormat="1" x14ac:dyDescent="0.25">
      <c r="B200" s="136"/>
      <c r="C200" s="76"/>
      <c r="D200" s="76"/>
      <c r="E200" s="77"/>
      <c r="F200" s="78"/>
      <c r="G200" s="78"/>
      <c r="H200" s="61" t="str">
        <f t="shared" si="7"/>
        <v/>
      </c>
      <c r="I200" s="79" t="str">
        <f t="shared" si="8"/>
        <v/>
      </c>
      <c r="J200" s="79"/>
      <c r="K200" s="62" t="str">
        <f t="shared" si="9"/>
        <v/>
      </c>
    </row>
    <row r="201" spans="2:11" s="30" customFormat="1" x14ac:dyDescent="0.25">
      <c r="B201" s="136"/>
      <c r="C201" s="76"/>
      <c r="D201" s="76"/>
      <c r="E201" s="77"/>
      <c r="F201" s="78"/>
      <c r="G201" s="78"/>
      <c r="H201" s="61" t="str">
        <f t="shared" si="7"/>
        <v/>
      </c>
      <c r="I201" s="79" t="str">
        <f t="shared" si="8"/>
        <v/>
      </c>
      <c r="J201" s="79"/>
      <c r="K201" s="62" t="str">
        <f t="shared" si="9"/>
        <v/>
      </c>
    </row>
    <row r="202" spans="2:11" s="30" customFormat="1" x14ac:dyDescent="0.25">
      <c r="B202" s="136"/>
      <c r="C202" s="76"/>
      <c r="D202" s="76"/>
      <c r="E202" s="77"/>
      <c r="F202" s="78"/>
      <c r="G202" s="78"/>
      <c r="H202" s="61" t="str">
        <f t="shared" si="7"/>
        <v/>
      </c>
      <c r="I202" s="79" t="str">
        <f t="shared" si="8"/>
        <v/>
      </c>
      <c r="J202" s="79"/>
      <c r="K202" s="62" t="str">
        <f t="shared" si="9"/>
        <v/>
      </c>
    </row>
    <row r="203" spans="2:11" s="30" customFormat="1" x14ac:dyDescent="0.25">
      <c r="B203" s="136"/>
      <c r="C203" s="76"/>
      <c r="D203" s="76"/>
      <c r="E203" s="77"/>
      <c r="F203" s="78"/>
      <c r="G203" s="78"/>
      <c r="H203" s="61" t="str">
        <f t="shared" si="7"/>
        <v/>
      </c>
      <c r="I203" s="79" t="str">
        <f t="shared" si="8"/>
        <v/>
      </c>
      <c r="J203" s="79"/>
      <c r="K203" s="62" t="str">
        <f t="shared" si="9"/>
        <v/>
      </c>
    </row>
    <row r="204" spans="2:11" s="30" customFormat="1" x14ac:dyDescent="0.25">
      <c r="B204" s="136"/>
      <c r="C204" s="76"/>
      <c r="D204" s="76"/>
      <c r="E204" s="77"/>
      <c r="F204" s="78"/>
      <c r="G204" s="78"/>
      <c r="H204" s="61" t="str">
        <f t="shared" si="7"/>
        <v/>
      </c>
      <c r="I204" s="79" t="str">
        <f t="shared" si="8"/>
        <v/>
      </c>
      <c r="J204" s="79"/>
      <c r="K204" s="62" t="str">
        <f t="shared" si="9"/>
        <v/>
      </c>
    </row>
    <row r="205" spans="2:11" s="30" customFormat="1" x14ac:dyDescent="0.25">
      <c r="B205" s="136"/>
      <c r="C205" s="76"/>
      <c r="D205" s="76"/>
      <c r="E205" s="77"/>
      <c r="F205" s="78"/>
      <c r="G205" s="78"/>
      <c r="H205" s="61" t="str">
        <f t="shared" ref="H205:H207" si="10">IF(AND(F205&lt;&gt;"",G205&lt;&gt;""),(G205-F205)/F205,"")</f>
        <v/>
      </c>
      <c r="I205" s="79" t="str">
        <f t="shared" ref="I205:I207" si="11">IF(AND(F205&lt;&gt;"",G205&lt;&gt;""),G205-F205,"")</f>
        <v/>
      </c>
      <c r="J205" s="79"/>
      <c r="K205" s="62" t="str">
        <f t="shared" ref="K205:K207" si="12">IF(AND(F205&lt;&gt;"",G205&lt;&gt;"",J205&lt;&gt;""),I205*J205,"")</f>
        <v/>
      </c>
    </row>
    <row r="206" spans="2:11" s="30" customFormat="1" x14ac:dyDescent="0.25">
      <c r="B206" s="136"/>
      <c r="C206" s="76"/>
      <c r="D206" s="76"/>
      <c r="E206" s="77"/>
      <c r="F206" s="78"/>
      <c r="G206" s="78"/>
      <c r="H206" s="61" t="str">
        <f t="shared" si="10"/>
        <v/>
      </c>
      <c r="I206" s="79" t="str">
        <f t="shared" si="11"/>
        <v/>
      </c>
      <c r="J206" s="79"/>
      <c r="K206" s="62" t="str">
        <f t="shared" si="12"/>
        <v/>
      </c>
    </row>
    <row r="207" spans="2:11" s="30" customFormat="1" x14ac:dyDescent="0.25">
      <c r="B207" s="136"/>
      <c r="C207" s="76"/>
      <c r="D207" s="76"/>
      <c r="E207" s="77"/>
      <c r="F207" s="78"/>
      <c r="G207" s="78"/>
      <c r="H207" s="61" t="str">
        <f t="shared" si="10"/>
        <v/>
      </c>
      <c r="I207" s="79" t="str">
        <f t="shared" si="11"/>
        <v/>
      </c>
      <c r="J207" s="79"/>
      <c r="K207" s="62" t="str">
        <f t="shared" si="12"/>
        <v/>
      </c>
    </row>
    <row r="208" spans="2:11" s="30" customFormat="1" x14ac:dyDescent="0.25"/>
    <row r="209" s="30" customFormat="1" x14ac:dyDescent="0.25"/>
    <row r="210" s="30" customFormat="1" x14ac:dyDescent="0.25"/>
    <row r="211" s="30" customFormat="1" x14ac:dyDescent="0.25"/>
    <row r="212" s="30" customFormat="1" x14ac:dyDescent="0.25"/>
  </sheetData>
  <mergeCells count="2">
    <mergeCell ref="F3:K6"/>
    <mergeCell ref="B10:K10"/>
  </mergeCells>
  <dataValidations count="7">
    <dataValidation allowBlank="1" showInputMessage="1" showErrorMessage="1" promptTitle="Unidad del Indicador" prompt="Ingrese la unidad de medida del indicador" sqref="E12:E207"/>
    <dataValidation type="whole" allowBlank="1" showInputMessage="1" showErrorMessage="1" error="Debe ingresar un número" promptTitle="Indicador de línea Base" prompt="Ingrese el número del indicador de línea base" sqref="B12:B207">
      <formula1>0</formula1>
      <formula2>9999</formula2>
    </dataValidation>
    <dataValidation allowBlank="1" showInputMessage="1" showErrorMessage="1" promptTitle="Descripción del indicador" prompt="Para ampliar la CELDA y escribir el texto necesario, haga clic en el botón ABRIR CELDA, ubicado en la parte superior izquierda de la hoja. (Presione F2 para editar la celda)._x000a_Cuando finalice, de ENTER y haga clic en el botón CERRAR CELDA." sqref="C12:C207"/>
    <dataValidation allowBlank="1" showInputMessage="1" showErrorMessage="1" promptTitle="Descripción del Objetivo" prompt="Para ampliar la CELDA y escribir el texto necesario, haga clic en el botón ABRIR CELDA, ubicado en la parte superior izquierda de la hoja. (Presione F2 para editar la celda)._x000a_Cuando finalice, de ENTER y haga clic en el botón CERRAR CELDA." sqref="D12:D207"/>
    <dataValidation type="decimal" operator="greaterThanOrEqual" allowBlank="1" showInputMessage="1" showErrorMessage="1" error="Debe ingresar un número!!_x000a_" promptTitle="Factor de Conversión" prompt="Ingrese el factor que es el utilizado para llevar a pesos ($) la diferencia entre el valor inicial del indicador y el valor meta. Pueden ser unidades de masa (kilos, toneladas), volumen o precios." sqref="J12:J207">
      <formula1>0</formula1>
    </dataValidation>
    <dataValidation type="decimal" operator="greaterThanOrEqual" allowBlank="1" showInputMessage="1" showErrorMessage="1" error="Debe ingresar un número" promptTitle="Valor Inicial" prompt="Ingrese el valor base (de referencia) del indicador" sqref="F12:F207">
      <formula1>0</formula1>
    </dataValidation>
    <dataValidation type="decimal" operator="greaterThanOrEqual" allowBlank="1" showInputMessage="1" showErrorMessage="1" error="Debe ingresar un número!!" promptTitle="Valor Meta" prompt="Ingrese el valor del indicador al que se espera llegar" sqref="G12:G207">
      <formula1>0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0"/>
  <sheetViews>
    <sheetView topLeftCell="C11" zoomScale="73" zoomScaleNormal="73" workbookViewId="0">
      <selection activeCell="O20" sqref="O20"/>
    </sheetView>
  </sheetViews>
  <sheetFormatPr baseColWidth="10" defaultColWidth="0" defaultRowHeight="12.75" customHeight="1" zeroHeight="1" x14ac:dyDescent="0.2"/>
  <cols>
    <col min="1" max="1" width="1.5703125" style="91" customWidth="1"/>
    <col min="2" max="3" width="25.7109375" style="91" customWidth="1"/>
    <col min="4" max="4" width="17" style="91" customWidth="1"/>
    <col min="5" max="5" width="25.7109375" style="91" customWidth="1"/>
    <col min="6" max="6" width="16.42578125" style="91" bestFit="1" customWidth="1"/>
    <col min="7" max="10" width="25.7109375" style="91" customWidth="1"/>
    <col min="11" max="11" width="11.7109375" style="91" customWidth="1"/>
    <col min="12" max="12" width="12" style="91" customWidth="1"/>
    <col min="13" max="13" width="15" style="91" customWidth="1"/>
    <col min="14" max="14" width="16" style="91" customWidth="1"/>
    <col min="15" max="15" width="6.140625" style="91" customWidth="1"/>
    <col min="16" max="28" width="0" style="91" hidden="1" customWidth="1"/>
    <col min="29" max="16384" width="11.42578125" style="91" hidden="1"/>
  </cols>
  <sheetData>
    <row r="1" spans="1:28" ht="17.25" customHeight="1" x14ac:dyDescent="0.2"/>
    <row r="2" spans="1:28" ht="19.5" customHeight="1" x14ac:dyDescent="0.2"/>
    <row r="3" spans="1:28" ht="18" customHeight="1" x14ac:dyDescent="0.2"/>
    <row r="4" spans="1:28" ht="12.75" customHeight="1" x14ac:dyDescent="0.2">
      <c r="F4" s="204"/>
      <c r="G4" s="204"/>
      <c r="H4" s="204"/>
      <c r="I4" s="204"/>
      <c r="J4" s="92"/>
      <c r="K4" s="92"/>
      <c r="L4" s="92"/>
      <c r="M4" s="93"/>
      <c r="AB4" s="94" t="s">
        <v>89</v>
      </c>
    </row>
    <row r="5" spans="1:28" ht="14.25" x14ac:dyDescent="0.2">
      <c r="F5" s="204"/>
      <c r="G5" s="204"/>
      <c r="H5" s="204"/>
      <c r="I5" s="204"/>
      <c r="AB5" s="94" t="s">
        <v>90</v>
      </c>
    </row>
    <row r="6" spans="1:28" ht="14.25" x14ac:dyDescent="0.2">
      <c r="F6" s="204"/>
      <c r="G6" s="204"/>
      <c r="H6" s="204"/>
      <c r="I6" s="204"/>
      <c r="AB6" s="94" t="s">
        <v>91</v>
      </c>
    </row>
    <row r="7" spans="1:28" ht="18.75" x14ac:dyDescent="0.3">
      <c r="B7" s="55" t="s">
        <v>76</v>
      </c>
    </row>
    <row r="8" spans="1:28" ht="13.5" thickBot="1" x14ac:dyDescent="0.25"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28" ht="27.75" customHeight="1" x14ac:dyDescent="0.2">
      <c r="A9" s="96">
        <v>8</v>
      </c>
      <c r="B9" s="202" t="s">
        <v>13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</row>
    <row r="10" spans="1:28" ht="26.25" customHeight="1" x14ac:dyDescent="0.2">
      <c r="A10" s="97"/>
      <c r="B10" s="205" t="s">
        <v>0</v>
      </c>
      <c r="C10" s="207" t="s">
        <v>4</v>
      </c>
      <c r="D10" s="207" t="s">
        <v>22</v>
      </c>
      <c r="E10" s="207" t="s">
        <v>23</v>
      </c>
      <c r="F10" s="207" t="s">
        <v>77</v>
      </c>
      <c r="G10" s="212" t="s">
        <v>3</v>
      </c>
      <c r="H10" s="210" t="s">
        <v>24</v>
      </c>
      <c r="I10" s="207"/>
      <c r="J10" s="211"/>
      <c r="K10" s="210" t="s">
        <v>25</v>
      </c>
      <c r="L10" s="207"/>
      <c r="M10" s="211"/>
      <c r="N10" s="209" t="s">
        <v>29</v>
      </c>
    </row>
    <row r="11" spans="1:28" ht="13.5" thickBot="1" x14ac:dyDescent="0.25">
      <c r="A11" s="97"/>
      <c r="B11" s="216"/>
      <c r="C11" s="208"/>
      <c r="D11" s="208"/>
      <c r="E11" s="208"/>
      <c r="F11" s="208"/>
      <c r="G11" s="213"/>
      <c r="H11" s="98" t="s">
        <v>5</v>
      </c>
      <c r="I11" s="141" t="s">
        <v>6</v>
      </c>
      <c r="J11" s="100" t="s">
        <v>7</v>
      </c>
      <c r="K11" s="98" t="s">
        <v>26</v>
      </c>
      <c r="L11" s="141" t="s">
        <v>27</v>
      </c>
      <c r="M11" s="100" t="s">
        <v>8</v>
      </c>
      <c r="N11" s="209"/>
    </row>
    <row r="12" spans="1:28" ht="39.950000000000003" customHeight="1" thickBot="1" x14ac:dyDescent="0.25">
      <c r="A12" s="101"/>
      <c r="B12" s="52" t="s">
        <v>217</v>
      </c>
      <c r="C12" s="106" t="s">
        <v>144</v>
      </c>
      <c r="D12" s="143">
        <v>298</v>
      </c>
      <c r="E12" s="106" t="s">
        <v>145</v>
      </c>
      <c r="F12" s="144" t="s">
        <v>90</v>
      </c>
      <c r="G12" s="142" t="s">
        <v>198</v>
      </c>
      <c r="H12" s="142" t="s">
        <v>155</v>
      </c>
      <c r="I12" s="145" t="s">
        <v>159</v>
      </c>
      <c r="J12" s="130" t="s">
        <v>156</v>
      </c>
      <c r="K12" s="146">
        <v>634643</v>
      </c>
      <c r="L12" s="147">
        <v>3</v>
      </c>
      <c r="M12" s="148">
        <f>IF(AND(K12&lt;&gt;"",L12&lt;&gt;""),K12*L12,"")</f>
        <v>1903929</v>
      </c>
      <c r="N12" s="148" t="s">
        <v>157</v>
      </c>
    </row>
    <row r="13" spans="1:28" ht="39.950000000000003" customHeight="1" thickBot="1" x14ac:dyDescent="0.25">
      <c r="B13" s="2"/>
      <c r="C13" s="106" t="s">
        <v>146</v>
      </c>
      <c r="D13" s="143">
        <v>298</v>
      </c>
      <c r="E13" s="106" t="s">
        <v>147</v>
      </c>
      <c r="F13" s="108" t="s">
        <v>89</v>
      </c>
      <c r="G13" s="106" t="s">
        <v>148</v>
      </c>
      <c r="H13" s="142" t="s">
        <v>158</v>
      </c>
      <c r="I13" s="145" t="s">
        <v>159</v>
      </c>
      <c r="J13" s="130" t="s">
        <v>156</v>
      </c>
      <c r="K13" s="110">
        <v>55000</v>
      </c>
      <c r="L13" s="111">
        <f>D13</f>
        <v>298</v>
      </c>
      <c r="M13" s="112">
        <f t="shared" ref="M13:M21" si="0">IF(AND(K13&lt;&gt;"",L13&lt;&gt;""),K13*L13,"")</f>
        <v>16390000</v>
      </c>
      <c r="N13" s="148" t="s">
        <v>157</v>
      </c>
      <c r="O13" s="102"/>
    </row>
    <row r="14" spans="1:28" ht="39.950000000000003" customHeight="1" thickBot="1" x14ac:dyDescent="0.25">
      <c r="B14" s="2" t="s">
        <v>219</v>
      </c>
      <c r="C14" s="106" t="s">
        <v>144</v>
      </c>
      <c r="D14" s="143">
        <v>298</v>
      </c>
      <c r="E14" s="106" t="s">
        <v>145</v>
      </c>
      <c r="F14" s="144" t="s">
        <v>90</v>
      </c>
      <c r="G14" s="142" t="s">
        <v>198</v>
      </c>
      <c r="H14" s="142" t="s">
        <v>155</v>
      </c>
      <c r="I14" s="145" t="s">
        <v>159</v>
      </c>
      <c r="J14" s="130" t="s">
        <v>156</v>
      </c>
      <c r="K14" s="146">
        <f>$K$12</f>
        <v>634643</v>
      </c>
      <c r="L14" s="111">
        <v>3</v>
      </c>
      <c r="M14" s="112">
        <f t="shared" si="0"/>
        <v>1903929</v>
      </c>
      <c r="N14" s="148" t="s">
        <v>157</v>
      </c>
      <c r="O14" s="102"/>
    </row>
    <row r="15" spans="1:28" ht="39.950000000000003" customHeight="1" thickBot="1" x14ac:dyDescent="0.25">
      <c r="B15" s="105"/>
      <c r="C15" s="106" t="s">
        <v>146</v>
      </c>
      <c r="D15" s="143">
        <v>298</v>
      </c>
      <c r="E15" s="106" t="s">
        <v>147</v>
      </c>
      <c r="F15" s="108" t="s">
        <v>89</v>
      </c>
      <c r="G15" s="106" t="s">
        <v>148</v>
      </c>
      <c r="H15" s="142" t="s">
        <v>158</v>
      </c>
      <c r="I15" s="145" t="s">
        <v>159</v>
      </c>
      <c r="J15" s="130" t="s">
        <v>156</v>
      </c>
      <c r="K15" s="110">
        <v>55000</v>
      </c>
      <c r="L15" s="111">
        <f>D15</f>
        <v>298</v>
      </c>
      <c r="M15" s="112">
        <f t="shared" si="0"/>
        <v>16390000</v>
      </c>
      <c r="N15" s="148" t="s">
        <v>157</v>
      </c>
      <c r="O15" s="102"/>
    </row>
    <row r="16" spans="1:28" ht="39.950000000000003" customHeight="1" thickBot="1" x14ac:dyDescent="0.25">
      <c r="B16" s="2" t="s">
        <v>143</v>
      </c>
      <c r="C16" s="106" t="s">
        <v>144</v>
      </c>
      <c r="D16" s="143">
        <v>298</v>
      </c>
      <c r="E16" s="106" t="s">
        <v>145</v>
      </c>
      <c r="F16" s="144" t="s">
        <v>90</v>
      </c>
      <c r="G16" s="142" t="s">
        <v>198</v>
      </c>
      <c r="H16" s="142" t="s">
        <v>155</v>
      </c>
      <c r="I16" s="145" t="s">
        <v>159</v>
      </c>
      <c r="J16" s="130" t="s">
        <v>156</v>
      </c>
      <c r="K16" s="146">
        <f>$K$12</f>
        <v>634643</v>
      </c>
      <c r="L16" s="111">
        <v>3</v>
      </c>
      <c r="M16" s="112">
        <f t="shared" si="0"/>
        <v>1903929</v>
      </c>
      <c r="N16" s="148" t="s">
        <v>157</v>
      </c>
    </row>
    <row r="17" spans="2:14" ht="51.75" thickBot="1" x14ac:dyDescent="0.25">
      <c r="B17" s="2"/>
      <c r="C17" s="106" t="s">
        <v>146</v>
      </c>
      <c r="D17" s="143">
        <v>298</v>
      </c>
      <c r="E17" s="106" t="s">
        <v>147</v>
      </c>
      <c r="F17" s="108" t="s">
        <v>89</v>
      </c>
      <c r="G17" s="106" t="s">
        <v>148</v>
      </c>
      <c r="H17" s="142" t="s">
        <v>158</v>
      </c>
      <c r="I17" s="145" t="s">
        <v>159</v>
      </c>
      <c r="J17" s="130" t="s">
        <v>156</v>
      </c>
      <c r="K17" s="110">
        <v>55000</v>
      </c>
      <c r="L17" s="111">
        <f>D17</f>
        <v>298</v>
      </c>
      <c r="M17" s="112">
        <f t="shared" si="0"/>
        <v>16390000</v>
      </c>
      <c r="N17" s="148" t="s">
        <v>157</v>
      </c>
    </row>
    <row r="18" spans="2:14" ht="64.5" thickBot="1" x14ac:dyDescent="0.25">
      <c r="B18" s="52" t="s">
        <v>131</v>
      </c>
      <c r="C18" s="142" t="s">
        <v>149</v>
      </c>
      <c r="D18" s="143">
        <v>298</v>
      </c>
      <c r="E18" s="106" t="s">
        <v>145</v>
      </c>
      <c r="F18" s="144" t="s">
        <v>90</v>
      </c>
      <c r="G18" s="142" t="s">
        <v>198</v>
      </c>
      <c r="H18" s="142" t="s">
        <v>155</v>
      </c>
      <c r="I18" s="145" t="s">
        <v>159</v>
      </c>
      <c r="J18" s="130" t="s">
        <v>156</v>
      </c>
      <c r="K18" s="146">
        <f>$K$12</f>
        <v>634643</v>
      </c>
      <c r="L18" s="111">
        <v>3</v>
      </c>
      <c r="M18" s="112">
        <f t="shared" si="0"/>
        <v>1903929</v>
      </c>
      <c r="N18" s="148" t="s">
        <v>157</v>
      </c>
    </row>
    <row r="19" spans="2:14" ht="51.75" thickBot="1" x14ac:dyDescent="0.25">
      <c r="B19" s="105"/>
      <c r="C19" s="106" t="s">
        <v>150</v>
      </c>
      <c r="D19" s="143">
        <v>298</v>
      </c>
      <c r="E19" s="106" t="s">
        <v>147</v>
      </c>
      <c r="F19" s="108" t="s">
        <v>89</v>
      </c>
      <c r="G19" s="106" t="s">
        <v>148</v>
      </c>
      <c r="H19" s="142" t="s">
        <v>158</v>
      </c>
      <c r="I19" s="145" t="s">
        <v>159</v>
      </c>
      <c r="J19" s="130" t="s">
        <v>156</v>
      </c>
      <c r="K19" s="110">
        <v>55000</v>
      </c>
      <c r="L19" s="111">
        <f>D19</f>
        <v>298</v>
      </c>
      <c r="M19" s="112">
        <f t="shared" si="0"/>
        <v>16390000</v>
      </c>
      <c r="N19" s="148" t="s">
        <v>157</v>
      </c>
    </row>
    <row r="20" spans="2:14" ht="64.5" thickBot="1" x14ac:dyDescent="0.25">
      <c r="B20" s="2" t="s">
        <v>161</v>
      </c>
      <c r="C20" s="106" t="s">
        <v>165</v>
      </c>
      <c r="D20" s="107"/>
      <c r="E20" s="106" t="s">
        <v>145</v>
      </c>
      <c r="F20" s="144" t="s">
        <v>90</v>
      </c>
      <c r="G20" s="142" t="s">
        <v>168</v>
      </c>
      <c r="H20" s="142" t="s">
        <v>155</v>
      </c>
      <c r="I20" s="109" t="s">
        <v>169</v>
      </c>
      <c r="J20" s="130" t="s">
        <v>156</v>
      </c>
      <c r="K20" s="146">
        <f>$K$12</f>
        <v>634643</v>
      </c>
      <c r="L20" s="111">
        <v>2</v>
      </c>
      <c r="M20" s="112">
        <f t="shared" si="0"/>
        <v>1269286</v>
      </c>
      <c r="N20" s="148" t="s">
        <v>157</v>
      </c>
    </row>
    <row r="21" spans="2:14" ht="63.75" x14ac:dyDescent="0.2">
      <c r="B21" s="2" t="s">
        <v>164</v>
      </c>
      <c r="C21" s="106" t="s">
        <v>166</v>
      </c>
      <c r="D21" s="107"/>
      <c r="E21" s="106" t="s">
        <v>167</v>
      </c>
      <c r="F21" s="144" t="s">
        <v>90</v>
      </c>
      <c r="G21" s="142" t="s">
        <v>168</v>
      </c>
      <c r="H21" s="142" t="s">
        <v>155</v>
      </c>
      <c r="I21" s="109" t="s">
        <v>170</v>
      </c>
      <c r="J21" s="130" t="s">
        <v>156</v>
      </c>
      <c r="K21" s="110">
        <v>55000</v>
      </c>
      <c r="L21" s="111">
        <v>1</v>
      </c>
      <c r="M21" s="112">
        <f t="shared" si="0"/>
        <v>55000</v>
      </c>
      <c r="N21" s="148" t="s">
        <v>157</v>
      </c>
    </row>
    <row r="22" spans="2:14" x14ac:dyDescent="0.2">
      <c r="B22" s="105"/>
      <c r="C22" s="106"/>
      <c r="D22" s="107"/>
      <c r="E22" s="106"/>
      <c r="F22" s="108"/>
      <c r="G22" s="106"/>
      <c r="H22" s="106"/>
      <c r="I22" s="109"/>
      <c r="J22" s="109"/>
      <c r="K22" s="110"/>
      <c r="L22" s="111"/>
      <c r="M22" s="112">
        <f>SUM(M12:M21)</f>
        <v>74500002</v>
      </c>
      <c r="N22" s="112"/>
    </row>
    <row r="23" spans="2:14" x14ac:dyDescent="0.2">
      <c r="B23" s="105"/>
      <c r="C23" s="106"/>
      <c r="D23" s="107"/>
      <c r="E23" s="106"/>
      <c r="F23" s="108"/>
      <c r="G23" s="106"/>
      <c r="H23" s="106"/>
      <c r="I23" s="109"/>
      <c r="J23" s="109"/>
      <c r="K23" s="110"/>
      <c r="L23" s="111"/>
      <c r="M23" s="112" t="str">
        <f t="shared" ref="M23:M86" si="1">IF(AND(K23&lt;&gt;"",L23&lt;&gt;""),K23*L23,"")</f>
        <v/>
      </c>
      <c r="N23" s="112"/>
    </row>
    <row r="24" spans="2:14" x14ac:dyDescent="0.2">
      <c r="B24" s="105"/>
      <c r="C24" s="106"/>
      <c r="D24" s="107"/>
      <c r="E24" s="106"/>
      <c r="F24" s="108"/>
      <c r="G24" s="106"/>
      <c r="H24" s="106"/>
      <c r="I24" s="109"/>
      <c r="J24" s="109"/>
      <c r="K24" s="110"/>
      <c r="L24" s="111"/>
      <c r="M24" s="112" t="str">
        <f t="shared" si="1"/>
        <v/>
      </c>
      <c r="N24" s="112"/>
    </row>
    <row r="25" spans="2:14" x14ac:dyDescent="0.2">
      <c r="B25" s="105"/>
      <c r="C25" s="106"/>
      <c r="D25" s="107"/>
      <c r="E25" s="106"/>
      <c r="F25" s="108"/>
      <c r="G25" s="106"/>
      <c r="H25" s="106"/>
      <c r="I25" s="109"/>
      <c r="J25" s="109"/>
      <c r="K25" s="110"/>
      <c r="L25" s="111"/>
      <c r="M25" s="112" t="str">
        <f t="shared" si="1"/>
        <v/>
      </c>
      <c r="N25" s="112"/>
    </row>
    <row r="26" spans="2:14" x14ac:dyDescent="0.2">
      <c r="B26" s="105"/>
      <c r="C26" s="106"/>
      <c r="D26" s="107"/>
      <c r="E26" s="106"/>
      <c r="F26" s="108"/>
      <c r="G26" s="106"/>
      <c r="H26" s="106"/>
      <c r="I26" s="109"/>
      <c r="J26" s="109"/>
      <c r="K26" s="110"/>
      <c r="L26" s="111"/>
      <c r="M26" s="112" t="str">
        <f t="shared" si="1"/>
        <v/>
      </c>
      <c r="N26" s="112"/>
    </row>
    <row r="27" spans="2:14" x14ac:dyDescent="0.2">
      <c r="B27" s="105"/>
      <c r="C27" s="106"/>
      <c r="D27" s="107"/>
      <c r="E27" s="106"/>
      <c r="F27" s="108"/>
      <c r="G27" s="106"/>
      <c r="H27" s="106"/>
      <c r="I27" s="109"/>
      <c r="J27" s="109"/>
      <c r="K27" s="110"/>
      <c r="L27" s="111"/>
      <c r="M27" s="112" t="str">
        <f t="shared" si="1"/>
        <v/>
      </c>
      <c r="N27" s="112"/>
    </row>
    <row r="28" spans="2:14" x14ac:dyDescent="0.2">
      <c r="B28" s="105"/>
      <c r="C28" s="106"/>
      <c r="D28" s="107"/>
      <c r="E28" s="106"/>
      <c r="F28" s="108"/>
      <c r="G28" s="106"/>
      <c r="H28" s="106"/>
      <c r="I28" s="109"/>
      <c r="J28" s="109"/>
      <c r="K28" s="110"/>
      <c r="L28" s="111"/>
      <c r="M28" s="112" t="str">
        <f t="shared" si="1"/>
        <v/>
      </c>
      <c r="N28" s="112"/>
    </row>
    <row r="29" spans="2:14" x14ac:dyDescent="0.2">
      <c r="B29" s="105"/>
      <c r="C29" s="106"/>
      <c r="D29" s="107"/>
      <c r="E29" s="106"/>
      <c r="F29" s="108"/>
      <c r="G29" s="106"/>
      <c r="H29" s="106"/>
      <c r="I29" s="109"/>
      <c r="J29" s="109"/>
      <c r="K29" s="110"/>
      <c r="L29" s="111"/>
      <c r="M29" s="112" t="str">
        <f t="shared" si="1"/>
        <v/>
      </c>
      <c r="N29" s="112"/>
    </row>
    <row r="30" spans="2:14" x14ac:dyDescent="0.2">
      <c r="B30" s="105"/>
      <c r="C30" s="106"/>
      <c r="D30" s="107"/>
      <c r="E30" s="106"/>
      <c r="F30" s="108"/>
      <c r="G30" s="106"/>
      <c r="H30" s="106"/>
      <c r="I30" s="109"/>
      <c r="J30" s="109"/>
      <c r="K30" s="110"/>
      <c r="L30" s="111"/>
      <c r="M30" s="112" t="str">
        <f t="shared" si="1"/>
        <v/>
      </c>
      <c r="N30" s="112"/>
    </row>
    <row r="31" spans="2:14" x14ac:dyDescent="0.2">
      <c r="B31" s="105"/>
      <c r="C31" s="106"/>
      <c r="D31" s="107"/>
      <c r="E31" s="106"/>
      <c r="F31" s="108"/>
      <c r="G31" s="106"/>
      <c r="H31" s="106"/>
      <c r="I31" s="109"/>
      <c r="J31" s="109"/>
      <c r="K31" s="110"/>
      <c r="L31" s="111"/>
      <c r="M31" s="112" t="str">
        <f t="shared" si="1"/>
        <v/>
      </c>
      <c r="N31" s="112"/>
    </row>
    <row r="32" spans="2:14" x14ac:dyDescent="0.2">
      <c r="B32" s="105"/>
      <c r="C32" s="106"/>
      <c r="D32" s="107"/>
      <c r="E32" s="106"/>
      <c r="F32" s="108"/>
      <c r="G32" s="106"/>
      <c r="H32" s="106"/>
      <c r="I32" s="109"/>
      <c r="J32" s="109"/>
      <c r="K32" s="110"/>
      <c r="L32" s="111"/>
      <c r="M32" s="112" t="str">
        <f t="shared" si="1"/>
        <v/>
      </c>
      <c r="N32" s="112"/>
    </row>
    <row r="33" spans="2:14" x14ac:dyDescent="0.2">
      <c r="B33" s="105"/>
      <c r="C33" s="106"/>
      <c r="D33" s="107"/>
      <c r="E33" s="106"/>
      <c r="F33" s="108"/>
      <c r="G33" s="106"/>
      <c r="H33" s="106"/>
      <c r="I33" s="109"/>
      <c r="J33" s="109"/>
      <c r="K33" s="110"/>
      <c r="L33" s="111"/>
      <c r="M33" s="112" t="str">
        <f t="shared" si="1"/>
        <v/>
      </c>
      <c r="N33" s="112"/>
    </row>
    <row r="34" spans="2:14" x14ac:dyDescent="0.2">
      <c r="B34" s="105"/>
      <c r="C34" s="106"/>
      <c r="D34" s="107"/>
      <c r="E34" s="106"/>
      <c r="F34" s="108"/>
      <c r="G34" s="106"/>
      <c r="H34" s="106"/>
      <c r="I34" s="109"/>
      <c r="J34" s="109"/>
      <c r="K34" s="110"/>
      <c r="L34" s="111"/>
      <c r="M34" s="112" t="str">
        <f t="shared" si="1"/>
        <v/>
      </c>
      <c r="N34" s="112"/>
    </row>
    <row r="35" spans="2:14" x14ac:dyDescent="0.2">
      <c r="B35" s="105"/>
      <c r="C35" s="106"/>
      <c r="D35" s="107"/>
      <c r="E35" s="106"/>
      <c r="F35" s="108"/>
      <c r="G35" s="106"/>
      <c r="H35" s="106"/>
      <c r="I35" s="109"/>
      <c r="J35" s="109"/>
      <c r="K35" s="110"/>
      <c r="L35" s="111"/>
      <c r="M35" s="112" t="str">
        <f t="shared" si="1"/>
        <v/>
      </c>
      <c r="N35" s="112"/>
    </row>
    <row r="36" spans="2:14" x14ac:dyDescent="0.2">
      <c r="B36" s="105"/>
      <c r="C36" s="106"/>
      <c r="D36" s="107"/>
      <c r="E36" s="106"/>
      <c r="F36" s="108"/>
      <c r="G36" s="106"/>
      <c r="H36" s="106"/>
      <c r="I36" s="109"/>
      <c r="J36" s="109"/>
      <c r="K36" s="110"/>
      <c r="L36" s="111"/>
      <c r="M36" s="112" t="str">
        <f t="shared" si="1"/>
        <v/>
      </c>
      <c r="N36" s="112"/>
    </row>
    <row r="37" spans="2:14" x14ac:dyDescent="0.2">
      <c r="B37" s="105"/>
      <c r="C37" s="106"/>
      <c r="D37" s="107"/>
      <c r="E37" s="106"/>
      <c r="F37" s="108"/>
      <c r="G37" s="106"/>
      <c r="H37" s="106"/>
      <c r="I37" s="109"/>
      <c r="J37" s="109"/>
      <c r="K37" s="110"/>
      <c r="L37" s="111"/>
      <c r="M37" s="112" t="str">
        <f t="shared" si="1"/>
        <v/>
      </c>
      <c r="N37" s="112"/>
    </row>
    <row r="38" spans="2:14" x14ac:dyDescent="0.2">
      <c r="B38" s="105"/>
      <c r="C38" s="106"/>
      <c r="D38" s="107"/>
      <c r="E38" s="106"/>
      <c r="F38" s="108"/>
      <c r="G38" s="106"/>
      <c r="H38" s="106"/>
      <c r="I38" s="109"/>
      <c r="J38" s="109"/>
      <c r="K38" s="110"/>
      <c r="L38" s="111"/>
      <c r="M38" s="112" t="str">
        <f t="shared" si="1"/>
        <v/>
      </c>
      <c r="N38" s="112"/>
    </row>
    <row r="39" spans="2:14" x14ac:dyDescent="0.2">
      <c r="B39" s="105"/>
      <c r="C39" s="106"/>
      <c r="D39" s="107"/>
      <c r="E39" s="106"/>
      <c r="F39" s="108"/>
      <c r="G39" s="106"/>
      <c r="H39" s="106"/>
      <c r="I39" s="109"/>
      <c r="J39" s="109"/>
      <c r="K39" s="110"/>
      <c r="L39" s="111"/>
      <c r="M39" s="112" t="str">
        <f t="shared" si="1"/>
        <v/>
      </c>
      <c r="N39" s="112"/>
    </row>
    <row r="40" spans="2:14" x14ac:dyDescent="0.2">
      <c r="B40" s="105"/>
      <c r="C40" s="106"/>
      <c r="D40" s="107"/>
      <c r="E40" s="106"/>
      <c r="F40" s="108"/>
      <c r="G40" s="106"/>
      <c r="H40" s="106"/>
      <c r="I40" s="109"/>
      <c r="J40" s="109"/>
      <c r="K40" s="110"/>
      <c r="L40" s="111"/>
      <c r="M40" s="112" t="str">
        <f t="shared" si="1"/>
        <v/>
      </c>
      <c r="N40" s="112"/>
    </row>
    <row r="41" spans="2:14" x14ac:dyDescent="0.2">
      <c r="B41" s="105"/>
      <c r="C41" s="106"/>
      <c r="D41" s="107"/>
      <c r="E41" s="106"/>
      <c r="F41" s="108"/>
      <c r="G41" s="106"/>
      <c r="H41" s="106"/>
      <c r="I41" s="109"/>
      <c r="J41" s="109"/>
      <c r="K41" s="110"/>
      <c r="L41" s="111"/>
      <c r="M41" s="112" t="str">
        <f t="shared" si="1"/>
        <v/>
      </c>
      <c r="N41" s="112"/>
    </row>
    <row r="42" spans="2:14" x14ac:dyDescent="0.2">
      <c r="B42" s="105"/>
      <c r="C42" s="106"/>
      <c r="D42" s="107"/>
      <c r="E42" s="106"/>
      <c r="F42" s="108"/>
      <c r="G42" s="106"/>
      <c r="H42" s="106"/>
      <c r="I42" s="109"/>
      <c r="J42" s="109"/>
      <c r="K42" s="110"/>
      <c r="L42" s="111"/>
      <c r="M42" s="112" t="str">
        <f t="shared" si="1"/>
        <v/>
      </c>
      <c r="N42" s="112"/>
    </row>
    <row r="43" spans="2:14" x14ac:dyDescent="0.2">
      <c r="B43" s="105"/>
      <c r="C43" s="106"/>
      <c r="D43" s="107"/>
      <c r="E43" s="106"/>
      <c r="F43" s="108"/>
      <c r="G43" s="106"/>
      <c r="H43" s="106"/>
      <c r="I43" s="109"/>
      <c r="J43" s="109"/>
      <c r="K43" s="110"/>
      <c r="L43" s="111"/>
      <c r="M43" s="112" t="str">
        <f t="shared" si="1"/>
        <v/>
      </c>
      <c r="N43" s="112"/>
    </row>
    <row r="44" spans="2:14" x14ac:dyDescent="0.2">
      <c r="B44" s="105"/>
      <c r="C44" s="106"/>
      <c r="D44" s="107"/>
      <c r="E44" s="106"/>
      <c r="F44" s="108"/>
      <c r="G44" s="106"/>
      <c r="H44" s="106"/>
      <c r="I44" s="109"/>
      <c r="J44" s="109"/>
      <c r="K44" s="110"/>
      <c r="L44" s="111"/>
      <c r="M44" s="112" t="str">
        <f t="shared" si="1"/>
        <v/>
      </c>
      <c r="N44" s="112"/>
    </row>
    <row r="45" spans="2:14" ht="13.5" thickBot="1" x14ac:dyDescent="0.25">
      <c r="B45" s="113"/>
      <c r="C45" s="114"/>
      <c r="D45" s="115"/>
      <c r="E45" s="114"/>
      <c r="F45" s="116"/>
      <c r="G45" s="114"/>
      <c r="H45" s="114"/>
      <c r="I45" s="117"/>
      <c r="J45" s="117"/>
      <c r="K45" s="118"/>
      <c r="L45" s="119"/>
      <c r="M45" s="120" t="str">
        <f t="shared" si="1"/>
        <v/>
      </c>
      <c r="N45" s="120"/>
    </row>
    <row r="46" spans="2:14" s="102" customFormat="1" x14ac:dyDescent="0.2">
      <c r="B46" s="85"/>
      <c r="C46" s="85"/>
      <c r="D46" s="86"/>
      <c r="E46" s="85"/>
      <c r="F46" s="87"/>
      <c r="G46" s="85"/>
      <c r="H46" s="85"/>
      <c r="I46" s="88"/>
      <c r="J46" s="88"/>
      <c r="K46" s="89"/>
      <c r="L46" s="90"/>
      <c r="M46" s="103" t="str">
        <f t="shared" si="1"/>
        <v/>
      </c>
      <c r="N46" s="103"/>
    </row>
    <row r="47" spans="2:14" s="102" customFormat="1" x14ac:dyDescent="0.2">
      <c r="B47" s="85"/>
      <c r="C47" s="85"/>
      <c r="D47" s="86"/>
      <c r="E47" s="85"/>
      <c r="F47" s="87"/>
      <c r="G47" s="85"/>
      <c r="H47" s="85"/>
      <c r="I47" s="88"/>
      <c r="J47" s="88"/>
      <c r="K47" s="89"/>
      <c r="L47" s="90"/>
      <c r="M47" s="103" t="str">
        <f t="shared" si="1"/>
        <v/>
      </c>
      <c r="N47" s="103"/>
    </row>
    <row r="48" spans="2:14" s="102" customFormat="1" x14ac:dyDescent="0.2">
      <c r="B48" s="85"/>
      <c r="C48" s="85"/>
      <c r="D48" s="86"/>
      <c r="E48" s="85"/>
      <c r="F48" s="87"/>
      <c r="G48" s="85"/>
      <c r="H48" s="85"/>
      <c r="I48" s="88"/>
      <c r="J48" s="88"/>
      <c r="K48" s="89"/>
      <c r="L48" s="90"/>
      <c r="M48" s="103" t="str">
        <f t="shared" si="1"/>
        <v/>
      </c>
      <c r="N48" s="103"/>
    </row>
    <row r="49" spans="2:14" s="102" customFormat="1" x14ac:dyDescent="0.2">
      <c r="B49" s="85"/>
      <c r="C49" s="85"/>
      <c r="D49" s="86"/>
      <c r="E49" s="85"/>
      <c r="F49" s="87"/>
      <c r="G49" s="85"/>
      <c r="H49" s="85"/>
      <c r="I49" s="88"/>
      <c r="J49" s="88"/>
      <c r="K49" s="89"/>
      <c r="L49" s="90"/>
      <c r="M49" s="103" t="str">
        <f t="shared" si="1"/>
        <v/>
      </c>
      <c r="N49" s="103"/>
    </row>
    <row r="50" spans="2:14" s="102" customFormat="1" x14ac:dyDescent="0.2">
      <c r="B50" s="85"/>
      <c r="C50" s="85"/>
      <c r="D50" s="86"/>
      <c r="E50" s="85"/>
      <c r="F50" s="87"/>
      <c r="G50" s="85"/>
      <c r="H50" s="85"/>
      <c r="I50" s="88"/>
      <c r="J50" s="88"/>
      <c r="K50" s="89"/>
      <c r="L50" s="90"/>
      <c r="M50" s="103" t="str">
        <f t="shared" si="1"/>
        <v/>
      </c>
      <c r="N50" s="103"/>
    </row>
    <row r="51" spans="2:14" s="102" customFormat="1" x14ac:dyDescent="0.2">
      <c r="B51" s="85"/>
      <c r="C51" s="85"/>
      <c r="D51" s="86"/>
      <c r="E51" s="85"/>
      <c r="F51" s="87"/>
      <c r="G51" s="85"/>
      <c r="H51" s="85"/>
      <c r="I51" s="88"/>
      <c r="J51" s="88"/>
      <c r="K51" s="89"/>
      <c r="L51" s="90"/>
      <c r="M51" s="103" t="str">
        <f t="shared" si="1"/>
        <v/>
      </c>
      <c r="N51" s="103"/>
    </row>
    <row r="52" spans="2:14" s="102" customFormat="1" x14ac:dyDescent="0.2">
      <c r="B52" s="85"/>
      <c r="C52" s="85"/>
      <c r="D52" s="86"/>
      <c r="E52" s="85"/>
      <c r="F52" s="87"/>
      <c r="G52" s="85"/>
      <c r="H52" s="85"/>
      <c r="I52" s="88"/>
      <c r="J52" s="88"/>
      <c r="K52" s="89"/>
      <c r="L52" s="90"/>
      <c r="M52" s="103" t="str">
        <f t="shared" si="1"/>
        <v/>
      </c>
      <c r="N52" s="103"/>
    </row>
    <row r="53" spans="2:14" s="102" customFormat="1" x14ac:dyDescent="0.2">
      <c r="B53" s="85"/>
      <c r="C53" s="85"/>
      <c r="D53" s="86"/>
      <c r="E53" s="85"/>
      <c r="F53" s="87"/>
      <c r="G53" s="85"/>
      <c r="H53" s="85"/>
      <c r="I53" s="88"/>
      <c r="J53" s="88"/>
      <c r="K53" s="89"/>
      <c r="L53" s="90"/>
      <c r="M53" s="103" t="str">
        <f t="shared" si="1"/>
        <v/>
      </c>
      <c r="N53" s="103"/>
    </row>
    <row r="54" spans="2:14" s="102" customFormat="1" x14ac:dyDescent="0.2">
      <c r="B54" s="85"/>
      <c r="C54" s="85"/>
      <c r="D54" s="86"/>
      <c r="E54" s="85"/>
      <c r="F54" s="87"/>
      <c r="G54" s="85"/>
      <c r="H54" s="85"/>
      <c r="I54" s="88"/>
      <c r="J54" s="88"/>
      <c r="K54" s="89"/>
      <c r="L54" s="90"/>
      <c r="M54" s="103" t="str">
        <f t="shared" si="1"/>
        <v/>
      </c>
      <c r="N54" s="103"/>
    </row>
    <row r="55" spans="2:14" s="102" customFormat="1" x14ac:dyDescent="0.2">
      <c r="B55" s="85"/>
      <c r="C55" s="85"/>
      <c r="D55" s="86"/>
      <c r="E55" s="85"/>
      <c r="F55" s="87"/>
      <c r="G55" s="85"/>
      <c r="H55" s="85"/>
      <c r="I55" s="88"/>
      <c r="J55" s="88"/>
      <c r="K55" s="89"/>
      <c r="L55" s="90"/>
      <c r="M55" s="103" t="str">
        <f t="shared" si="1"/>
        <v/>
      </c>
      <c r="N55" s="103"/>
    </row>
    <row r="56" spans="2:14" s="102" customFormat="1" x14ac:dyDescent="0.2">
      <c r="B56" s="85"/>
      <c r="C56" s="85"/>
      <c r="D56" s="86"/>
      <c r="E56" s="85"/>
      <c r="F56" s="87"/>
      <c r="G56" s="85"/>
      <c r="H56" s="85"/>
      <c r="I56" s="88"/>
      <c r="J56" s="88"/>
      <c r="K56" s="89"/>
      <c r="L56" s="90"/>
      <c r="M56" s="103" t="str">
        <f t="shared" si="1"/>
        <v/>
      </c>
      <c r="N56" s="103"/>
    </row>
    <row r="57" spans="2:14" s="102" customFormat="1" x14ac:dyDescent="0.2">
      <c r="B57" s="85"/>
      <c r="C57" s="85"/>
      <c r="D57" s="86"/>
      <c r="E57" s="85"/>
      <c r="F57" s="87"/>
      <c r="G57" s="85"/>
      <c r="H57" s="85"/>
      <c r="I57" s="88"/>
      <c r="J57" s="88"/>
      <c r="K57" s="89"/>
      <c r="L57" s="90"/>
      <c r="M57" s="103" t="str">
        <f t="shared" si="1"/>
        <v/>
      </c>
      <c r="N57" s="103"/>
    </row>
    <row r="58" spans="2:14" s="102" customFormat="1" x14ac:dyDescent="0.2">
      <c r="B58" s="85"/>
      <c r="C58" s="85"/>
      <c r="D58" s="86"/>
      <c r="E58" s="85"/>
      <c r="F58" s="87"/>
      <c r="G58" s="85"/>
      <c r="H58" s="85"/>
      <c r="I58" s="88"/>
      <c r="J58" s="88"/>
      <c r="K58" s="89"/>
      <c r="L58" s="90"/>
      <c r="M58" s="103" t="str">
        <f t="shared" si="1"/>
        <v/>
      </c>
      <c r="N58" s="103"/>
    </row>
    <row r="59" spans="2:14" s="102" customFormat="1" x14ac:dyDescent="0.2">
      <c r="B59" s="85"/>
      <c r="C59" s="85"/>
      <c r="D59" s="86"/>
      <c r="E59" s="85"/>
      <c r="F59" s="87"/>
      <c r="G59" s="85"/>
      <c r="H59" s="85"/>
      <c r="I59" s="88"/>
      <c r="J59" s="88"/>
      <c r="K59" s="89"/>
      <c r="L59" s="90"/>
      <c r="M59" s="103" t="str">
        <f t="shared" si="1"/>
        <v/>
      </c>
      <c r="N59" s="103"/>
    </row>
    <row r="60" spans="2:14" s="102" customFormat="1" x14ac:dyDescent="0.2">
      <c r="B60" s="85"/>
      <c r="C60" s="85"/>
      <c r="D60" s="86"/>
      <c r="E60" s="85"/>
      <c r="F60" s="87"/>
      <c r="G60" s="85"/>
      <c r="H60" s="85"/>
      <c r="I60" s="88"/>
      <c r="J60" s="88"/>
      <c r="K60" s="89"/>
      <c r="L60" s="90"/>
      <c r="M60" s="103" t="str">
        <f t="shared" si="1"/>
        <v/>
      </c>
      <c r="N60" s="103"/>
    </row>
    <row r="61" spans="2:14" s="102" customFormat="1" x14ac:dyDescent="0.2">
      <c r="B61" s="85"/>
      <c r="C61" s="85"/>
      <c r="D61" s="86"/>
      <c r="E61" s="85"/>
      <c r="F61" s="87"/>
      <c r="G61" s="85"/>
      <c r="H61" s="85"/>
      <c r="I61" s="88"/>
      <c r="J61" s="88"/>
      <c r="K61" s="89"/>
      <c r="L61" s="90"/>
      <c r="M61" s="103" t="str">
        <f t="shared" si="1"/>
        <v/>
      </c>
      <c r="N61" s="103"/>
    </row>
    <row r="62" spans="2:14" s="102" customFormat="1" x14ac:dyDescent="0.2">
      <c r="B62" s="85"/>
      <c r="C62" s="85"/>
      <c r="D62" s="86"/>
      <c r="E62" s="85"/>
      <c r="F62" s="87"/>
      <c r="G62" s="85"/>
      <c r="H62" s="85"/>
      <c r="I62" s="88"/>
      <c r="J62" s="88"/>
      <c r="K62" s="89"/>
      <c r="L62" s="90"/>
      <c r="M62" s="103" t="str">
        <f t="shared" si="1"/>
        <v/>
      </c>
      <c r="N62" s="103"/>
    </row>
    <row r="63" spans="2:14" s="102" customFormat="1" x14ac:dyDescent="0.2">
      <c r="B63" s="85"/>
      <c r="C63" s="85"/>
      <c r="D63" s="86"/>
      <c r="E63" s="85"/>
      <c r="F63" s="87"/>
      <c r="G63" s="85"/>
      <c r="H63" s="85"/>
      <c r="I63" s="88"/>
      <c r="J63" s="88"/>
      <c r="K63" s="89"/>
      <c r="L63" s="90"/>
      <c r="M63" s="103" t="str">
        <f t="shared" si="1"/>
        <v/>
      </c>
      <c r="N63" s="103"/>
    </row>
    <row r="64" spans="2:14" s="102" customFormat="1" x14ac:dyDescent="0.2">
      <c r="B64" s="85"/>
      <c r="C64" s="85"/>
      <c r="D64" s="86"/>
      <c r="E64" s="85"/>
      <c r="F64" s="87"/>
      <c r="G64" s="85"/>
      <c r="H64" s="85"/>
      <c r="I64" s="88"/>
      <c r="J64" s="88"/>
      <c r="K64" s="89"/>
      <c r="L64" s="90"/>
      <c r="M64" s="103" t="str">
        <f t="shared" si="1"/>
        <v/>
      </c>
      <c r="N64" s="103"/>
    </row>
    <row r="65" spans="2:14" s="102" customFormat="1" x14ac:dyDescent="0.2">
      <c r="B65" s="85"/>
      <c r="C65" s="85"/>
      <c r="D65" s="86"/>
      <c r="E65" s="85"/>
      <c r="F65" s="87"/>
      <c r="G65" s="85"/>
      <c r="H65" s="85"/>
      <c r="I65" s="88"/>
      <c r="J65" s="88"/>
      <c r="K65" s="89"/>
      <c r="L65" s="90"/>
      <c r="M65" s="103" t="str">
        <f t="shared" si="1"/>
        <v/>
      </c>
      <c r="N65" s="103"/>
    </row>
    <row r="66" spans="2:14" s="102" customFormat="1" x14ac:dyDescent="0.2">
      <c r="B66" s="85"/>
      <c r="C66" s="85"/>
      <c r="D66" s="86"/>
      <c r="E66" s="85"/>
      <c r="F66" s="87"/>
      <c r="G66" s="85"/>
      <c r="H66" s="85"/>
      <c r="I66" s="88"/>
      <c r="J66" s="88"/>
      <c r="K66" s="89"/>
      <c r="L66" s="90"/>
      <c r="M66" s="103" t="str">
        <f t="shared" si="1"/>
        <v/>
      </c>
      <c r="N66" s="103"/>
    </row>
    <row r="67" spans="2:14" s="102" customFormat="1" x14ac:dyDescent="0.2">
      <c r="B67" s="85"/>
      <c r="C67" s="85"/>
      <c r="D67" s="86"/>
      <c r="E67" s="85"/>
      <c r="F67" s="87"/>
      <c r="G67" s="85"/>
      <c r="H67" s="85"/>
      <c r="I67" s="88"/>
      <c r="J67" s="88"/>
      <c r="K67" s="89"/>
      <c r="L67" s="90"/>
      <c r="M67" s="103" t="str">
        <f t="shared" si="1"/>
        <v/>
      </c>
      <c r="N67" s="103"/>
    </row>
    <row r="68" spans="2:14" s="102" customFormat="1" x14ac:dyDescent="0.2">
      <c r="B68" s="85"/>
      <c r="C68" s="85"/>
      <c r="D68" s="86"/>
      <c r="E68" s="85"/>
      <c r="F68" s="87"/>
      <c r="G68" s="85"/>
      <c r="H68" s="85"/>
      <c r="I68" s="88"/>
      <c r="J68" s="88"/>
      <c r="K68" s="89"/>
      <c r="L68" s="90"/>
      <c r="M68" s="103" t="str">
        <f t="shared" si="1"/>
        <v/>
      </c>
      <c r="N68" s="103"/>
    </row>
    <row r="69" spans="2:14" s="102" customFormat="1" x14ac:dyDescent="0.2">
      <c r="B69" s="85"/>
      <c r="C69" s="85"/>
      <c r="D69" s="86"/>
      <c r="E69" s="85"/>
      <c r="F69" s="87"/>
      <c r="G69" s="85"/>
      <c r="H69" s="85"/>
      <c r="I69" s="88"/>
      <c r="J69" s="88"/>
      <c r="K69" s="89"/>
      <c r="L69" s="90"/>
      <c r="M69" s="103" t="str">
        <f t="shared" si="1"/>
        <v/>
      </c>
      <c r="N69" s="103"/>
    </row>
    <row r="70" spans="2:14" s="102" customFormat="1" x14ac:dyDescent="0.2">
      <c r="B70" s="85"/>
      <c r="C70" s="85"/>
      <c r="D70" s="86"/>
      <c r="E70" s="85"/>
      <c r="F70" s="87"/>
      <c r="G70" s="85"/>
      <c r="H70" s="85"/>
      <c r="I70" s="88"/>
      <c r="J70" s="88"/>
      <c r="K70" s="89"/>
      <c r="L70" s="90"/>
      <c r="M70" s="103" t="str">
        <f t="shared" si="1"/>
        <v/>
      </c>
      <c r="N70" s="103"/>
    </row>
    <row r="71" spans="2:14" s="102" customFormat="1" x14ac:dyDescent="0.2">
      <c r="B71" s="85"/>
      <c r="C71" s="85"/>
      <c r="D71" s="86"/>
      <c r="E71" s="85"/>
      <c r="F71" s="87"/>
      <c r="G71" s="85"/>
      <c r="H71" s="85"/>
      <c r="I71" s="88"/>
      <c r="J71" s="88"/>
      <c r="K71" s="89"/>
      <c r="L71" s="90"/>
      <c r="M71" s="103" t="str">
        <f t="shared" si="1"/>
        <v/>
      </c>
      <c r="N71" s="103"/>
    </row>
    <row r="72" spans="2:14" s="102" customFormat="1" x14ac:dyDescent="0.2">
      <c r="B72" s="85"/>
      <c r="C72" s="85"/>
      <c r="D72" s="86"/>
      <c r="E72" s="85"/>
      <c r="F72" s="87"/>
      <c r="G72" s="85"/>
      <c r="H72" s="85"/>
      <c r="I72" s="88"/>
      <c r="J72" s="88"/>
      <c r="K72" s="89"/>
      <c r="L72" s="90"/>
      <c r="M72" s="103" t="str">
        <f t="shared" si="1"/>
        <v/>
      </c>
      <c r="N72" s="103"/>
    </row>
    <row r="73" spans="2:14" s="102" customFormat="1" x14ac:dyDescent="0.2">
      <c r="B73" s="85"/>
      <c r="C73" s="85"/>
      <c r="D73" s="86"/>
      <c r="E73" s="85"/>
      <c r="F73" s="87"/>
      <c r="G73" s="85"/>
      <c r="H73" s="85"/>
      <c r="I73" s="88"/>
      <c r="J73" s="88"/>
      <c r="K73" s="89"/>
      <c r="L73" s="90"/>
      <c r="M73" s="103" t="str">
        <f t="shared" si="1"/>
        <v/>
      </c>
      <c r="N73" s="103"/>
    </row>
    <row r="74" spans="2:14" s="102" customFormat="1" x14ac:dyDescent="0.2">
      <c r="B74" s="85"/>
      <c r="C74" s="85"/>
      <c r="D74" s="86"/>
      <c r="E74" s="85"/>
      <c r="F74" s="87"/>
      <c r="G74" s="85"/>
      <c r="H74" s="85"/>
      <c r="I74" s="88"/>
      <c r="J74" s="88"/>
      <c r="K74" s="89"/>
      <c r="L74" s="90"/>
      <c r="M74" s="103" t="str">
        <f t="shared" si="1"/>
        <v/>
      </c>
      <c r="N74" s="103"/>
    </row>
    <row r="75" spans="2:14" s="102" customFormat="1" x14ac:dyDescent="0.2">
      <c r="B75" s="85"/>
      <c r="C75" s="85"/>
      <c r="D75" s="86"/>
      <c r="E75" s="85"/>
      <c r="F75" s="87"/>
      <c r="G75" s="85"/>
      <c r="H75" s="85"/>
      <c r="I75" s="88"/>
      <c r="J75" s="88"/>
      <c r="K75" s="89"/>
      <c r="L75" s="90"/>
      <c r="M75" s="103" t="str">
        <f t="shared" si="1"/>
        <v/>
      </c>
      <c r="N75" s="103"/>
    </row>
    <row r="76" spans="2:14" s="102" customFormat="1" x14ac:dyDescent="0.2">
      <c r="B76" s="85"/>
      <c r="C76" s="85"/>
      <c r="D76" s="86"/>
      <c r="E76" s="85"/>
      <c r="F76" s="87"/>
      <c r="G76" s="85"/>
      <c r="H76" s="85"/>
      <c r="I76" s="88"/>
      <c r="J76" s="88"/>
      <c r="K76" s="89"/>
      <c r="L76" s="90"/>
      <c r="M76" s="103" t="str">
        <f t="shared" si="1"/>
        <v/>
      </c>
      <c r="N76" s="103"/>
    </row>
    <row r="77" spans="2:14" s="102" customFormat="1" x14ac:dyDescent="0.2">
      <c r="B77" s="85"/>
      <c r="C77" s="85"/>
      <c r="D77" s="86"/>
      <c r="E77" s="85"/>
      <c r="F77" s="87"/>
      <c r="G77" s="85"/>
      <c r="H77" s="85"/>
      <c r="I77" s="88"/>
      <c r="J77" s="88"/>
      <c r="K77" s="89"/>
      <c r="L77" s="90"/>
      <c r="M77" s="103" t="str">
        <f t="shared" si="1"/>
        <v/>
      </c>
      <c r="N77" s="103"/>
    </row>
    <row r="78" spans="2:14" s="102" customFormat="1" x14ac:dyDescent="0.2">
      <c r="B78" s="85"/>
      <c r="C78" s="85"/>
      <c r="D78" s="86"/>
      <c r="E78" s="85"/>
      <c r="F78" s="87"/>
      <c r="G78" s="85"/>
      <c r="H78" s="85"/>
      <c r="I78" s="88"/>
      <c r="J78" s="88"/>
      <c r="K78" s="89"/>
      <c r="L78" s="90"/>
      <c r="M78" s="103" t="str">
        <f t="shared" si="1"/>
        <v/>
      </c>
      <c r="N78" s="103"/>
    </row>
    <row r="79" spans="2:14" s="102" customFormat="1" x14ac:dyDescent="0.2">
      <c r="B79" s="85"/>
      <c r="C79" s="85"/>
      <c r="D79" s="86"/>
      <c r="E79" s="85"/>
      <c r="F79" s="87"/>
      <c r="G79" s="85"/>
      <c r="H79" s="85"/>
      <c r="I79" s="88"/>
      <c r="J79" s="88"/>
      <c r="K79" s="89"/>
      <c r="L79" s="90"/>
      <c r="M79" s="103" t="str">
        <f t="shared" si="1"/>
        <v/>
      </c>
      <c r="N79" s="103"/>
    </row>
    <row r="80" spans="2:14" s="102" customFormat="1" x14ac:dyDescent="0.2">
      <c r="B80" s="85"/>
      <c r="C80" s="85"/>
      <c r="D80" s="86"/>
      <c r="E80" s="85"/>
      <c r="F80" s="87"/>
      <c r="G80" s="85"/>
      <c r="H80" s="85"/>
      <c r="I80" s="88"/>
      <c r="J80" s="88"/>
      <c r="K80" s="89"/>
      <c r="L80" s="90"/>
      <c r="M80" s="103" t="str">
        <f t="shared" si="1"/>
        <v/>
      </c>
      <c r="N80" s="103"/>
    </row>
    <row r="81" spans="2:14" s="102" customFormat="1" x14ac:dyDescent="0.2">
      <c r="B81" s="85"/>
      <c r="C81" s="85"/>
      <c r="D81" s="86"/>
      <c r="E81" s="85"/>
      <c r="F81" s="87"/>
      <c r="G81" s="85"/>
      <c r="H81" s="85"/>
      <c r="I81" s="88"/>
      <c r="J81" s="88"/>
      <c r="K81" s="89"/>
      <c r="L81" s="90"/>
      <c r="M81" s="103" t="str">
        <f t="shared" si="1"/>
        <v/>
      </c>
      <c r="N81" s="103"/>
    </row>
    <row r="82" spans="2:14" s="102" customFormat="1" x14ac:dyDescent="0.2">
      <c r="B82" s="85"/>
      <c r="C82" s="85"/>
      <c r="D82" s="86"/>
      <c r="E82" s="85"/>
      <c r="F82" s="87"/>
      <c r="G82" s="85"/>
      <c r="H82" s="85"/>
      <c r="I82" s="88"/>
      <c r="J82" s="88"/>
      <c r="K82" s="89"/>
      <c r="L82" s="90"/>
      <c r="M82" s="103" t="str">
        <f t="shared" si="1"/>
        <v/>
      </c>
      <c r="N82" s="103"/>
    </row>
    <row r="83" spans="2:14" s="102" customFormat="1" x14ac:dyDescent="0.2">
      <c r="B83" s="85"/>
      <c r="C83" s="85"/>
      <c r="D83" s="86"/>
      <c r="E83" s="85"/>
      <c r="F83" s="87"/>
      <c r="G83" s="85"/>
      <c r="H83" s="85"/>
      <c r="I83" s="88"/>
      <c r="J83" s="88"/>
      <c r="K83" s="89"/>
      <c r="L83" s="90"/>
      <c r="M83" s="103" t="str">
        <f t="shared" si="1"/>
        <v/>
      </c>
      <c r="N83" s="103"/>
    </row>
    <row r="84" spans="2:14" s="102" customFormat="1" x14ac:dyDescent="0.2">
      <c r="B84" s="85"/>
      <c r="C84" s="85"/>
      <c r="D84" s="86"/>
      <c r="E84" s="85"/>
      <c r="F84" s="87"/>
      <c r="G84" s="85"/>
      <c r="H84" s="85"/>
      <c r="I84" s="88"/>
      <c r="J84" s="88"/>
      <c r="K84" s="89"/>
      <c r="L84" s="90"/>
      <c r="M84" s="103" t="str">
        <f t="shared" si="1"/>
        <v/>
      </c>
      <c r="N84" s="103"/>
    </row>
    <row r="85" spans="2:14" s="102" customFormat="1" x14ac:dyDescent="0.2">
      <c r="B85" s="85"/>
      <c r="C85" s="85"/>
      <c r="D85" s="86"/>
      <c r="E85" s="85"/>
      <c r="F85" s="87"/>
      <c r="G85" s="85"/>
      <c r="H85" s="85"/>
      <c r="I85" s="88"/>
      <c r="J85" s="88"/>
      <c r="K85" s="89"/>
      <c r="L85" s="90"/>
      <c r="M85" s="103" t="str">
        <f t="shared" si="1"/>
        <v/>
      </c>
      <c r="N85" s="103"/>
    </row>
    <row r="86" spans="2:14" s="102" customFormat="1" x14ac:dyDescent="0.2">
      <c r="B86" s="85"/>
      <c r="C86" s="85"/>
      <c r="D86" s="86"/>
      <c r="E86" s="85"/>
      <c r="F86" s="87"/>
      <c r="G86" s="85"/>
      <c r="H86" s="85"/>
      <c r="I86" s="88"/>
      <c r="J86" s="88"/>
      <c r="K86" s="89"/>
      <c r="L86" s="90"/>
      <c r="M86" s="103" t="str">
        <f t="shared" si="1"/>
        <v/>
      </c>
      <c r="N86" s="103"/>
    </row>
    <row r="87" spans="2:14" s="102" customFormat="1" x14ac:dyDescent="0.2">
      <c r="B87" s="85"/>
      <c r="C87" s="85"/>
      <c r="D87" s="86"/>
      <c r="E87" s="85"/>
      <c r="F87" s="87"/>
      <c r="G87" s="85"/>
      <c r="H87" s="85"/>
      <c r="I87" s="88"/>
      <c r="J87" s="88"/>
      <c r="K87" s="89"/>
      <c r="L87" s="90"/>
      <c r="M87" s="103" t="str">
        <f t="shared" ref="M87:M150" si="2">IF(AND(K87&lt;&gt;"",L87&lt;&gt;""),K87*L87,"")</f>
        <v/>
      </c>
      <c r="N87" s="103"/>
    </row>
    <row r="88" spans="2:14" s="102" customFormat="1" x14ac:dyDescent="0.2">
      <c r="B88" s="85"/>
      <c r="C88" s="85"/>
      <c r="D88" s="86"/>
      <c r="E88" s="85"/>
      <c r="F88" s="87"/>
      <c r="G88" s="85"/>
      <c r="H88" s="85"/>
      <c r="I88" s="88"/>
      <c r="J88" s="88"/>
      <c r="K88" s="89"/>
      <c r="L88" s="90"/>
      <c r="M88" s="103" t="str">
        <f t="shared" si="2"/>
        <v/>
      </c>
      <c r="N88" s="103"/>
    </row>
    <row r="89" spans="2:14" s="102" customFormat="1" x14ac:dyDescent="0.2">
      <c r="B89" s="85"/>
      <c r="C89" s="85"/>
      <c r="D89" s="86"/>
      <c r="E89" s="85"/>
      <c r="F89" s="87"/>
      <c r="G89" s="85"/>
      <c r="H89" s="85"/>
      <c r="I89" s="88"/>
      <c r="J89" s="88"/>
      <c r="K89" s="89"/>
      <c r="L89" s="90"/>
      <c r="M89" s="103" t="str">
        <f t="shared" si="2"/>
        <v/>
      </c>
      <c r="N89" s="103"/>
    </row>
    <row r="90" spans="2:14" s="102" customFormat="1" x14ac:dyDescent="0.2">
      <c r="B90" s="85"/>
      <c r="C90" s="85"/>
      <c r="D90" s="86"/>
      <c r="E90" s="85"/>
      <c r="F90" s="87"/>
      <c r="G90" s="85"/>
      <c r="H90" s="85"/>
      <c r="I90" s="88"/>
      <c r="J90" s="88"/>
      <c r="K90" s="89"/>
      <c r="L90" s="90"/>
      <c r="M90" s="103" t="str">
        <f t="shared" si="2"/>
        <v/>
      </c>
      <c r="N90" s="103"/>
    </row>
    <row r="91" spans="2:14" s="102" customFormat="1" x14ac:dyDescent="0.2">
      <c r="B91" s="85"/>
      <c r="C91" s="85"/>
      <c r="D91" s="86"/>
      <c r="E91" s="85"/>
      <c r="F91" s="87"/>
      <c r="G91" s="85"/>
      <c r="H91" s="85"/>
      <c r="I91" s="88"/>
      <c r="J91" s="88"/>
      <c r="K91" s="89"/>
      <c r="L91" s="90"/>
      <c r="M91" s="103" t="str">
        <f t="shared" si="2"/>
        <v/>
      </c>
      <c r="N91" s="103"/>
    </row>
    <row r="92" spans="2:14" s="102" customFormat="1" x14ac:dyDescent="0.2">
      <c r="B92" s="85"/>
      <c r="C92" s="85"/>
      <c r="D92" s="86"/>
      <c r="E92" s="85"/>
      <c r="F92" s="87"/>
      <c r="G92" s="85"/>
      <c r="H92" s="85"/>
      <c r="I92" s="88"/>
      <c r="J92" s="88"/>
      <c r="K92" s="89"/>
      <c r="L92" s="90"/>
      <c r="M92" s="103" t="str">
        <f t="shared" si="2"/>
        <v/>
      </c>
      <c r="N92" s="103"/>
    </row>
    <row r="93" spans="2:14" s="102" customFormat="1" x14ac:dyDescent="0.2">
      <c r="B93" s="85"/>
      <c r="C93" s="85"/>
      <c r="D93" s="86"/>
      <c r="E93" s="85"/>
      <c r="F93" s="87"/>
      <c r="G93" s="85"/>
      <c r="H93" s="85"/>
      <c r="I93" s="88"/>
      <c r="J93" s="88"/>
      <c r="K93" s="89"/>
      <c r="L93" s="90"/>
      <c r="M93" s="103" t="str">
        <f t="shared" si="2"/>
        <v/>
      </c>
      <c r="N93" s="103"/>
    </row>
    <row r="94" spans="2:14" s="102" customFormat="1" x14ac:dyDescent="0.2">
      <c r="B94" s="85"/>
      <c r="C94" s="85"/>
      <c r="D94" s="86"/>
      <c r="E94" s="85"/>
      <c r="F94" s="87"/>
      <c r="G94" s="85"/>
      <c r="H94" s="85"/>
      <c r="I94" s="88"/>
      <c r="J94" s="88"/>
      <c r="K94" s="89"/>
      <c r="L94" s="90"/>
      <c r="M94" s="103" t="str">
        <f t="shared" si="2"/>
        <v/>
      </c>
      <c r="N94" s="103"/>
    </row>
    <row r="95" spans="2:14" s="102" customFormat="1" x14ac:dyDescent="0.2">
      <c r="B95" s="85"/>
      <c r="C95" s="85"/>
      <c r="D95" s="86"/>
      <c r="E95" s="85"/>
      <c r="F95" s="87"/>
      <c r="G95" s="85"/>
      <c r="H95" s="85"/>
      <c r="I95" s="88"/>
      <c r="J95" s="88"/>
      <c r="K95" s="89"/>
      <c r="L95" s="90"/>
      <c r="M95" s="103" t="str">
        <f t="shared" si="2"/>
        <v/>
      </c>
      <c r="N95" s="103"/>
    </row>
    <row r="96" spans="2:14" s="102" customFormat="1" x14ac:dyDescent="0.2">
      <c r="B96" s="85"/>
      <c r="C96" s="85"/>
      <c r="D96" s="86"/>
      <c r="E96" s="85"/>
      <c r="F96" s="87"/>
      <c r="G96" s="85"/>
      <c r="H96" s="85"/>
      <c r="I96" s="88"/>
      <c r="J96" s="88"/>
      <c r="K96" s="89"/>
      <c r="L96" s="90"/>
      <c r="M96" s="103" t="str">
        <f t="shared" si="2"/>
        <v/>
      </c>
      <c r="N96" s="103"/>
    </row>
    <row r="97" spans="2:14" s="102" customFormat="1" x14ac:dyDescent="0.2">
      <c r="B97" s="85"/>
      <c r="C97" s="85"/>
      <c r="D97" s="86"/>
      <c r="E97" s="85"/>
      <c r="F97" s="87"/>
      <c r="G97" s="85"/>
      <c r="H97" s="85"/>
      <c r="I97" s="88"/>
      <c r="J97" s="88"/>
      <c r="K97" s="89"/>
      <c r="L97" s="90"/>
      <c r="M97" s="103" t="str">
        <f t="shared" si="2"/>
        <v/>
      </c>
      <c r="N97" s="103"/>
    </row>
    <row r="98" spans="2:14" s="102" customFormat="1" x14ac:dyDescent="0.2">
      <c r="B98" s="85"/>
      <c r="C98" s="85"/>
      <c r="D98" s="86"/>
      <c r="E98" s="85"/>
      <c r="F98" s="87"/>
      <c r="G98" s="85"/>
      <c r="H98" s="85"/>
      <c r="I98" s="88"/>
      <c r="J98" s="88"/>
      <c r="K98" s="89"/>
      <c r="L98" s="90"/>
      <c r="M98" s="103" t="str">
        <f t="shared" si="2"/>
        <v/>
      </c>
      <c r="N98" s="103"/>
    </row>
    <row r="99" spans="2:14" s="102" customFormat="1" x14ac:dyDescent="0.2">
      <c r="B99" s="85"/>
      <c r="C99" s="85"/>
      <c r="D99" s="86"/>
      <c r="E99" s="85"/>
      <c r="F99" s="87"/>
      <c r="G99" s="85"/>
      <c r="H99" s="85"/>
      <c r="I99" s="88"/>
      <c r="J99" s="88"/>
      <c r="K99" s="89"/>
      <c r="L99" s="90"/>
      <c r="M99" s="103" t="str">
        <f t="shared" si="2"/>
        <v/>
      </c>
      <c r="N99" s="103"/>
    </row>
    <row r="100" spans="2:14" s="102" customFormat="1" x14ac:dyDescent="0.2">
      <c r="B100" s="85"/>
      <c r="C100" s="85"/>
      <c r="D100" s="86"/>
      <c r="E100" s="85"/>
      <c r="F100" s="87"/>
      <c r="G100" s="85"/>
      <c r="H100" s="85"/>
      <c r="I100" s="88"/>
      <c r="J100" s="88"/>
      <c r="K100" s="89"/>
      <c r="L100" s="90"/>
      <c r="M100" s="103" t="str">
        <f t="shared" si="2"/>
        <v/>
      </c>
      <c r="N100" s="103"/>
    </row>
    <row r="101" spans="2:14" s="102" customFormat="1" x14ac:dyDescent="0.2">
      <c r="B101" s="85"/>
      <c r="C101" s="85"/>
      <c r="D101" s="86"/>
      <c r="E101" s="85"/>
      <c r="F101" s="87"/>
      <c r="G101" s="85"/>
      <c r="H101" s="85"/>
      <c r="I101" s="88"/>
      <c r="J101" s="88"/>
      <c r="K101" s="89"/>
      <c r="L101" s="90"/>
      <c r="M101" s="103" t="str">
        <f t="shared" si="2"/>
        <v/>
      </c>
      <c r="N101" s="103"/>
    </row>
    <row r="102" spans="2:14" s="102" customFormat="1" x14ac:dyDescent="0.2">
      <c r="B102" s="85"/>
      <c r="C102" s="85"/>
      <c r="D102" s="86"/>
      <c r="E102" s="85"/>
      <c r="F102" s="87"/>
      <c r="G102" s="85"/>
      <c r="H102" s="85"/>
      <c r="I102" s="88"/>
      <c r="J102" s="88"/>
      <c r="K102" s="89"/>
      <c r="L102" s="90"/>
      <c r="M102" s="103" t="str">
        <f t="shared" si="2"/>
        <v/>
      </c>
      <c r="N102" s="103"/>
    </row>
    <row r="103" spans="2:14" s="102" customFormat="1" x14ac:dyDescent="0.2">
      <c r="B103" s="85"/>
      <c r="C103" s="85"/>
      <c r="D103" s="86"/>
      <c r="E103" s="85"/>
      <c r="F103" s="87"/>
      <c r="G103" s="85"/>
      <c r="H103" s="85"/>
      <c r="I103" s="88"/>
      <c r="J103" s="88"/>
      <c r="K103" s="89"/>
      <c r="L103" s="90"/>
      <c r="M103" s="103" t="str">
        <f t="shared" si="2"/>
        <v/>
      </c>
      <c r="N103" s="103"/>
    </row>
    <row r="104" spans="2:14" s="102" customFormat="1" x14ac:dyDescent="0.2">
      <c r="B104" s="85"/>
      <c r="C104" s="85"/>
      <c r="D104" s="86"/>
      <c r="E104" s="85"/>
      <c r="F104" s="87"/>
      <c r="G104" s="85"/>
      <c r="H104" s="85"/>
      <c r="I104" s="88"/>
      <c r="J104" s="88"/>
      <c r="K104" s="89"/>
      <c r="L104" s="90"/>
      <c r="M104" s="103" t="str">
        <f t="shared" si="2"/>
        <v/>
      </c>
      <c r="N104" s="103"/>
    </row>
    <row r="105" spans="2:14" s="102" customFormat="1" x14ac:dyDescent="0.2">
      <c r="B105" s="85"/>
      <c r="C105" s="85"/>
      <c r="D105" s="86"/>
      <c r="E105" s="85"/>
      <c r="F105" s="87"/>
      <c r="G105" s="85"/>
      <c r="H105" s="85"/>
      <c r="I105" s="88"/>
      <c r="J105" s="88"/>
      <c r="K105" s="89"/>
      <c r="L105" s="90"/>
      <c r="M105" s="103" t="str">
        <f t="shared" si="2"/>
        <v/>
      </c>
      <c r="N105" s="103"/>
    </row>
    <row r="106" spans="2:14" s="102" customFormat="1" x14ac:dyDescent="0.2">
      <c r="B106" s="85"/>
      <c r="C106" s="85"/>
      <c r="D106" s="86"/>
      <c r="E106" s="85"/>
      <c r="F106" s="87"/>
      <c r="G106" s="85"/>
      <c r="H106" s="85"/>
      <c r="I106" s="88"/>
      <c r="J106" s="88"/>
      <c r="K106" s="89"/>
      <c r="L106" s="90"/>
      <c r="M106" s="103" t="str">
        <f t="shared" si="2"/>
        <v/>
      </c>
      <c r="N106" s="103"/>
    </row>
    <row r="107" spans="2:14" s="102" customFormat="1" x14ac:dyDescent="0.2">
      <c r="B107" s="85"/>
      <c r="C107" s="85"/>
      <c r="D107" s="86"/>
      <c r="E107" s="85"/>
      <c r="F107" s="87"/>
      <c r="G107" s="85"/>
      <c r="H107" s="85"/>
      <c r="I107" s="88"/>
      <c r="J107" s="88"/>
      <c r="K107" s="89"/>
      <c r="L107" s="90"/>
      <c r="M107" s="103" t="str">
        <f t="shared" si="2"/>
        <v/>
      </c>
      <c r="N107" s="103"/>
    </row>
    <row r="108" spans="2:14" s="102" customFormat="1" x14ac:dyDescent="0.2">
      <c r="B108" s="85"/>
      <c r="C108" s="85"/>
      <c r="D108" s="86"/>
      <c r="E108" s="85"/>
      <c r="F108" s="87"/>
      <c r="G108" s="85"/>
      <c r="H108" s="85"/>
      <c r="I108" s="88"/>
      <c r="J108" s="88"/>
      <c r="K108" s="89"/>
      <c r="L108" s="90"/>
      <c r="M108" s="103" t="str">
        <f t="shared" si="2"/>
        <v/>
      </c>
      <c r="N108" s="103"/>
    </row>
    <row r="109" spans="2:14" s="102" customFormat="1" x14ac:dyDescent="0.2">
      <c r="B109" s="85"/>
      <c r="C109" s="85"/>
      <c r="D109" s="86"/>
      <c r="E109" s="85"/>
      <c r="F109" s="87"/>
      <c r="G109" s="85"/>
      <c r="H109" s="85"/>
      <c r="I109" s="88"/>
      <c r="J109" s="88"/>
      <c r="K109" s="89"/>
      <c r="L109" s="90"/>
      <c r="M109" s="103" t="str">
        <f t="shared" si="2"/>
        <v/>
      </c>
      <c r="N109" s="103"/>
    </row>
    <row r="110" spans="2:14" s="102" customFormat="1" x14ac:dyDescent="0.2">
      <c r="B110" s="85"/>
      <c r="C110" s="85"/>
      <c r="D110" s="86"/>
      <c r="E110" s="85"/>
      <c r="F110" s="87"/>
      <c r="G110" s="85"/>
      <c r="H110" s="85"/>
      <c r="I110" s="88"/>
      <c r="J110" s="88"/>
      <c r="K110" s="89"/>
      <c r="L110" s="90"/>
      <c r="M110" s="103" t="str">
        <f t="shared" si="2"/>
        <v/>
      </c>
      <c r="N110" s="103"/>
    </row>
    <row r="111" spans="2:14" s="102" customFormat="1" x14ac:dyDescent="0.2">
      <c r="B111" s="85"/>
      <c r="C111" s="85"/>
      <c r="D111" s="86"/>
      <c r="E111" s="85"/>
      <c r="F111" s="87"/>
      <c r="G111" s="85"/>
      <c r="H111" s="85"/>
      <c r="I111" s="88"/>
      <c r="J111" s="88"/>
      <c r="K111" s="89"/>
      <c r="L111" s="90"/>
      <c r="M111" s="103" t="str">
        <f t="shared" si="2"/>
        <v/>
      </c>
      <c r="N111" s="103"/>
    </row>
    <row r="112" spans="2:14" s="102" customFormat="1" x14ac:dyDescent="0.2">
      <c r="B112" s="85"/>
      <c r="C112" s="85"/>
      <c r="D112" s="86"/>
      <c r="E112" s="85"/>
      <c r="F112" s="87"/>
      <c r="G112" s="85"/>
      <c r="H112" s="85"/>
      <c r="I112" s="88"/>
      <c r="J112" s="88"/>
      <c r="K112" s="89"/>
      <c r="L112" s="90"/>
      <c r="M112" s="103" t="str">
        <f t="shared" si="2"/>
        <v/>
      </c>
      <c r="N112" s="103"/>
    </row>
    <row r="113" spans="2:14" s="102" customFormat="1" x14ac:dyDescent="0.2">
      <c r="B113" s="85"/>
      <c r="C113" s="85"/>
      <c r="D113" s="86"/>
      <c r="E113" s="85"/>
      <c r="F113" s="87"/>
      <c r="G113" s="85"/>
      <c r="H113" s="85"/>
      <c r="I113" s="88"/>
      <c r="J113" s="88"/>
      <c r="K113" s="89"/>
      <c r="L113" s="90"/>
      <c r="M113" s="103" t="str">
        <f t="shared" si="2"/>
        <v/>
      </c>
      <c r="N113" s="103"/>
    </row>
    <row r="114" spans="2:14" s="102" customFormat="1" x14ac:dyDescent="0.2">
      <c r="B114" s="85"/>
      <c r="C114" s="85"/>
      <c r="D114" s="86"/>
      <c r="E114" s="85"/>
      <c r="F114" s="87"/>
      <c r="G114" s="85"/>
      <c r="H114" s="85"/>
      <c r="I114" s="88"/>
      <c r="J114" s="88"/>
      <c r="K114" s="89"/>
      <c r="L114" s="90"/>
      <c r="M114" s="103" t="str">
        <f t="shared" si="2"/>
        <v/>
      </c>
      <c r="N114" s="103"/>
    </row>
    <row r="115" spans="2:14" s="102" customFormat="1" x14ac:dyDescent="0.2">
      <c r="B115" s="85"/>
      <c r="C115" s="85"/>
      <c r="D115" s="86"/>
      <c r="E115" s="85"/>
      <c r="F115" s="87"/>
      <c r="G115" s="85"/>
      <c r="H115" s="85"/>
      <c r="I115" s="88"/>
      <c r="J115" s="88"/>
      <c r="K115" s="89"/>
      <c r="L115" s="90"/>
      <c r="M115" s="103" t="str">
        <f t="shared" si="2"/>
        <v/>
      </c>
      <c r="N115" s="103"/>
    </row>
    <row r="116" spans="2:14" s="102" customFormat="1" x14ac:dyDescent="0.2">
      <c r="B116" s="85"/>
      <c r="C116" s="85"/>
      <c r="D116" s="86"/>
      <c r="E116" s="85"/>
      <c r="F116" s="87"/>
      <c r="G116" s="85"/>
      <c r="H116" s="85"/>
      <c r="I116" s="88"/>
      <c r="J116" s="88"/>
      <c r="K116" s="89"/>
      <c r="L116" s="90"/>
      <c r="M116" s="103" t="str">
        <f t="shared" si="2"/>
        <v/>
      </c>
      <c r="N116" s="103"/>
    </row>
    <row r="117" spans="2:14" s="102" customFormat="1" x14ac:dyDescent="0.2">
      <c r="B117" s="85"/>
      <c r="C117" s="85"/>
      <c r="D117" s="86"/>
      <c r="E117" s="85"/>
      <c r="F117" s="87"/>
      <c r="G117" s="85"/>
      <c r="H117" s="85"/>
      <c r="I117" s="88"/>
      <c r="J117" s="88"/>
      <c r="K117" s="89"/>
      <c r="L117" s="90"/>
      <c r="M117" s="103" t="str">
        <f t="shared" si="2"/>
        <v/>
      </c>
      <c r="N117" s="103"/>
    </row>
    <row r="118" spans="2:14" s="102" customFormat="1" x14ac:dyDescent="0.2">
      <c r="B118" s="85"/>
      <c r="C118" s="85"/>
      <c r="D118" s="86"/>
      <c r="E118" s="85"/>
      <c r="F118" s="87"/>
      <c r="G118" s="85"/>
      <c r="H118" s="85"/>
      <c r="I118" s="88"/>
      <c r="J118" s="88"/>
      <c r="K118" s="89"/>
      <c r="L118" s="90"/>
      <c r="M118" s="103" t="str">
        <f t="shared" si="2"/>
        <v/>
      </c>
      <c r="N118" s="103"/>
    </row>
    <row r="119" spans="2:14" s="102" customFormat="1" x14ac:dyDescent="0.2">
      <c r="B119" s="85"/>
      <c r="C119" s="85"/>
      <c r="D119" s="86"/>
      <c r="E119" s="85"/>
      <c r="F119" s="87"/>
      <c r="G119" s="85"/>
      <c r="H119" s="85"/>
      <c r="I119" s="88"/>
      <c r="J119" s="88"/>
      <c r="K119" s="89"/>
      <c r="L119" s="90"/>
      <c r="M119" s="103" t="str">
        <f t="shared" si="2"/>
        <v/>
      </c>
      <c r="N119" s="103"/>
    </row>
    <row r="120" spans="2:14" s="102" customFormat="1" x14ac:dyDescent="0.2">
      <c r="B120" s="85"/>
      <c r="C120" s="85"/>
      <c r="D120" s="86"/>
      <c r="E120" s="85"/>
      <c r="F120" s="87"/>
      <c r="G120" s="85"/>
      <c r="H120" s="85"/>
      <c r="I120" s="88"/>
      <c r="J120" s="88"/>
      <c r="K120" s="89"/>
      <c r="L120" s="90"/>
      <c r="M120" s="103" t="str">
        <f t="shared" si="2"/>
        <v/>
      </c>
      <c r="N120" s="103"/>
    </row>
    <row r="121" spans="2:14" s="102" customFormat="1" x14ac:dyDescent="0.2">
      <c r="B121" s="85"/>
      <c r="C121" s="85"/>
      <c r="D121" s="86"/>
      <c r="E121" s="85"/>
      <c r="F121" s="87"/>
      <c r="G121" s="85"/>
      <c r="H121" s="85"/>
      <c r="I121" s="88"/>
      <c r="J121" s="88"/>
      <c r="K121" s="89"/>
      <c r="L121" s="90"/>
      <c r="M121" s="103" t="str">
        <f t="shared" si="2"/>
        <v/>
      </c>
      <c r="N121" s="103"/>
    </row>
    <row r="122" spans="2:14" s="102" customFormat="1" x14ac:dyDescent="0.2">
      <c r="B122" s="85"/>
      <c r="C122" s="85"/>
      <c r="D122" s="86"/>
      <c r="E122" s="85"/>
      <c r="F122" s="87"/>
      <c r="G122" s="85"/>
      <c r="H122" s="85"/>
      <c r="I122" s="88"/>
      <c r="J122" s="88"/>
      <c r="K122" s="89"/>
      <c r="L122" s="90"/>
      <c r="M122" s="103" t="str">
        <f t="shared" si="2"/>
        <v/>
      </c>
      <c r="N122" s="103"/>
    </row>
    <row r="123" spans="2:14" s="102" customFormat="1" x14ac:dyDescent="0.2">
      <c r="B123" s="85"/>
      <c r="C123" s="85"/>
      <c r="D123" s="86"/>
      <c r="E123" s="85"/>
      <c r="F123" s="87"/>
      <c r="G123" s="85"/>
      <c r="H123" s="85"/>
      <c r="I123" s="88"/>
      <c r="J123" s="88"/>
      <c r="K123" s="89"/>
      <c r="L123" s="90"/>
      <c r="M123" s="103" t="str">
        <f t="shared" si="2"/>
        <v/>
      </c>
      <c r="N123" s="103"/>
    </row>
    <row r="124" spans="2:14" s="102" customFormat="1" x14ac:dyDescent="0.2">
      <c r="B124" s="85"/>
      <c r="C124" s="85"/>
      <c r="D124" s="86"/>
      <c r="E124" s="85"/>
      <c r="F124" s="87"/>
      <c r="G124" s="85"/>
      <c r="H124" s="85"/>
      <c r="I124" s="88"/>
      <c r="J124" s="88"/>
      <c r="K124" s="89"/>
      <c r="L124" s="90"/>
      <c r="M124" s="103" t="str">
        <f t="shared" si="2"/>
        <v/>
      </c>
      <c r="N124" s="103"/>
    </row>
    <row r="125" spans="2:14" s="102" customFormat="1" x14ac:dyDescent="0.2">
      <c r="B125" s="85"/>
      <c r="C125" s="85"/>
      <c r="D125" s="86"/>
      <c r="E125" s="85"/>
      <c r="F125" s="87"/>
      <c r="G125" s="85"/>
      <c r="H125" s="85"/>
      <c r="I125" s="88"/>
      <c r="J125" s="88"/>
      <c r="K125" s="89"/>
      <c r="L125" s="90"/>
      <c r="M125" s="103" t="str">
        <f t="shared" si="2"/>
        <v/>
      </c>
      <c r="N125" s="103"/>
    </row>
    <row r="126" spans="2:14" s="102" customFormat="1" x14ac:dyDescent="0.2">
      <c r="B126" s="85"/>
      <c r="C126" s="85"/>
      <c r="D126" s="86"/>
      <c r="E126" s="85"/>
      <c r="F126" s="87"/>
      <c r="G126" s="85"/>
      <c r="H126" s="85"/>
      <c r="I126" s="88"/>
      <c r="J126" s="88"/>
      <c r="K126" s="89"/>
      <c r="L126" s="90"/>
      <c r="M126" s="103" t="str">
        <f t="shared" si="2"/>
        <v/>
      </c>
      <c r="N126" s="103"/>
    </row>
    <row r="127" spans="2:14" s="102" customFormat="1" x14ac:dyDescent="0.2">
      <c r="B127" s="85"/>
      <c r="C127" s="85"/>
      <c r="D127" s="86"/>
      <c r="E127" s="85"/>
      <c r="F127" s="87"/>
      <c r="G127" s="85"/>
      <c r="H127" s="85"/>
      <c r="I127" s="88"/>
      <c r="J127" s="88"/>
      <c r="K127" s="89"/>
      <c r="L127" s="90"/>
      <c r="M127" s="103" t="str">
        <f t="shared" si="2"/>
        <v/>
      </c>
      <c r="N127" s="103"/>
    </row>
    <row r="128" spans="2:14" s="102" customFormat="1" x14ac:dyDescent="0.2">
      <c r="B128" s="85"/>
      <c r="C128" s="85"/>
      <c r="D128" s="86"/>
      <c r="E128" s="85"/>
      <c r="F128" s="87"/>
      <c r="G128" s="85"/>
      <c r="H128" s="85"/>
      <c r="I128" s="88"/>
      <c r="J128" s="88"/>
      <c r="K128" s="89"/>
      <c r="L128" s="90"/>
      <c r="M128" s="103" t="str">
        <f t="shared" si="2"/>
        <v/>
      </c>
      <c r="N128" s="103"/>
    </row>
    <row r="129" spans="2:14" s="102" customFormat="1" x14ac:dyDescent="0.2">
      <c r="B129" s="85"/>
      <c r="C129" s="85"/>
      <c r="D129" s="86"/>
      <c r="E129" s="85"/>
      <c r="F129" s="87"/>
      <c r="G129" s="85"/>
      <c r="H129" s="85"/>
      <c r="I129" s="88"/>
      <c r="J129" s="88"/>
      <c r="K129" s="89"/>
      <c r="L129" s="90"/>
      <c r="M129" s="103" t="str">
        <f t="shared" si="2"/>
        <v/>
      </c>
      <c r="N129" s="103"/>
    </row>
    <row r="130" spans="2:14" s="102" customFormat="1" x14ac:dyDescent="0.2">
      <c r="B130" s="85"/>
      <c r="C130" s="85"/>
      <c r="D130" s="86"/>
      <c r="E130" s="85"/>
      <c r="F130" s="87"/>
      <c r="G130" s="85"/>
      <c r="H130" s="85"/>
      <c r="I130" s="88"/>
      <c r="J130" s="88"/>
      <c r="K130" s="89"/>
      <c r="L130" s="90"/>
      <c r="M130" s="103" t="str">
        <f t="shared" si="2"/>
        <v/>
      </c>
      <c r="N130" s="103"/>
    </row>
    <row r="131" spans="2:14" s="102" customFormat="1" x14ac:dyDescent="0.2">
      <c r="B131" s="85"/>
      <c r="C131" s="85"/>
      <c r="D131" s="86"/>
      <c r="E131" s="85"/>
      <c r="F131" s="87"/>
      <c r="G131" s="85"/>
      <c r="H131" s="85"/>
      <c r="I131" s="88"/>
      <c r="J131" s="88"/>
      <c r="K131" s="89"/>
      <c r="L131" s="90"/>
      <c r="M131" s="103" t="str">
        <f t="shared" si="2"/>
        <v/>
      </c>
      <c r="N131" s="103"/>
    </row>
    <row r="132" spans="2:14" s="102" customFormat="1" x14ac:dyDescent="0.2">
      <c r="B132" s="85"/>
      <c r="C132" s="85"/>
      <c r="D132" s="86"/>
      <c r="E132" s="85"/>
      <c r="F132" s="87"/>
      <c r="G132" s="85"/>
      <c r="H132" s="85"/>
      <c r="I132" s="88"/>
      <c r="J132" s="88"/>
      <c r="K132" s="89"/>
      <c r="L132" s="90"/>
      <c r="M132" s="103" t="str">
        <f t="shared" si="2"/>
        <v/>
      </c>
      <c r="N132" s="103"/>
    </row>
    <row r="133" spans="2:14" s="102" customFormat="1" x14ac:dyDescent="0.2">
      <c r="B133" s="85"/>
      <c r="C133" s="85"/>
      <c r="D133" s="86"/>
      <c r="E133" s="85"/>
      <c r="F133" s="87"/>
      <c r="G133" s="85"/>
      <c r="H133" s="85"/>
      <c r="I133" s="88"/>
      <c r="J133" s="88"/>
      <c r="K133" s="89"/>
      <c r="L133" s="90"/>
      <c r="M133" s="103" t="str">
        <f t="shared" si="2"/>
        <v/>
      </c>
      <c r="N133" s="103"/>
    </row>
    <row r="134" spans="2:14" s="102" customFormat="1" x14ac:dyDescent="0.2">
      <c r="B134" s="85"/>
      <c r="C134" s="85"/>
      <c r="D134" s="86"/>
      <c r="E134" s="85"/>
      <c r="F134" s="87"/>
      <c r="G134" s="85"/>
      <c r="H134" s="85"/>
      <c r="I134" s="88"/>
      <c r="J134" s="88"/>
      <c r="K134" s="89"/>
      <c r="L134" s="90"/>
      <c r="M134" s="103" t="str">
        <f t="shared" si="2"/>
        <v/>
      </c>
      <c r="N134" s="103"/>
    </row>
    <row r="135" spans="2:14" s="102" customFormat="1" x14ac:dyDescent="0.2">
      <c r="B135" s="85"/>
      <c r="C135" s="85"/>
      <c r="D135" s="86"/>
      <c r="E135" s="85"/>
      <c r="F135" s="87"/>
      <c r="G135" s="85"/>
      <c r="H135" s="85"/>
      <c r="I135" s="88"/>
      <c r="J135" s="88"/>
      <c r="K135" s="89"/>
      <c r="L135" s="90"/>
      <c r="M135" s="103" t="str">
        <f t="shared" si="2"/>
        <v/>
      </c>
      <c r="N135" s="103"/>
    </row>
    <row r="136" spans="2:14" s="102" customFormat="1" x14ac:dyDescent="0.2">
      <c r="B136" s="85"/>
      <c r="C136" s="85"/>
      <c r="D136" s="86"/>
      <c r="E136" s="85"/>
      <c r="F136" s="87"/>
      <c r="G136" s="85"/>
      <c r="H136" s="85"/>
      <c r="I136" s="88"/>
      <c r="J136" s="88"/>
      <c r="K136" s="89"/>
      <c r="L136" s="90"/>
      <c r="M136" s="103" t="str">
        <f t="shared" si="2"/>
        <v/>
      </c>
      <c r="N136" s="103"/>
    </row>
    <row r="137" spans="2:14" s="102" customFormat="1" x14ac:dyDescent="0.2">
      <c r="B137" s="85"/>
      <c r="C137" s="85"/>
      <c r="D137" s="86"/>
      <c r="E137" s="85"/>
      <c r="F137" s="87"/>
      <c r="G137" s="85"/>
      <c r="H137" s="85"/>
      <c r="I137" s="88"/>
      <c r="J137" s="88"/>
      <c r="K137" s="89"/>
      <c r="L137" s="90"/>
      <c r="M137" s="103" t="str">
        <f t="shared" si="2"/>
        <v/>
      </c>
      <c r="N137" s="103"/>
    </row>
    <row r="138" spans="2:14" s="102" customFormat="1" x14ac:dyDescent="0.2">
      <c r="B138" s="85"/>
      <c r="C138" s="85"/>
      <c r="D138" s="86"/>
      <c r="E138" s="85"/>
      <c r="F138" s="87"/>
      <c r="G138" s="85"/>
      <c r="H138" s="85"/>
      <c r="I138" s="88"/>
      <c r="J138" s="88"/>
      <c r="K138" s="89"/>
      <c r="L138" s="90"/>
      <c r="M138" s="103" t="str">
        <f t="shared" si="2"/>
        <v/>
      </c>
      <c r="N138" s="103"/>
    </row>
    <row r="139" spans="2:14" s="102" customFormat="1" x14ac:dyDescent="0.2">
      <c r="B139" s="85"/>
      <c r="C139" s="85"/>
      <c r="D139" s="86"/>
      <c r="E139" s="85"/>
      <c r="F139" s="87"/>
      <c r="G139" s="85"/>
      <c r="H139" s="85"/>
      <c r="I139" s="88"/>
      <c r="J139" s="88"/>
      <c r="K139" s="89"/>
      <c r="L139" s="90"/>
      <c r="M139" s="103" t="str">
        <f t="shared" si="2"/>
        <v/>
      </c>
      <c r="N139" s="103"/>
    </row>
    <row r="140" spans="2:14" s="102" customFormat="1" x14ac:dyDescent="0.2">
      <c r="B140" s="85"/>
      <c r="C140" s="85"/>
      <c r="D140" s="86"/>
      <c r="E140" s="85"/>
      <c r="F140" s="87"/>
      <c r="G140" s="85"/>
      <c r="H140" s="85"/>
      <c r="I140" s="88"/>
      <c r="J140" s="88"/>
      <c r="K140" s="89"/>
      <c r="L140" s="90"/>
      <c r="M140" s="103" t="str">
        <f t="shared" si="2"/>
        <v/>
      </c>
      <c r="N140" s="103"/>
    </row>
    <row r="141" spans="2:14" s="102" customFormat="1" x14ac:dyDescent="0.2">
      <c r="B141" s="85"/>
      <c r="C141" s="85"/>
      <c r="D141" s="86"/>
      <c r="E141" s="85"/>
      <c r="F141" s="87"/>
      <c r="G141" s="85"/>
      <c r="H141" s="85"/>
      <c r="I141" s="88"/>
      <c r="J141" s="88"/>
      <c r="K141" s="89"/>
      <c r="L141" s="90"/>
      <c r="M141" s="103" t="str">
        <f t="shared" si="2"/>
        <v/>
      </c>
      <c r="N141" s="103"/>
    </row>
    <row r="142" spans="2:14" s="102" customFormat="1" x14ac:dyDescent="0.2">
      <c r="B142" s="85"/>
      <c r="C142" s="85"/>
      <c r="D142" s="86"/>
      <c r="E142" s="85"/>
      <c r="F142" s="87"/>
      <c r="G142" s="85"/>
      <c r="H142" s="85"/>
      <c r="I142" s="88"/>
      <c r="J142" s="88"/>
      <c r="K142" s="89"/>
      <c r="L142" s="90"/>
      <c r="M142" s="103" t="str">
        <f t="shared" si="2"/>
        <v/>
      </c>
      <c r="N142" s="103"/>
    </row>
    <row r="143" spans="2:14" s="102" customFormat="1" x14ac:dyDescent="0.2">
      <c r="B143" s="85"/>
      <c r="C143" s="85"/>
      <c r="D143" s="86"/>
      <c r="E143" s="85"/>
      <c r="F143" s="87"/>
      <c r="G143" s="85"/>
      <c r="H143" s="85"/>
      <c r="I143" s="88"/>
      <c r="J143" s="88"/>
      <c r="K143" s="89"/>
      <c r="L143" s="90"/>
      <c r="M143" s="103" t="str">
        <f t="shared" si="2"/>
        <v/>
      </c>
      <c r="N143" s="103"/>
    </row>
    <row r="144" spans="2:14" s="102" customFormat="1" x14ac:dyDescent="0.2">
      <c r="B144" s="85"/>
      <c r="C144" s="85"/>
      <c r="D144" s="86"/>
      <c r="E144" s="85"/>
      <c r="F144" s="87"/>
      <c r="G144" s="85"/>
      <c r="H144" s="85"/>
      <c r="I144" s="88"/>
      <c r="J144" s="88"/>
      <c r="K144" s="89"/>
      <c r="L144" s="90"/>
      <c r="M144" s="103" t="str">
        <f t="shared" si="2"/>
        <v/>
      </c>
      <c r="N144" s="103"/>
    </row>
    <row r="145" spans="2:14" s="102" customFormat="1" x14ac:dyDescent="0.2">
      <c r="B145" s="85"/>
      <c r="C145" s="85"/>
      <c r="D145" s="86"/>
      <c r="E145" s="85"/>
      <c r="F145" s="87"/>
      <c r="G145" s="85"/>
      <c r="H145" s="85"/>
      <c r="I145" s="88"/>
      <c r="J145" s="88"/>
      <c r="K145" s="89"/>
      <c r="L145" s="90"/>
      <c r="M145" s="103" t="str">
        <f t="shared" si="2"/>
        <v/>
      </c>
      <c r="N145" s="103"/>
    </row>
    <row r="146" spans="2:14" s="102" customFormat="1" x14ac:dyDescent="0.2">
      <c r="B146" s="85"/>
      <c r="C146" s="85"/>
      <c r="D146" s="86"/>
      <c r="E146" s="85"/>
      <c r="F146" s="87"/>
      <c r="G146" s="85"/>
      <c r="H146" s="85"/>
      <c r="I146" s="88"/>
      <c r="J146" s="88"/>
      <c r="K146" s="89"/>
      <c r="L146" s="90"/>
      <c r="M146" s="103" t="str">
        <f t="shared" si="2"/>
        <v/>
      </c>
      <c r="N146" s="103"/>
    </row>
    <row r="147" spans="2:14" s="102" customFormat="1" x14ac:dyDescent="0.2">
      <c r="B147" s="85"/>
      <c r="C147" s="85"/>
      <c r="D147" s="86"/>
      <c r="E147" s="85"/>
      <c r="F147" s="87"/>
      <c r="G147" s="85"/>
      <c r="H147" s="85"/>
      <c r="I147" s="88"/>
      <c r="J147" s="88"/>
      <c r="K147" s="89"/>
      <c r="L147" s="90"/>
      <c r="M147" s="103" t="str">
        <f t="shared" si="2"/>
        <v/>
      </c>
      <c r="N147" s="103"/>
    </row>
    <row r="148" spans="2:14" s="102" customFormat="1" x14ac:dyDescent="0.2">
      <c r="B148" s="85"/>
      <c r="C148" s="85"/>
      <c r="D148" s="86"/>
      <c r="E148" s="85"/>
      <c r="F148" s="87"/>
      <c r="G148" s="85"/>
      <c r="H148" s="85"/>
      <c r="I148" s="88"/>
      <c r="J148" s="88"/>
      <c r="K148" s="89"/>
      <c r="L148" s="90"/>
      <c r="M148" s="103" t="str">
        <f t="shared" si="2"/>
        <v/>
      </c>
      <c r="N148" s="103"/>
    </row>
    <row r="149" spans="2:14" s="102" customFormat="1" x14ac:dyDescent="0.2">
      <c r="B149" s="85"/>
      <c r="C149" s="85"/>
      <c r="D149" s="86"/>
      <c r="E149" s="85"/>
      <c r="F149" s="87"/>
      <c r="G149" s="85"/>
      <c r="H149" s="85"/>
      <c r="I149" s="88"/>
      <c r="J149" s="88"/>
      <c r="K149" s="89"/>
      <c r="L149" s="90"/>
      <c r="M149" s="103" t="str">
        <f t="shared" si="2"/>
        <v/>
      </c>
      <c r="N149" s="103"/>
    </row>
    <row r="150" spans="2:14" s="102" customFormat="1" x14ac:dyDescent="0.2">
      <c r="B150" s="85"/>
      <c r="C150" s="85"/>
      <c r="D150" s="86"/>
      <c r="E150" s="85"/>
      <c r="F150" s="87"/>
      <c r="G150" s="85"/>
      <c r="H150" s="85"/>
      <c r="I150" s="88"/>
      <c r="J150" s="88"/>
      <c r="K150" s="89"/>
      <c r="L150" s="90"/>
      <c r="M150" s="103" t="str">
        <f t="shared" si="2"/>
        <v/>
      </c>
      <c r="N150" s="103"/>
    </row>
    <row r="151" spans="2:14" s="102" customFormat="1" x14ac:dyDescent="0.2">
      <c r="B151" s="85"/>
      <c r="C151" s="85"/>
      <c r="D151" s="86"/>
      <c r="E151" s="85"/>
      <c r="F151" s="87"/>
      <c r="G151" s="85"/>
      <c r="H151" s="85"/>
      <c r="I151" s="88"/>
      <c r="J151" s="88"/>
      <c r="K151" s="89"/>
      <c r="L151" s="90"/>
      <c r="M151" s="103" t="str">
        <f t="shared" ref="M151:M206" si="3">IF(AND(K151&lt;&gt;"",L151&lt;&gt;""),K151*L151,"")</f>
        <v/>
      </c>
      <c r="N151" s="103"/>
    </row>
    <row r="152" spans="2:14" s="102" customFormat="1" x14ac:dyDescent="0.2">
      <c r="B152" s="85"/>
      <c r="C152" s="85"/>
      <c r="D152" s="86"/>
      <c r="E152" s="85"/>
      <c r="F152" s="87"/>
      <c r="G152" s="85"/>
      <c r="H152" s="85"/>
      <c r="I152" s="88"/>
      <c r="J152" s="88"/>
      <c r="K152" s="89"/>
      <c r="L152" s="90"/>
      <c r="M152" s="103" t="str">
        <f t="shared" si="3"/>
        <v/>
      </c>
      <c r="N152" s="103"/>
    </row>
    <row r="153" spans="2:14" s="102" customFormat="1" x14ac:dyDescent="0.2">
      <c r="B153" s="85"/>
      <c r="C153" s="85"/>
      <c r="D153" s="86"/>
      <c r="E153" s="85"/>
      <c r="F153" s="87"/>
      <c r="G153" s="85"/>
      <c r="H153" s="85"/>
      <c r="I153" s="88"/>
      <c r="J153" s="88"/>
      <c r="K153" s="89"/>
      <c r="L153" s="90"/>
      <c r="M153" s="103" t="str">
        <f t="shared" si="3"/>
        <v/>
      </c>
      <c r="N153" s="103"/>
    </row>
    <row r="154" spans="2:14" s="102" customFormat="1" x14ac:dyDescent="0.2">
      <c r="B154" s="85"/>
      <c r="C154" s="85"/>
      <c r="D154" s="86"/>
      <c r="E154" s="85"/>
      <c r="F154" s="87"/>
      <c r="G154" s="85"/>
      <c r="H154" s="85"/>
      <c r="I154" s="88"/>
      <c r="J154" s="88"/>
      <c r="K154" s="89"/>
      <c r="L154" s="90"/>
      <c r="M154" s="103" t="str">
        <f t="shared" si="3"/>
        <v/>
      </c>
      <c r="N154" s="103"/>
    </row>
    <row r="155" spans="2:14" s="102" customFormat="1" x14ac:dyDescent="0.2">
      <c r="B155" s="85"/>
      <c r="C155" s="85"/>
      <c r="D155" s="86"/>
      <c r="E155" s="85"/>
      <c r="F155" s="87"/>
      <c r="G155" s="85"/>
      <c r="H155" s="85"/>
      <c r="I155" s="88"/>
      <c r="J155" s="88"/>
      <c r="K155" s="89"/>
      <c r="L155" s="90"/>
      <c r="M155" s="103" t="str">
        <f t="shared" si="3"/>
        <v/>
      </c>
      <c r="N155" s="103"/>
    </row>
    <row r="156" spans="2:14" s="102" customFormat="1" x14ac:dyDescent="0.2">
      <c r="B156" s="85"/>
      <c r="C156" s="85"/>
      <c r="D156" s="86"/>
      <c r="E156" s="85"/>
      <c r="F156" s="87"/>
      <c r="G156" s="85"/>
      <c r="H156" s="85"/>
      <c r="I156" s="88"/>
      <c r="J156" s="88"/>
      <c r="K156" s="89"/>
      <c r="L156" s="90"/>
      <c r="M156" s="103" t="str">
        <f t="shared" si="3"/>
        <v/>
      </c>
      <c r="N156" s="103"/>
    </row>
    <row r="157" spans="2:14" s="102" customFormat="1" x14ac:dyDescent="0.2">
      <c r="B157" s="85"/>
      <c r="C157" s="85"/>
      <c r="D157" s="86"/>
      <c r="E157" s="85"/>
      <c r="F157" s="87"/>
      <c r="G157" s="85"/>
      <c r="H157" s="85"/>
      <c r="I157" s="88"/>
      <c r="J157" s="88"/>
      <c r="K157" s="89"/>
      <c r="L157" s="90"/>
      <c r="M157" s="103" t="str">
        <f t="shared" si="3"/>
        <v/>
      </c>
      <c r="N157" s="103"/>
    </row>
    <row r="158" spans="2:14" s="102" customFormat="1" x14ac:dyDescent="0.2">
      <c r="B158" s="85"/>
      <c r="C158" s="85"/>
      <c r="D158" s="86"/>
      <c r="E158" s="85"/>
      <c r="F158" s="87"/>
      <c r="G158" s="85"/>
      <c r="H158" s="85"/>
      <c r="I158" s="88"/>
      <c r="J158" s="88"/>
      <c r="K158" s="89"/>
      <c r="L158" s="90"/>
      <c r="M158" s="103" t="str">
        <f t="shared" si="3"/>
        <v/>
      </c>
      <c r="N158" s="103"/>
    </row>
    <row r="159" spans="2:14" s="102" customFormat="1" x14ac:dyDescent="0.2">
      <c r="B159" s="85"/>
      <c r="C159" s="85"/>
      <c r="D159" s="86"/>
      <c r="E159" s="85"/>
      <c r="F159" s="87"/>
      <c r="G159" s="85"/>
      <c r="H159" s="85"/>
      <c r="I159" s="88"/>
      <c r="J159" s="88"/>
      <c r="K159" s="89"/>
      <c r="L159" s="90"/>
      <c r="M159" s="103" t="str">
        <f t="shared" si="3"/>
        <v/>
      </c>
      <c r="N159" s="103"/>
    </row>
    <row r="160" spans="2:14" s="102" customFormat="1" x14ac:dyDescent="0.2">
      <c r="B160" s="85"/>
      <c r="C160" s="85"/>
      <c r="D160" s="86"/>
      <c r="E160" s="85"/>
      <c r="F160" s="87"/>
      <c r="G160" s="85"/>
      <c r="H160" s="85"/>
      <c r="I160" s="88"/>
      <c r="J160" s="88"/>
      <c r="K160" s="89"/>
      <c r="L160" s="90"/>
      <c r="M160" s="103" t="str">
        <f t="shared" si="3"/>
        <v/>
      </c>
      <c r="N160" s="103"/>
    </row>
    <row r="161" spans="2:14" s="102" customFormat="1" x14ac:dyDescent="0.2">
      <c r="B161" s="85"/>
      <c r="C161" s="85"/>
      <c r="D161" s="86"/>
      <c r="E161" s="85"/>
      <c r="F161" s="87"/>
      <c r="G161" s="85"/>
      <c r="H161" s="85"/>
      <c r="I161" s="88"/>
      <c r="J161" s="88"/>
      <c r="K161" s="89"/>
      <c r="L161" s="90"/>
      <c r="M161" s="103" t="str">
        <f t="shared" si="3"/>
        <v/>
      </c>
      <c r="N161" s="103"/>
    </row>
    <row r="162" spans="2:14" s="102" customFormat="1" x14ac:dyDescent="0.2">
      <c r="B162" s="85"/>
      <c r="C162" s="85"/>
      <c r="D162" s="86"/>
      <c r="E162" s="85"/>
      <c r="F162" s="87"/>
      <c r="G162" s="85"/>
      <c r="H162" s="85"/>
      <c r="I162" s="88"/>
      <c r="J162" s="88"/>
      <c r="K162" s="89"/>
      <c r="L162" s="90"/>
      <c r="M162" s="103" t="str">
        <f t="shared" si="3"/>
        <v/>
      </c>
      <c r="N162" s="103"/>
    </row>
    <row r="163" spans="2:14" s="102" customFormat="1" x14ac:dyDescent="0.2">
      <c r="B163" s="85"/>
      <c r="C163" s="85"/>
      <c r="D163" s="86"/>
      <c r="E163" s="85"/>
      <c r="F163" s="87"/>
      <c r="G163" s="85"/>
      <c r="H163" s="85"/>
      <c r="I163" s="88"/>
      <c r="J163" s="88"/>
      <c r="K163" s="89"/>
      <c r="L163" s="90"/>
      <c r="M163" s="103" t="str">
        <f t="shared" si="3"/>
        <v/>
      </c>
      <c r="N163" s="103"/>
    </row>
    <row r="164" spans="2:14" s="102" customFormat="1" x14ac:dyDescent="0.2">
      <c r="B164" s="85"/>
      <c r="C164" s="85"/>
      <c r="D164" s="86"/>
      <c r="E164" s="85"/>
      <c r="F164" s="87"/>
      <c r="G164" s="85"/>
      <c r="H164" s="85"/>
      <c r="I164" s="88"/>
      <c r="J164" s="88"/>
      <c r="K164" s="89"/>
      <c r="L164" s="90"/>
      <c r="M164" s="103" t="str">
        <f t="shared" si="3"/>
        <v/>
      </c>
      <c r="N164" s="103"/>
    </row>
    <row r="165" spans="2:14" s="102" customFormat="1" x14ac:dyDescent="0.2">
      <c r="B165" s="85"/>
      <c r="C165" s="85"/>
      <c r="D165" s="86"/>
      <c r="E165" s="85"/>
      <c r="F165" s="87"/>
      <c r="G165" s="85"/>
      <c r="H165" s="85"/>
      <c r="I165" s="88"/>
      <c r="J165" s="88"/>
      <c r="K165" s="89"/>
      <c r="L165" s="90"/>
      <c r="M165" s="103" t="str">
        <f t="shared" si="3"/>
        <v/>
      </c>
      <c r="N165" s="103"/>
    </row>
    <row r="166" spans="2:14" s="102" customFormat="1" x14ac:dyDescent="0.2">
      <c r="B166" s="85"/>
      <c r="C166" s="85"/>
      <c r="D166" s="86"/>
      <c r="E166" s="85"/>
      <c r="F166" s="87"/>
      <c r="G166" s="85"/>
      <c r="H166" s="85"/>
      <c r="I166" s="88"/>
      <c r="J166" s="88"/>
      <c r="K166" s="89"/>
      <c r="L166" s="90"/>
      <c r="M166" s="103" t="str">
        <f t="shared" si="3"/>
        <v/>
      </c>
      <c r="N166" s="103"/>
    </row>
    <row r="167" spans="2:14" s="102" customFormat="1" x14ac:dyDescent="0.2">
      <c r="B167" s="85"/>
      <c r="C167" s="85"/>
      <c r="D167" s="86"/>
      <c r="E167" s="85"/>
      <c r="F167" s="87"/>
      <c r="G167" s="85"/>
      <c r="H167" s="85"/>
      <c r="I167" s="88"/>
      <c r="J167" s="88"/>
      <c r="K167" s="89"/>
      <c r="L167" s="90"/>
      <c r="M167" s="103" t="str">
        <f t="shared" si="3"/>
        <v/>
      </c>
      <c r="N167" s="103"/>
    </row>
    <row r="168" spans="2:14" s="102" customFormat="1" x14ac:dyDescent="0.2">
      <c r="B168" s="85"/>
      <c r="C168" s="85"/>
      <c r="D168" s="86"/>
      <c r="E168" s="85"/>
      <c r="F168" s="87"/>
      <c r="G168" s="85"/>
      <c r="H168" s="85"/>
      <c r="I168" s="88"/>
      <c r="J168" s="88"/>
      <c r="K168" s="89"/>
      <c r="L168" s="90"/>
      <c r="M168" s="103" t="str">
        <f t="shared" si="3"/>
        <v/>
      </c>
      <c r="N168" s="103"/>
    </row>
    <row r="169" spans="2:14" s="102" customFormat="1" x14ac:dyDescent="0.2">
      <c r="B169" s="85"/>
      <c r="C169" s="85"/>
      <c r="D169" s="86"/>
      <c r="E169" s="85"/>
      <c r="F169" s="87"/>
      <c r="G169" s="85"/>
      <c r="H169" s="85"/>
      <c r="I169" s="88"/>
      <c r="J169" s="88"/>
      <c r="K169" s="89"/>
      <c r="L169" s="90"/>
      <c r="M169" s="103" t="str">
        <f t="shared" si="3"/>
        <v/>
      </c>
      <c r="N169" s="103"/>
    </row>
    <row r="170" spans="2:14" s="102" customFormat="1" x14ac:dyDescent="0.2">
      <c r="B170" s="85"/>
      <c r="C170" s="85"/>
      <c r="D170" s="86"/>
      <c r="E170" s="85"/>
      <c r="F170" s="87"/>
      <c r="G170" s="85"/>
      <c r="H170" s="85"/>
      <c r="I170" s="88"/>
      <c r="J170" s="88"/>
      <c r="K170" s="89"/>
      <c r="L170" s="90"/>
      <c r="M170" s="103" t="str">
        <f t="shared" si="3"/>
        <v/>
      </c>
      <c r="N170" s="103"/>
    </row>
    <row r="171" spans="2:14" s="102" customFormat="1" x14ac:dyDescent="0.2">
      <c r="B171" s="85"/>
      <c r="C171" s="85"/>
      <c r="D171" s="86"/>
      <c r="E171" s="85"/>
      <c r="F171" s="87"/>
      <c r="G171" s="85"/>
      <c r="H171" s="85"/>
      <c r="I171" s="88"/>
      <c r="J171" s="88"/>
      <c r="K171" s="89"/>
      <c r="L171" s="90"/>
      <c r="M171" s="103" t="str">
        <f t="shared" si="3"/>
        <v/>
      </c>
      <c r="N171" s="103"/>
    </row>
    <row r="172" spans="2:14" s="102" customFormat="1" x14ac:dyDescent="0.2">
      <c r="B172" s="85"/>
      <c r="C172" s="85"/>
      <c r="D172" s="86"/>
      <c r="E172" s="85"/>
      <c r="F172" s="87"/>
      <c r="G172" s="85"/>
      <c r="H172" s="85"/>
      <c r="I172" s="88"/>
      <c r="J172" s="88"/>
      <c r="K172" s="89"/>
      <c r="L172" s="90"/>
      <c r="M172" s="103" t="str">
        <f t="shared" si="3"/>
        <v/>
      </c>
      <c r="N172" s="103"/>
    </row>
    <row r="173" spans="2:14" s="102" customFormat="1" x14ac:dyDescent="0.2">
      <c r="B173" s="85"/>
      <c r="C173" s="85"/>
      <c r="D173" s="86"/>
      <c r="E173" s="85"/>
      <c r="F173" s="87"/>
      <c r="G173" s="85"/>
      <c r="H173" s="85"/>
      <c r="I173" s="88"/>
      <c r="J173" s="88"/>
      <c r="K173" s="89"/>
      <c r="L173" s="90"/>
      <c r="M173" s="103" t="str">
        <f t="shared" si="3"/>
        <v/>
      </c>
      <c r="N173" s="103"/>
    </row>
    <row r="174" spans="2:14" s="102" customFormat="1" x14ac:dyDescent="0.2">
      <c r="B174" s="85"/>
      <c r="C174" s="85"/>
      <c r="D174" s="86"/>
      <c r="E174" s="85"/>
      <c r="F174" s="87"/>
      <c r="G174" s="85"/>
      <c r="H174" s="85"/>
      <c r="I174" s="88"/>
      <c r="J174" s="88"/>
      <c r="K174" s="89"/>
      <c r="L174" s="90"/>
      <c r="M174" s="103" t="str">
        <f t="shared" si="3"/>
        <v/>
      </c>
      <c r="N174" s="103"/>
    </row>
    <row r="175" spans="2:14" s="102" customFormat="1" x14ac:dyDescent="0.2">
      <c r="B175" s="85"/>
      <c r="C175" s="85"/>
      <c r="D175" s="86"/>
      <c r="E175" s="85"/>
      <c r="F175" s="87"/>
      <c r="G175" s="85"/>
      <c r="H175" s="85"/>
      <c r="I175" s="88"/>
      <c r="J175" s="88"/>
      <c r="K175" s="89"/>
      <c r="L175" s="90"/>
      <c r="M175" s="103" t="str">
        <f t="shared" si="3"/>
        <v/>
      </c>
      <c r="N175" s="103"/>
    </row>
    <row r="176" spans="2:14" s="102" customFormat="1" x14ac:dyDescent="0.2">
      <c r="B176" s="85"/>
      <c r="C176" s="85"/>
      <c r="D176" s="86"/>
      <c r="E176" s="85"/>
      <c r="F176" s="87"/>
      <c r="G176" s="85"/>
      <c r="H176" s="85"/>
      <c r="I176" s="88"/>
      <c r="J176" s="88"/>
      <c r="K176" s="89"/>
      <c r="L176" s="90"/>
      <c r="M176" s="103" t="str">
        <f t="shared" si="3"/>
        <v/>
      </c>
      <c r="N176" s="103"/>
    </row>
    <row r="177" spans="2:15" s="102" customFormat="1" x14ac:dyDescent="0.2">
      <c r="B177" s="85"/>
      <c r="C177" s="85"/>
      <c r="D177" s="86"/>
      <c r="E177" s="85"/>
      <c r="F177" s="87"/>
      <c r="G177" s="85"/>
      <c r="H177" s="85"/>
      <c r="I177" s="88"/>
      <c r="J177" s="88"/>
      <c r="K177" s="89"/>
      <c r="L177" s="90"/>
      <c r="M177" s="103" t="str">
        <f t="shared" si="3"/>
        <v/>
      </c>
      <c r="N177" s="103"/>
    </row>
    <row r="178" spans="2:15" s="102" customFormat="1" x14ac:dyDescent="0.2">
      <c r="B178" s="85"/>
      <c r="C178" s="85"/>
      <c r="D178" s="86"/>
      <c r="E178" s="85"/>
      <c r="F178" s="87"/>
      <c r="G178" s="85"/>
      <c r="H178" s="85"/>
      <c r="I178" s="88"/>
      <c r="J178" s="88"/>
      <c r="K178" s="89"/>
      <c r="L178" s="90"/>
      <c r="M178" s="103" t="str">
        <f t="shared" si="3"/>
        <v/>
      </c>
      <c r="N178" s="103"/>
    </row>
    <row r="179" spans="2:15" s="102" customFormat="1" x14ac:dyDescent="0.2">
      <c r="B179" s="85"/>
      <c r="C179" s="85"/>
      <c r="D179" s="86"/>
      <c r="E179" s="85"/>
      <c r="F179" s="87"/>
      <c r="G179" s="85"/>
      <c r="H179" s="85"/>
      <c r="I179" s="88"/>
      <c r="J179" s="88"/>
      <c r="K179" s="89"/>
      <c r="L179" s="90"/>
      <c r="M179" s="103" t="str">
        <f t="shared" si="3"/>
        <v/>
      </c>
      <c r="N179" s="103"/>
    </row>
    <row r="180" spans="2:15" s="102" customFormat="1" x14ac:dyDescent="0.2">
      <c r="B180" s="85"/>
      <c r="C180" s="85"/>
      <c r="D180" s="86"/>
      <c r="E180" s="85"/>
      <c r="F180" s="87"/>
      <c r="G180" s="85"/>
      <c r="H180" s="85"/>
      <c r="I180" s="88"/>
      <c r="J180" s="88"/>
      <c r="K180" s="89"/>
      <c r="L180" s="90"/>
      <c r="M180" s="103" t="str">
        <f t="shared" si="3"/>
        <v/>
      </c>
      <c r="N180" s="103"/>
    </row>
    <row r="181" spans="2:15" s="102" customFormat="1" x14ac:dyDescent="0.2">
      <c r="B181" s="85"/>
      <c r="C181" s="85"/>
      <c r="D181" s="86"/>
      <c r="E181" s="85"/>
      <c r="F181" s="87"/>
      <c r="G181" s="85"/>
      <c r="H181" s="85"/>
      <c r="I181" s="88"/>
      <c r="J181" s="88"/>
      <c r="K181" s="89"/>
      <c r="L181" s="90"/>
      <c r="M181" s="103" t="str">
        <f t="shared" si="3"/>
        <v/>
      </c>
      <c r="N181" s="103"/>
    </row>
    <row r="182" spans="2:15" s="102" customFormat="1" x14ac:dyDescent="0.2">
      <c r="B182" s="85"/>
      <c r="C182" s="85"/>
      <c r="D182" s="86"/>
      <c r="E182" s="85"/>
      <c r="F182" s="87"/>
      <c r="G182" s="85"/>
      <c r="H182" s="85"/>
      <c r="I182" s="88"/>
      <c r="J182" s="88"/>
      <c r="K182" s="89"/>
      <c r="L182" s="90"/>
      <c r="M182" s="103" t="str">
        <f t="shared" si="3"/>
        <v/>
      </c>
      <c r="N182" s="103"/>
    </row>
    <row r="183" spans="2:15" s="102" customFormat="1" x14ac:dyDescent="0.2">
      <c r="B183" s="85"/>
      <c r="C183" s="85"/>
      <c r="D183" s="86"/>
      <c r="E183" s="85"/>
      <c r="F183" s="87"/>
      <c r="G183" s="85"/>
      <c r="H183" s="85"/>
      <c r="I183" s="88"/>
      <c r="J183" s="88"/>
      <c r="K183" s="89"/>
      <c r="L183" s="90"/>
      <c r="M183" s="103" t="str">
        <f t="shared" si="3"/>
        <v/>
      </c>
      <c r="N183" s="103"/>
    </row>
    <row r="184" spans="2:15" s="102" customFormat="1" x14ac:dyDescent="0.2">
      <c r="B184" s="85"/>
      <c r="C184" s="85"/>
      <c r="D184" s="86"/>
      <c r="E184" s="85"/>
      <c r="F184" s="87"/>
      <c r="G184" s="85"/>
      <c r="H184" s="85"/>
      <c r="I184" s="88"/>
      <c r="J184" s="88"/>
      <c r="K184" s="89"/>
      <c r="L184" s="90"/>
      <c r="M184" s="103" t="str">
        <f t="shared" si="3"/>
        <v/>
      </c>
      <c r="N184" s="103"/>
    </row>
    <row r="185" spans="2:15" s="102" customFormat="1" x14ac:dyDescent="0.2">
      <c r="B185" s="85"/>
      <c r="C185" s="85"/>
      <c r="D185" s="86"/>
      <c r="E185" s="85"/>
      <c r="F185" s="87"/>
      <c r="G185" s="85"/>
      <c r="H185" s="85"/>
      <c r="I185" s="88"/>
      <c r="J185" s="88"/>
      <c r="K185" s="89"/>
      <c r="L185" s="90"/>
      <c r="M185" s="103" t="str">
        <f t="shared" si="3"/>
        <v/>
      </c>
      <c r="N185" s="103"/>
    </row>
    <row r="186" spans="2:15" s="102" customFormat="1" x14ac:dyDescent="0.2">
      <c r="B186" s="85"/>
      <c r="C186" s="85"/>
      <c r="D186" s="86"/>
      <c r="E186" s="85"/>
      <c r="F186" s="87"/>
      <c r="G186" s="85"/>
      <c r="H186" s="85"/>
      <c r="I186" s="88"/>
      <c r="J186" s="88"/>
      <c r="K186" s="89"/>
      <c r="L186" s="90"/>
      <c r="M186" s="103" t="str">
        <f t="shared" si="3"/>
        <v/>
      </c>
      <c r="N186" s="103"/>
    </row>
    <row r="187" spans="2:15" s="102" customFormat="1" x14ac:dyDescent="0.2">
      <c r="B187" s="85"/>
      <c r="C187" s="85"/>
      <c r="D187" s="86"/>
      <c r="E187" s="85"/>
      <c r="F187" s="87"/>
      <c r="G187" s="85"/>
      <c r="H187" s="85"/>
      <c r="I187" s="88"/>
      <c r="J187" s="88"/>
      <c r="K187" s="89"/>
      <c r="L187" s="90"/>
      <c r="M187" s="103" t="str">
        <f t="shared" si="3"/>
        <v/>
      </c>
      <c r="N187" s="103"/>
      <c r="O187" s="104"/>
    </row>
    <row r="188" spans="2:15" s="102" customFormat="1" x14ac:dyDescent="0.2">
      <c r="B188" s="85"/>
      <c r="C188" s="85"/>
      <c r="D188" s="86"/>
      <c r="E188" s="85"/>
      <c r="F188" s="87"/>
      <c r="G188" s="85"/>
      <c r="H188" s="85"/>
      <c r="I188" s="88"/>
      <c r="J188" s="88"/>
      <c r="K188" s="89"/>
      <c r="L188" s="90"/>
      <c r="M188" s="103" t="str">
        <f t="shared" si="3"/>
        <v/>
      </c>
      <c r="N188" s="103"/>
      <c r="O188" s="104"/>
    </row>
    <row r="189" spans="2:15" s="102" customFormat="1" x14ac:dyDescent="0.2">
      <c r="B189" s="85"/>
      <c r="C189" s="85"/>
      <c r="D189" s="86"/>
      <c r="E189" s="85"/>
      <c r="F189" s="87"/>
      <c r="G189" s="85"/>
      <c r="H189" s="85"/>
      <c r="I189" s="88"/>
      <c r="J189" s="88"/>
      <c r="K189" s="89"/>
      <c r="L189" s="90"/>
      <c r="M189" s="103" t="str">
        <f t="shared" si="3"/>
        <v/>
      </c>
      <c r="N189" s="103"/>
      <c r="O189" s="104"/>
    </row>
    <row r="190" spans="2:15" s="102" customFormat="1" x14ac:dyDescent="0.2">
      <c r="B190" s="85"/>
      <c r="C190" s="85"/>
      <c r="D190" s="86"/>
      <c r="E190" s="85"/>
      <c r="F190" s="87"/>
      <c r="G190" s="85"/>
      <c r="H190" s="85"/>
      <c r="I190" s="88"/>
      <c r="J190" s="88"/>
      <c r="K190" s="89"/>
      <c r="L190" s="90"/>
      <c r="M190" s="103" t="str">
        <f t="shared" si="3"/>
        <v/>
      </c>
      <c r="N190" s="103"/>
    </row>
    <row r="191" spans="2:15" s="102" customFormat="1" x14ac:dyDescent="0.2">
      <c r="B191" s="85"/>
      <c r="C191" s="85"/>
      <c r="D191" s="86"/>
      <c r="E191" s="85"/>
      <c r="F191" s="87"/>
      <c r="G191" s="85"/>
      <c r="H191" s="85"/>
      <c r="I191" s="88"/>
      <c r="J191" s="88"/>
      <c r="K191" s="89"/>
      <c r="L191" s="90"/>
      <c r="M191" s="103" t="str">
        <f t="shared" si="3"/>
        <v/>
      </c>
      <c r="N191" s="103"/>
    </row>
    <row r="192" spans="2:15" s="102" customFormat="1" x14ac:dyDescent="0.2">
      <c r="B192" s="85"/>
      <c r="C192" s="85"/>
      <c r="D192" s="86"/>
      <c r="E192" s="85"/>
      <c r="F192" s="87"/>
      <c r="G192" s="85"/>
      <c r="H192" s="85"/>
      <c r="I192" s="88"/>
      <c r="J192" s="88"/>
      <c r="K192" s="89"/>
      <c r="L192" s="90"/>
      <c r="M192" s="103" t="str">
        <f t="shared" si="3"/>
        <v/>
      </c>
      <c r="N192" s="103"/>
    </row>
    <row r="193" spans="2:14" s="102" customFormat="1" x14ac:dyDescent="0.2">
      <c r="B193" s="85"/>
      <c r="C193" s="85"/>
      <c r="D193" s="86"/>
      <c r="E193" s="85"/>
      <c r="F193" s="87"/>
      <c r="G193" s="85"/>
      <c r="H193" s="85"/>
      <c r="I193" s="88"/>
      <c r="J193" s="88"/>
      <c r="K193" s="89"/>
      <c r="L193" s="90"/>
      <c r="M193" s="103" t="str">
        <f t="shared" si="3"/>
        <v/>
      </c>
      <c r="N193" s="103"/>
    </row>
    <row r="194" spans="2:14" s="102" customFormat="1" x14ac:dyDescent="0.2">
      <c r="B194" s="85"/>
      <c r="C194" s="85"/>
      <c r="D194" s="86"/>
      <c r="E194" s="85"/>
      <c r="F194" s="87"/>
      <c r="G194" s="85"/>
      <c r="H194" s="85"/>
      <c r="I194" s="88"/>
      <c r="J194" s="88"/>
      <c r="K194" s="89"/>
      <c r="L194" s="90"/>
      <c r="M194" s="103" t="str">
        <f t="shared" si="3"/>
        <v/>
      </c>
      <c r="N194" s="103"/>
    </row>
    <row r="195" spans="2:14" s="102" customFormat="1" x14ac:dyDescent="0.2">
      <c r="B195" s="85"/>
      <c r="C195" s="85"/>
      <c r="D195" s="86"/>
      <c r="E195" s="85"/>
      <c r="F195" s="87"/>
      <c r="G195" s="85"/>
      <c r="H195" s="85"/>
      <c r="I195" s="88"/>
      <c r="J195" s="88"/>
      <c r="K195" s="89"/>
      <c r="L195" s="90"/>
      <c r="M195" s="103" t="str">
        <f t="shared" si="3"/>
        <v/>
      </c>
      <c r="N195" s="103"/>
    </row>
    <row r="196" spans="2:14" s="102" customFormat="1" x14ac:dyDescent="0.2">
      <c r="B196" s="85"/>
      <c r="C196" s="85"/>
      <c r="D196" s="86"/>
      <c r="E196" s="85"/>
      <c r="F196" s="87"/>
      <c r="G196" s="85"/>
      <c r="H196" s="85"/>
      <c r="I196" s="88"/>
      <c r="J196" s="88"/>
      <c r="K196" s="89"/>
      <c r="L196" s="90"/>
      <c r="M196" s="103" t="str">
        <f t="shared" si="3"/>
        <v/>
      </c>
      <c r="N196" s="103"/>
    </row>
    <row r="197" spans="2:14" s="102" customFormat="1" x14ac:dyDescent="0.2">
      <c r="B197" s="85"/>
      <c r="C197" s="85"/>
      <c r="D197" s="86"/>
      <c r="E197" s="85"/>
      <c r="F197" s="87"/>
      <c r="G197" s="85"/>
      <c r="H197" s="85"/>
      <c r="I197" s="88"/>
      <c r="J197" s="88"/>
      <c r="K197" s="89"/>
      <c r="L197" s="90"/>
      <c r="M197" s="103" t="str">
        <f t="shared" si="3"/>
        <v/>
      </c>
      <c r="N197" s="103"/>
    </row>
    <row r="198" spans="2:14" s="102" customFormat="1" x14ac:dyDescent="0.2">
      <c r="B198" s="85"/>
      <c r="C198" s="85"/>
      <c r="D198" s="86"/>
      <c r="E198" s="85"/>
      <c r="F198" s="87"/>
      <c r="G198" s="85"/>
      <c r="H198" s="85"/>
      <c r="I198" s="88"/>
      <c r="J198" s="88"/>
      <c r="K198" s="89"/>
      <c r="L198" s="90"/>
      <c r="M198" s="103" t="str">
        <f t="shared" si="3"/>
        <v/>
      </c>
      <c r="N198" s="103"/>
    </row>
    <row r="199" spans="2:14" s="102" customFormat="1" x14ac:dyDescent="0.2">
      <c r="B199" s="85"/>
      <c r="C199" s="85"/>
      <c r="D199" s="86"/>
      <c r="E199" s="85"/>
      <c r="F199" s="87"/>
      <c r="G199" s="85"/>
      <c r="H199" s="85"/>
      <c r="I199" s="88"/>
      <c r="J199" s="88"/>
      <c r="K199" s="89"/>
      <c r="L199" s="90"/>
      <c r="M199" s="103" t="str">
        <f t="shared" si="3"/>
        <v/>
      </c>
      <c r="N199" s="103"/>
    </row>
    <row r="200" spans="2:14" s="102" customFormat="1" x14ac:dyDescent="0.2">
      <c r="B200" s="85"/>
      <c r="C200" s="85"/>
      <c r="D200" s="86"/>
      <c r="E200" s="85"/>
      <c r="F200" s="87"/>
      <c r="G200" s="85"/>
      <c r="H200" s="85"/>
      <c r="I200" s="88"/>
      <c r="J200" s="88"/>
      <c r="K200" s="89"/>
      <c r="L200" s="90"/>
      <c r="M200" s="103" t="str">
        <f t="shared" si="3"/>
        <v/>
      </c>
      <c r="N200" s="103"/>
    </row>
    <row r="201" spans="2:14" s="102" customFormat="1" x14ac:dyDescent="0.2">
      <c r="B201" s="85"/>
      <c r="C201" s="85"/>
      <c r="D201" s="86"/>
      <c r="E201" s="85"/>
      <c r="F201" s="87"/>
      <c r="G201" s="85"/>
      <c r="H201" s="85"/>
      <c r="I201" s="88"/>
      <c r="J201" s="88"/>
      <c r="K201" s="89"/>
      <c r="L201" s="90"/>
      <c r="M201" s="103" t="str">
        <f t="shared" si="3"/>
        <v/>
      </c>
      <c r="N201" s="103"/>
    </row>
    <row r="202" spans="2:14" s="102" customFormat="1" x14ac:dyDescent="0.2">
      <c r="B202" s="85"/>
      <c r="C202" s="85"/>
      <c r="D202" s="86"/>
      <c r="E202" s="85"/>
      <c r="F202" s="87"/>
      <c r="G202" s="85"/>
      <c r="H202" s="85"/>
      <c r="I202" s="88"/>
      <c r="J202" s="88"/>
      <c r="K202" s="89"/>
      <c r="L202" s="90"/>
      <c r="M202" s="103" t="str">
        <f t="shared" si="3"/>
        <v/>
      </c>
      <c r="N202" s="103"/>
    </row>
    <row r="203" spans="2:14" s="102" customFormat="1" x14ac:dyDescent="0.2">
      <c r="B203" s="85"/>
      <c r="C203" s="85"/>
      <c r="D203" s="86"/>
      <c r="E203" s="85"/>
      <c r="F203" s="87"/>
      <c r="G203" s="85"/>
      <c r="H203" s="85"/>
      <c r="I203" s="88"/>
      <c r="J203" s="88"/>
      <c r="K203" s="89"/>
      <c r="L203" s="90"/>
      <c r="M203" s="103" t="str">
        <f t="shared" si="3"/>
        <v/>
      </c>
      <c r="N203" s="103"/>
    </row>
    <row r="204" spans="2:14" s="102" customFormat="1" x14ac:dyDescent="0.2">
      <c r="B204" s="85"/>
      <c r="C204" s="85"/>
      <c r="D204" s="86"/>
      <c r="E204" s="85"/>
      <c r="F204" s="87"/>
      <c r="G204" s="85"/>
      <c r="H204" s="85"/>
      <c r="I204" s="88"/>
      <c r="J204" s="88"/>
      <c r="K204" s="89"/>
      <c r="L204" s="90"/>
      <c r="M204" s="103" t="str">
        <f t="shared" si="3"/>
        <v/>
      </c>
      <c r="N204" s="103"/>
    </row>
    <row r="205" spans="2:14" s="102" customFormat="1" x14ac:dyDescent="0.2">
      <c r="B205" s="85"/>
      <c r="C205" s="85"/>
      <c r="D205" s="86"/>
      <c r="E205" s="85"/>
      <c r="F205" s="87"/>
      <c r="G205" s="85"/>
      <c r="H205" s="85"/>
      <c r="I205" s="88"/>
      <c r="J205" s="88"/>
      <c r="K205" s="89"/>
      <c r="L205" s="90"/>
      <c r="M205" s="103" t="str">
        <f t="shared" si="3"/>
        <v/>
      </c>
      <c r="N205" s="103"/>
    </row>
    <row r="206" spans="2:14" s="102" customFormat="1" x14ac:dyDescent="0.2">
      <c r="B206" s="85"/>
      <c r="C206" s="85"/>
      <c r="D206" s="86"/>
      <c r="E206" s="85"/>
      <c r="F206" s="87"/>
      <c r="G206" s="85"/>
      <c r="H206" s="85"/>
      <c r="I206" s="88"/>
      <c r="J206" s="88"/>
      <c r="K206" s="89"/>
      <c r="L206" s="90"/>
      <c r="M206" s="103" t="str">
        <f t="shared" si="3"/>
        <v/>
      </c>
      <c r="N206" s="103"/>
    </row>
    <row r="207" spans="2:14" s="102" customFormat="1" x14ac:dyDescent="0.2"/>
    <row r="208" spans="2:14" s="102" customFormat="1" x14ac:dyDescent="0.2"/>
    <row r="209" s="102" customFormat="1" x14ac:dyDescent="0.2"/>
    <row r="210" s="102" customFormat="1" x14ac:dyDescent="0.2"/>
  </sheetData>
  <mergeCells count="11">
    <mergeCell ref="N10:N11"/>
    <mergeCell ref="F4:I6"/>
    <mergeCell ref="B9:N9"/>
    <mergeCell ref="B10:B11"/>
    <mergeCell ref="C10:C11"/>
    <mergeCell ref="D10:D11"/>
    <mergeCell ref="E10:E11"/>
    <mergeCell ref="F10:F11"/>
    <mergeCell ref="G10:G11"/>
    <mergeCell ref="H10:J10"/>
    <mergeCell ref="K10:M10"/>
  </mergeCells>
  <dataValidations xWindow="687" yWindow="270" count="13">
    <dataValidation type="list" allowBlank="1" showInputMessage="1" showErrorMessage="1" error="Únicamente puede seleccionar de la lista!!" promptTitle="Clasificación Actividad" prompt="Seleccione de la lista la clasificación de la actividad" sqref="F12:F45">
      <formula1>$AB$4:$AB$6</formula1>
    </dataValidation>
    <dataValidation allowBlank="1" showInputMessage="1" showErrorMessage="1" promptTitle="Medio de verificación" prompt="Para ampliar la CELDA y escribir el texto necesario, haga clic en el botón ABRIR CELDA, ubicado en la parte superior izquierda de la hoja. (Presione F2 para editar la celda)._x000a_Cuando finalice, de ENTER y haga clic en el botón CERRAR CELDA." sqref="G12:G206"/>
    <dataValidation allowBlank="1" showInputMessage="1" showErrorMessage="1" promptTitle="Objetivos" prompt="Para ampliar la CELDA y escribir el texto necesario, haga clic en el botón ABRIR CELDA, ubicado en la parte superior izquierda de la hoja. (Presione F2 para editar la celda)._x000a_Cuando finalice, de ENTER y haga clic en el botón CERRAR CELDA." sqref="B12:B206"/>
    <dataValidation allowBlank="1" showInputMessage="1" showErrorMessage="1" promptTitle="Actividad" prompt="Para ampliar la CELDA y escribir el texto necesario, haga clic en el botón ABRIR CELDA, ubicado en la parte superior izquierda de la hoja. (Presione F2 para editar la celda)._x000a_Cuando finalice, de ENTER y haga clic en el botón CERRAR CELDA." sqref="C12:C206"/>
    <dataValidation type="whole" allowBlank="1" showInputMessage="1" showErrorMessage="1" error="Debe escribir un número" promptTitle="Participantes" prompt="Eingrese el número de participantes" sqref="D12:D206">
      <formula1>0</formula1>
      <formula2>1000000</formula2>
    </dataValidation>
    <dataValidation allowBlank="1" showInputMessage="1" showErrorMessage="1" promptTitle="Metodología" prompt="Para ampliar la CELDA y escribir el texto necesario, haga clic en el botón ABRIR CELDA, ubicado en la parte superior izquierda de la hoja. (Presione F2 para editar la celda)._x000a_Cuando finalice, de ENTER y haga clic en el botón CERRAR CELDA." sqref="E12:E206"/>
    <dataValidation type="list" allowBlank="1" showInputMessage="1" showErrorMessage="1" error="Únicamente puede seleccionar de la lista!!" promptTitle="Clasificación Actividad" prompt="Seleccione de la lista la clasificación de la actividad" sqref="F46:F206">
      <formula1>ClasificacionActividad</formula1>
    </dataValidation>
    <dataValidation allowBlank="1" showInputMessage="1" showErrorMessage="1" promptTitle="Recursos Físicos" prompt="Para ampliar la CELDA y escribir el texto necesario, haga clic en el botón ABRIR CELDA, ubicado en la parte superior izquierda de la hoja. (Presione F2 para editar la celda)._x000a_Cuando finalice, de ENTER y haga clic en el botón CERRAR CELDA." sqref="H12:H206"/>
    <dataValidation allowBlank="1" showInputMessage="1" showErrorMessage="1" promptTitle="Recurso de Personal" prompt="Para ampliar la CELDA y escribir el texto necesario, haga clic en el botón ABRIR CELDA, ubicado en la parte superior izquierda de la hoja. (Presione F2 para editar la celda)._x000a_Cuando finalice, de ENTER y haga clic en el botón CERRAR CELDA." sqref="I12:I206"/>
    <dataValidation allowBlank="1" showInputMessage="1" showErrorMessage="1" promptTitle="Recurso Financiero" prompt="Para ampliar la CELDA y escribir el texto necesario, haga clic en el botón ABRIR CELDA, ubicado en la parte superior izquierda de la hoja. (Presione F2 para editar la celda)._x000a_Cuando finalice, de ENTER y haga clic en el botón CERRAR CELDA." sqref="J12:J206"/>
    <dataValidation allowBlank="1" showInputMessage="1" showErrorMessage="1" error="_x000a_" sqref="M12:M206"/>
    <dataValidation type="whole" operator="greaterThanOrEqual" allowBlank="1" showInputMessage="1" showErrorMessage="1" error="Debe ingresar un número!!" promptTitle="Costo Unitario" prompt="Ingrese el Costo Unitario de la Actividad" sqref="K12:K206">
      <formula1>0</formula1>
    </dataValidation>
    <dataValidation type="whole" operator="greaterThanOrEqual" allowBlank="1" showInputMessage="1" showErrorMessage="1" error="Debe ingresar un número!!" promptTitle="Cantidad" prompt="Ingrese el número de actividades" sqref="L12:L206">
      <formula1>0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workbookViewId="0">
      <selection activeCell="G21" sqref="G21"/>
    </sheetView>
  </sheetViews>
  <sheetFormatPr baseColWidth="10" defaultRowHeight="15" x14ac:dyDescent="0.25"/>
  <cols>
    <col min="1" max="1" width="1.140625" style="22" customWidth="1"/>
    <col min="2" max="2" width="19.42578125" style="22" customWidth="1"/>
    <col min="3" max="3" width="31.85546875" style="22" customWidth="1"/>
    <col min="4" max="16384" width="11.42578125" style="22"/>
  </cols>
  <sheetData>
    <row r="5" spans="1:3" x14ac:dyDescent="0.25">
      <c r="A5" s="121"/>
    </row>
    <row r="6" spans="1:3" ht="62.25" customHeight="1" x14ac:dyDescent="0.25">
      <c r="A6" s="121"/>
      <c r="B6" s="215" t="s">
        <v>72</v>
      </c>
      <c r="C6" s="215"/>
    </row>
    <row r="8" spans="1:3" x14ac:dyDescent="0.25">
      <c r="B8" s="122" t="s">
        <v>31</v>
      </c>
      <c r="C8" s="122" t="s">
        <v>32</v>
      </c>
    </row>
    <row r="9" spans="1:3" x14ac:dyDescent="0.25">
      <c r="B9" s="214" t="s">
        <v>33</v>
      </c>
      <c r="C9" s="123" t="s">
        <v>34</v>
      </c>
    </row>
    <row r="10" spans="1:3" x14ac:dyDescent="0.25">
      <c r="B10" s="214"/>
      <c r="C10" s="123" t="s">
        <v>35</v>
      </c>
    </row>
    <row r="11" spans="1:3" x14ac:dyDescent="0.25">
      <c r="B11" s="214"/>
      <c r="C11" s="123" t="s">
        <v>36</v>
      </c>
    </row>
    <row r="12" spans="1:3" x14ac:dyDescent="0.25">
      <c r="B12" s="214"/>
      <c r="C12" s="123" t="s">
        <v>37</v>
      </c>
    </row>
    <row r="13" spans="1:3" x14ac:dyDescent="0.25">
      <c r="B13" s="214"/>
      <c r="C13" s="123" t="s">
        <v>38</v>
      </c>
    </row>
    <row r="14" spans="1:3" x14ac:dyDescent="0.25">
      <c r="B14" s="214"/>
      <c r="C14" s="123" t="s">
        <v>39</v>
      </c>
    </row>
    <row r="15" spans="1:3" x14ac:dyDescent="0.25">
      <c r="B15" s="214"/>
      <c r="C15" s="123" t="s">
        <v>40</v>
      </c>
    </row>
    <row r="16" spans="1:3" x14ac:dyDescent="0.25">
      <c r="B16" s="214"/>
      <c r="C16" s="123" t="s">
        <v>41</v>
      </c>
    </row>
    <row r="17" spans="2:3" x14ac:dyDescent="0.25">
      <c r="B17" s="214" t="s">
        <v>42</v>
      </c>
      <c r="C17" s="123" t="s">
        <v>43</v>
      </c>
    </row>
    <row r="18" spans="2:3" x14ac:dyDescent="0.25">
      <c r="B18" s="214"/>
      <c r="C18" s="123" t="s">
        <v>44</v>
      </c>
    </row>
    <row r="19" spans="2:3" x14ac:dyDescent="0.25">
      <c r="B19" s="214"/>
      <c r="C19" s="123" t="s">
        <v>45</v>
      </c>
    </row>
    <row r="20" spans="2:3" x14ac:dyDescent="0.25">
      <c r="B20" s="214"/>
      <c r="C20" s="123" t="s">
        <v>46</v>
      </c>
    </row>
    <row r="21" spans="2:3" x14ac:dyDescent="0.25">
      <c r="B21" s="214"/>
      <c r="C21" s="123" t="s">
        <v>47</v>
      </c>
    </row>
    <row r="22" spans="2:3" x14ac:dyDescent="0.25">
      <c r="B22" s="214"/>
      <c r="C22" s="123" t="s">
        <v>48</v>
      </c>
    </row>
    <row r="23" spans="2:3" x14ac:dyDescent="0.25">
      <c r="B23" s="214"/>
      <c r="C23" s="123" t="s">
        <v>49</v>
      </c>
    </row>
    <row r="24" spans="2:3" x14ac:dyDescent="0.25">
      <c r="B24" s="214"/>
      <c r="C24" s="123" t="s">
        <v>50</v>
      </c>
    </row>
    <row r="25" spans="2:3" x14ac:dyDescent="0.25">
      <c r="B25" s="214"/>
      <c r="C25" s="123" t="s">
        <v>51</v>
      </c>
    </row>
    <row r="26" spans="2:3" x14ac:dyDescent="0.25">
      <c r="B26" s="214"/>
      <c r="C26" s="123" t="s">
        <v>52</v>
      </c>
    </row>
    <row r="27" spans="2:3" x14ac:dyDescent="0.25">
      <c r="B27" s="214"/>
      <c r="C27" s="123" t="s">
        <v>53</v>
      </c>
    </row>
    <row r="28" spans="2:3" x14ac:dyDescent="0.25">
      <c r="B28" s="214"/>
      <c r="C28" s="123" t="s">
        <v>54</v>
      </c>
    </row>
    <row r="29" spans="2:3" x14ac:dyDescent="0.25">
      <c r="B29" s="214"/>
      <c r="C29" s="123" t="s">
        <v>55</v>
      </c>
    </row>
    <row r="30" spans="2:3" x14ac:dyDescent="0.25">
      <c r="B30" s="214"/>
      <c r="C30" s="123" t="s">
        <v>56</v>
      </c>
    </row>
    <row r="31" spans="2:3" x14ac:dyDescent="0.25">
      <c r="B31" s="214" t="s">
        <v>57</v>
      </c>
      <c r="C31" s="123" t="s">
        <v>58</v>
      </c>
    </row>
    <row r="32" spans="2:3" x14ac:dyDescent="0.25">
      <c r="B32" s="214"/>
      <c r="C32" s="123" t="s">
        <v>59</v>
      </c>
    </row>
    <row r="33" spans="2:3" x14ac:dyDescent="0.25">
      <c r="B33" s="214"/>
      <c r="C33" s="123" t="s">
        <v>60</v>
      </c>
    </row>
    <row r="34" spans="2:3" x14ac:dyDescent="0.25">
      <c r="B34" s="214"/>
      <c r="C34" s="123" t="s">
        <v>61</v>
      </c>
    </row>
    <row r="35" spans="2:3" x14ac:dyDescent="0.25">
      <c r="B35" s="214"/>
      <c r="C35" s="123" t="s">
        <v>62</v>
      </c>
    </row>
    <row r="36" spans="2:3" x14ac:dyDescent="0.25">
      <c r="B36" s="214"/>
      <c r="C36" s="123" t="s">
        <v>63</v>
      </c>
    </row>
    <row r="37" spans="2:3" x14ac:dyDescent="0.25">
      <c r="B37" s="214"/>
      <c r="C37" s="123" t="s">
        <v>64</v>
      </c>
    </row>
    <row r="38" spans="2:3" x14ac:dyDescent="0.25">
      <c r="B38" s="214"/>
      <c r="C38" s="123" t="s">
        <v>65</v>
      </c>
    </row>
    <row r="39" spans="2:3" x14ac:dyDescent="0.25">
      <c r="B39" s="214"/>
      <c r="C39" s="123" t="s">
        <v>66</v>
      </c>
    </row>
    <row r="40" spans="2:3" x14ac:dyDescent="0.25">
      <c r="B40" s="214"/>
      <c r="C40" s="123" t="s">
        <v>67</v>
      </c>
    </row>
    <row r="41" spans="2:3" x14ac:dyDescent="0.25">
      <c r="B41" s="214"/>
      <c r="C41" s="123" t="s">
        <v>68</v>
      </c>
    </row>
    <row r="42" spans="2:3" x14ac:dyDescent="0.25">
      <c r="B42" s="214"/>
      <c r="C42" s="123" t="s">
        <v>69</v>
      </c>
    </row>
    <row r="43" spans="2:3" x14ac:dyDescent="0.25">
      <c r="B43" s="214"/>
      <c r="C43" s="123" t="s">
        <v>70</v>
      </c>
    </row>
    <row r="44" spans="2:3" x14ac:dyDescent="0.25">
      <c r="B44" s="214"/>
      <c r="C44" s="123" t="s">
        <v>71</v>
      </c>
    </row>
  </sheetData>
  <mergeCells count="4">
    <mergeCell ref="B6:C6"/>
    <mergeCell ref="B9:B16"/>
    <mergeCell ref="B17:B30"/>
    <mergeCell ref="B31:B44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topLeftCell="A8" zoomScale="89" zoomScaleNormal="89" workbookViewId="0">
      <selection activeCell="E24" sqref="E24"/>
    </sheetView>
  </sheetViews>
  <sheetFormatPr baseColWidth="10" defaultColWidth="0" defaultRowHeight="15" customHeight="1" zeroHeight="1" x14ac:dyDescent="0.25"/>
  <cols>
    <col min="1" max="1" width="3.28515625" style="22" customWidth="1"/>
    <col min="2" max="2" width="11.42578125" style="22" customWidth="1"/>
    <col min="3" max="3" width="34.140625" style="22" customWidth="1"/>
    <col min="4" max="4" width="15.28515625" style="22" customWidth="1"/>
    <col min="5" max="5" width="15.85546875" style="22" customWidth="1"/>
    <col min="6" max="19" width="11.42578125" style="22" customWidth="1"/>
    <col min="20" max="20" width="7" style="22" customWidth="1"/>
    <col min="21" max="16384" width="11.42578125" style="22" hidden="1"/>
  </cols>
  <sheetData>
    <row r="1" spans="2:20" x14ac:dyDescent="0.25"/>
    <row r="2" spans="2:20" x14ac:dyDescent="0.25"/>
    <row r="3" spans="2:20" x14ac:dyDescent="0.25">
      <c r="K3" s="184" t="s">
        <v>30</v>
      </c>
      <c r="L3" s="184"/>
      <c r="M3" s="184"/>
      <c r="N3" s="184"/>
      <c r="O3" s="184"/>
      <c r="P3" s="184"/>
      <c r="Q3" s="184"/>
    </row>
    <row r="4" spans="2:20" x14ac:dyDescent="0.25">
      <c r="K4" s="184"/>
      <c r="L4" s="184"/>
      <c r="M4" s="184"/>
      <c r="N4" s="184"/>
      <c r="O4" s="184"/>
      <c r="P4" s="184"/>
      <c r="Q4" s="184"/>
    </row>
    <row r="5" spans="2:20" x14ac:dyDescent="0.25">
      <c r="K5" s="184"/>
      <c r="L5" s="184"/>
      <c r="M5" s="184"/>
      <c r="N5" s="184"/>
      <c r="O5" s="184"/>
      <c r="P5" s="184"/>
      <c r="Q5" s="184"/>
    </row>
    <row r="6" spans="2:20" x14ac:dyDescent="0.25">
      <c r="K6" s="184"/>
      <c r="L6" s="184"/>
      <c r="M6" s="184"/>
      <c r="N6" s="184"/>
      <c r="O6" s="184"/>
      <c r="P6" s="184"/>
      <c r="Q6" s="184"/>
    </row>
    <row r="7" spans="2:20" s="25" customFormat="1" ht="18.75" x14ac:dyDescent="0.3">
      <c r="B7" s="23" t="s">
        <v>30</v>
      </c>
      <c r="C7" s="24"/>
    </row>
    <row r="8" spans="2:20" x14ac:dyDescent="0.25"/>
    <row r="9" spans="2:20" x14ac:dyDescent="0.25">
      <c r="B9" s="152" t="s">
        <v>114</v>
      </c>
      <c r="C9" s="152"/>
      <c r="D9" s="153" t="s">
        <v>227</v>
      </c>
      <c r="E9" s="153"/>
      <c r="F9" s="49"/>
      <c r="G9" s="49"/>
    </row>
    <row r="10" spans="2:20" ht="30" x14ac:dyDescent="0.25">
      <c r="B10" s="27" t="s">
        <v>113</v>
      </c>
      <c r="C10" s="27" t="s">
        <v>12</v>
      </c>
      <c r="D10" s="28" t="s">
        <v>92</v>
      </c>
      <c r="E10" s="29" t="s">
        <v>28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2:20" x14ac:dyDescent="0.25">
      <c r="B11" s="19" t="s">
        <v>93</v>
      </c>
      <c r="C11" s="20" t="s">
        <v>228</v>
      </c>
      <c r="D11" s="21">
        <v>9</v>
      </c>
      <c r="E11" s="21">
        <v>7</v>
      </c>
      <c r="G11" s="154"/>
      <c r="H11" s="154"/>
      <c r="I11" s="50"/>
      <c r="J11" s="50"/>
      <c r="K11" s="50"/>
      <c r="L11" s="30"/>
      <c r="M11" s="30"/>
      <c r="N11" s="30"/>
      <c r="O11" s="30"/>
      <c r="P11" s="30"/>
      <c r="Q11" s="30"/>
      <c r="R11" s="30"/>
      <c r="S11" s="30"/>
      <c r="T11" s="30"/>
    </row>
    <row r="12" spans="2:20" x14ac:dyDescent="0.25">
      <c r="B12" s="19" t="s">
        <v>94</v>
      </c>
      <c r="C12" s="20" t="s">
        <v>229</v>
      </c>
      <c r="D12" s="21">
        <v>9</v>
      </c>
      <c r="E12" s="21">
        <v>5</v>
      </c>
      <c r="G12" s="155"/>
      <c r="H12" s="156"/>
      <c r="I12" s="156"/>
      <c r="J12" s="156"/>
      <c r="K12" s="156"/>
      <c r="L12" s="156"/>
      <c r="M12" s="158"/>
      <c r="N12" s="159"/>
      <c r="O12" s="156"/>
      <c r="P12" s="156"/>
      <c r="Q12" s="159"/>
      <c r="R12" s="156"/>
      <c r="S12" s="156"/>
      <c r="T12" s="30"/>
    </row>
    <row r="13" spans="2:20" x14ac:dyDescent="0.25">
      <c r="B13" s="19" t="s">
        <v>95</v>
      </c>
      <c r="C13" s="20" t="s">
        <v>230</v>
      </c>
      <c r="D13" s="21">
        <v>9</v>
      </c>
      <c r="E13" s="21">
        <v>7</v>
      </c>
      <c r="G13" s="155"/>
      <c r="H13" s="156"/>
      <c r="I13" s="156"/>
      <c r="J13" s="156"/>
      <c r="K13" s="156"/>
      <c r="L13" s="156"/>
      <c r="M13" s="158"/>
      <c r="N13" s="159"/>
      <c r="O13" s="156"/>
      <c r="P13" s="156"/>
      <c r="Q13" s="159"/>
      <c r="R13" s="156"/>
      <c r="S13" s="156"/>
      <c r="T13" s="30"/>
    </row>
    <row r="14" spans="2:20" x14ac:dyDescent="0.25">
      <c r="B14" s="19" t="s">
        <v>96</v>
      </c>
      <c r="C14" s="20" t="s">
        <v>231</v>
      </c>
      <c r="D14" s="21">
        <v>8</v>
      </c>
      <c r="E14" s="21">
        <v>7</v>
      </c>
      <c r="G14" s="155"/>
      <c r="H14" s="157"/>
      <c r="I14" s="157"/>
      <c r="J14" s="156"/>
      <c r="K14" s="157"/>
      <c r="L14" s="157"/>
      <c r="M14" s="156"/>
      <c r="N14" s="156"/>
      <c r="O14" s="156"/>
      <c r="P14" s="156"/>
      <c r="Q14" s="159"/>
      <c r="R14" s="163"/>
      <c r="S14" s="163"/>
      <c r="T14" s="30"/>
    </row>
    <row r="15" spans="2:20" x14ac:dyDescent="0.25">
      <c r="B15" s="19" t="s">
        <v>97</v>
      </c>
      <c r="C15" s="20" t="s">
        <v>232</v>
      </c>
      <c r="D15" s="21">
        <v>7</v>
      </c>
      <c r="E15" s="21">
        <v>8</v>
      </c>
      <c r="G15" s="155"/>
      <c r="H15" s="157"/>
      <c r="I15" s="157"/>
      <c r="J15" s="156"/>
      <c r="K15" s="157"/>
      <c r="L15" s="157"/>
      <c r="M15" s="156"/>
      <c r="N15" s="156"/>
      <c r="O15" s="156"/>
      <c r="P15" s="156"/>
      <c r="Q15" s="159"/>
      <c r="R15" s="163"/>
      <c r="S15" s="163"/>
      <c r="T15" s="30"/>
    </row>
    <row r="16" spans="2:20" x14ac:dyDescent="0.25">
      <c r="B16" s="19" t="s">
        <v>98</v>
      </c>
      <c r="C16" s="20" t="s">
        <v>233</v>
      </c>
      <c r="D16" s="21">
        <v>9</v>
      </c>
      <c r="E16" s="21">
        <v>7</v>
      </c>
      <c r="G16" s="155"/>
      <c r="H16" s="156"/>
      <c r="I16" s="156"/>
      <c r="J16" s="159"/>
      <c r="K16" s="158"/>
      <c r="L16" s="158"/>
      <c r="M16" s="160"/>
      <c r="N16" s="158"/>
      <c r="O16" s="161"/>
      <c r="P16" s="156"/>
      <c r="Q16" s="162"/>
      <c r="R16" s="162"/>
      <c r="S16" s="156"/>
      <c r="T16" s="30"/>
    </row>
    <row r="17" spans="2:20" x14ac:dyDescent="0.25">
      <c r="B17" s="19" t="s">
        <v>99</v>
      </c>
      <c r="C17" s="20" t="s">
        <v>234</v>
      </c>
      <c r="D17" s="21">
        <v>9</v>
      </c>
      <c r="E17" s="21">
        <v>9</v>
      </c>
      <c r="G17" s="155"/>
      <c r="H17" s="156"/>
      <c r="I17" s="156"/>
      <c r="J17" s="159"/>
      <c r="K17" s="158"/>
      <c r="L17" s="158"/>
      <c r="M17" s="160"/>
      <c r="N17" s="158"/>
      <c r="O17" s="161"/>
      <c r="P17" s="156"/>
      <c r="Q17" s="162"/>
      <c r="R17" s="162"/>
      <c r="S17" s="156"/>
      <c r="T17" s="30"/>
    </row>
    <row r="18" spans="2:20" x14ac:dyDescent="0.25">
      <c r="B18" s="19" t="s">
        <v>100</v>
      </c>
      <c r="C18" s="20" t="s">
        <v>235</v>
      </c>
      <c r="D18" s="21">
        <v>9</v>
      </c>
      <c r="E18" s="21">
        <v>4</v>
      </c>
      <c r="G18" s="155"/>
      <c r="H18" s="156"/>
      <c r="I18" s="156"/>
      <c r="J18" s="156"/>
      <c r="K18" s="156"/>
      <c r="L18" s="159"/>
      <c r="M18" s="156"/>
      <c r="N18" s="156"/>
      <c r="O18" s="156"/>
      <c r="P18" s="156"/>
      <c r="Q18" s="162"/>
      <c r="R18" s="158"/>
      <c r="S18" s="156"/>
      <c r="T18" s="30"/>
    </row>
    <row r="19" spans="2:20" x14ac:dyDescent="0.25">
      <c r="B19" s="19" t="s">
        <v>101</v>
      </c>
      <c r="C19" s="20" t="s">
        <v>180</v>
      </c>
      <c r="D19" s="21">
        <v>9</v>
      </c>
      <c r="E19" s="21">
        <v>6</v>
      </c>
      <c r="G19" s="155"/>
      <c r="H19" s="156"/>
      <c r="I19" s="156"/>
      <c r="J19" s="156"/>
      <c r="K19" s="156"/>
      <c r="L19" s="159"/>
      <c r="M19" s="156"/>
      <c r="N19" s="156"/>
      <c r="O19" s="156"/>
      <c r="P19" s="156"/>
      <c r="Q19" s="162"/>
      <c r="R19" s="158"/>
      <c r="S19" s="156"/>
      <c r="T19" s="30"/>
    </row>
    <row r="20" spans="2:20" x14ac:dyDescent="0.25">
      <c r="B20" s="19" t="s">
        <v>102</v>
      </c>
      <c r="C20" s="20"/>
      <c r="D20" s="21"/>
      <c r="E20" s="21"/>
      <c r="G20" s="155"/>
      <c r="H20" s="156"/>
      <c r="I20" s="156"/>
      <c r="J20" s="156"/>
      <c r="K20" s="156"/>
      <c r="L20" s="164"/>
      <c r="M20" s="156"/>
      <c r="N20" s="156"/>
      <c r="O20" s="156"/>
      <c r="P20" s="156"/>
      <c r="Q20" s="156"/>
      <c r="R20" s="156"/>
      <c r="S20" s="156"/>
      <c r="T20" s="30"/>
    </row>
    <row r="21" spans="2:20" x14ac:dyDescent="0.25">
      <c r="B21" s="19" t="s">
        <v>103</v>
      </c>
      <c r="C21" s="20"/>
      <c r="D21" s="21"/>
      <c r="E21" s="21"/>
      <c r="G21" s="155"/>
      <c r="H21" s="156"/>
      <c r="I21" s="156"/>
      <c r="J21" s="156"/>
      <c r="K21" s="156"/>
      <c r="L21" s="164"/>
      <c r="M21" s="156"/>
      <c r="N21" s="156"/>
      <c r="O21" s="156"/>
      <c r="P21" s="156"/>
      <c r="Q21" s="156"/>
      <c r="R21" s="156"/>
      <c r="S21" s="156"/>
      <c r="T21" s="30"/>
    </row>
    <row r="22" spans="2:20" x14ac:dyDescent="0.25">
      <c r="B22" s="19" t="s">
        <v>104</v>
      </c>
      <c r="C22" s="20"/>
      <c r="D22" s="21"/>
      <c r="E22" s="21"/>
      <c r="G22" s="155"/>
      <c r="H22" s="156"/>
      <c r="I22" s="156"/>
      <c r="J22" s="158"/>
      <c r="K22" s="156"/>
      <c r="L22" s="159"/>
      <c r="M22" s="156"/>
      <c r="N22" s="156"/>
      <c r="O22" s="159"/>
      <c r="P22" s="156"/>
      <c r="Q22" s="156"/>
      <c r="R22" s="156"/>
      <c r="S22" s="156"/>
      <c r="T22" s="30"/>
    </row>
    <row r="23" spans="2:20" x14ac:dyDescent="0.25">
      <c r="B23" s="19" t="s">
        <v>105</v>
      </c>
      <c r="C23" s="20"/>
      <c r="D23" s="21"/>
      <c r="E23" s="21"/>
      <c r="G23" s="155"/>
      <c r="H23" s="156"/>
      <c r="I23" s="156"/>
      <c r="J23" s="158"/>
      <c r="K23" s="156"/>
      <c r="L23" s="159"/>
      <c r="M23" s="156"/>
      <c r="N23" s="156"/>
      <c r="O23" s="159"/>
      <c r="P23" s="156"/>
      <c r="Q23" s="156"/>
      <c r="R23" s="156"/>
      <c r="S23" s="156"/>
      <c r="T23" s="30"/>
    </row>
    <row r="24" spans="2:20" x14ac:dyDescent="0.25">
      <c r="B24" s="19" t="s">
        <v>106</v>
      </c>
      <c r="C24" s="20"/>
      <c r="D24" s="21"/>
      <c r="E24" s="21"/>
      <c r="G24" s="155"/>
      <c r="H24" s="156"/>
      <c r="I24" s="156"/>
      <c r="J24" s="156"/>
      <c r="K24" s="156"/>
      <c r="L24" s="159"/>
      <c r="M24" s="156"/>
      <c r="N24" s="156"/>
      <c r="O24" s="156"/>
      <c r="P24" s="156"/>
      <c r="Q24" s="161"/>
      <c r="R24" s="161"/>
      <c r="S24" s="161"/>
      <c r="T24" s="30"/>
    </row>
    <row r="25" spans="2:20" x14ac:dyDescent="0.25">
      <c r="B25" s="19" t="s">
        <v>107</v>
      </c>
      <c r="C25" s="20"/>
      <c r="D25" s="21"/>
      <c r="E25" s="21"/>
      <c r="G25" s="155"/>
      <c r="H25" s="156"/>
      <c r="I25" s="156"/>
      <c r="J25" s="156"/>
      <c r="K25" s="156"/>
      <c r="L25" s="159"/>
      <c r="M25" s="156"/>
      <c r="N25" s="156"/>
      <c r="O25" s="156"/>
      <c r="P25" s="156"/>
      <c r="Q25" s="161"/>
      <c r="R25" s="161"/>
      <c r="S25" s="161"/>
      <c r="T25" s="30"/>
    </row>
    <row r="26" spans="2:20" x14ac:dyDescent="0.25">
      <c r="B26" s="19" t="s">
        <v>108</v>
      </c>
      <c r="C26" s="20"/>
      <c r="D26" s="21"/>
      <c r="E26" s="21"/>
      <c r="G26" s="155"/>
      <c r="H26" s="157"/>
      <c r="I26" s="157"/>
      <c r="J26" s="157"/>
      <c r="K26" s="157"/>
      <c r="L26" s="157"/>
      <c r="M26" s="156"/>
      <c r="N26" s="156"/>
      <c r="O26" s="156"/>
      <c r="P26" s="156"/>
      <c r="Q26" s="159"/>
      <c r="R26" s="155"/>
      <c r="S26" s="155"/>
      <c r="T26" s="30"/>
    </row>
    <row r="27" spans="2:20" x14ac:dyDescent="0.25">
      <c r="B27" s="19" t="s">
        <v>109</v>
      </c>
      <c r="C27" s="20"/>
      <c r="D27" s="21"/>
      <c r="E27" s="21"/>
      <c r="G27" s="155"/>
      <c r="H27" s="157"/>
      <c r="I27" s="157"/>
      <c r="J27" s="157"/>
      <c r="K27" s="157"/>
      <c r="L27" s="157"/>
      <c r="M27" s="156"/>
      <c r="N27" s="156"/>
      <c r="O27" s="156"/>
      <c r="P27" s="156"/>
      <c r="Q27" s="159"/>
      <c r="R27" s="155"/>
      <c r="S27" s="155"/>
      <c r="T27" s="30"/>
    </row>
    <row r="28" spans="2:20" x14ac:dyDescent="0.25">
      <c r="B28" s="19" t="s">
        <v>110</v>
      </c>
      <c r="C28" s="20"/>
      <c r="D28" s="21"/>
      <c r="E28" s="21"/>
      <c r="G28" s="155"/>
      <c r="H28" s="156"/>
      <c r="I28" s="156"/>
      <c r="J28" s="156"/>
      <c r="K28" s="156"/>
      <c r="L28" s="156"/>
      <c r="M28" s="156"/>
      <c r="N28" s="160"/>
      <c r="O28" s="156"/>
      <c r="P28" s="156"/>
      <c r="Q28" s="159"/>
      <c r="R28" s="159"/>
      <c r="S28" s="156"/>
      <c r="T28" s="30"/>
    </row>
    <row r="29" spans="2:20" x14ac:dyDescent="0.25">
      <c r="B29" s="19" t="s">
        <v>111</v>
      </c>
      <c r="C29" s="20"/>
      <c r="D29" s="21"/>
      <c r="E29" s="21"/>
      <c r="G29" s="155"/>
      <c r="H29" s="156"/>
      <c r="I29" s="156"/>
      <c r="J29" s="156"/>
      <c r="K29" s="156"/>
      <c r="L29" s="156"/>
      <c r="M29" s="156"/>
      <c r="N29" s="160"/>
      <c r="O29" s="156"/>
      <c r="P29" s="156"/>
      <c r="Q29" s="159"/>
      <c r="R29" s="159"/>
      <c r="S29" s="156"/>
      <c r="T29" s="30"/>
    </row>
    <row r="30" spans="2:20" x14ac:dyDescent="0.25">
      <c r="B30" s="19" t="s">
        <v>112</v>
      </c>
      <c r="C30" s="20"/>
      <c r="D30" s="21"/>
      <c r="E30" s="21"/>
      <c r="G30" s="155"/>
      <c r="H30" s="156"/>
      <c r="I30" s="156"/>
      <c r="J30" s="156"/>
      <c r="K30" s="156"/>
      <c r="L30" s="156"/>
      <c r="M30" s="156"/>
      <c r="N30" s="159"/>
      <c r="O30" s="156"/>
      <c r="P30" s="156"/>
      <c r="Q30" s="159"/>
      <c r="R30" s="156"/>
      <c r="S30" s="156"/>
      <c r="T30" s="30"/>
    </row>
    <row r="31" spans="2:20" x14ac:dyDescent="0.25">
      <c r="C31" s="22" t="s">
        <v>78</v>
      </c>
      <c r="D31" s="26">
        <f>AVERAGE(D11:D30)</f>
        <v>8.6666666666666661</v>
      </c>
      <c r="E31" s="26">
        <f>AVERAGE(E11:E30)</f>
        <v>6.666666666666667</v>
      </c>
      <c r="G31" s="155"/>
      <c r="H31" s="156"/>
      <c r="I31" s="156"/>
      <c r="J31" s="156"/>
      <c r="K31" s="156"/>
      <c r="L31" s="156"/>
      <c r="M31" s="156"/>
      <c r="N31" s="159"/>
      <c r="O31" s="156"/>
      <c r="P31" s="156"/>
      <c r="Q31" s="159"/>
      <c r="R31" s="156"/>
      <c r="S31" s="156"/>
      <c r="T31" s="138"/>
    </row>
    <row r="32" spans="2:20" s="124" customFormat="1" x14ac:dyDescent="0.25">
      <c r="C32" s="124" t="s">
        <v>79</v>
      </c>
      <c r="D32" s="125">
        <v>0</v>
      </c>
      <c r="E32" s="124">
        <f>+D31</f>
        <v>8.6666666666666661</v>
      </c>
      <c r="G32" s="126"/>
      <c r="H32" s="127"/>
      <c r="I32" s="128"/>
      <c r="J32" s="128"/>
      <c r="K32" s="128"/>
      <c r="L32" s="128"/>
      <c r="M32" s="128"/>
      <c r="N32" s="128"/>
      <c r="O32" s="129"/>
      <c r="P32" s="129"/>
      <c r="Q32" s="128"/>
      <c r="R32" s="128"/>
      <c r="S32" s="128"/>
      <c r="T32" s="126"/>
    </row>
    <row r="33" spans="2:22" s="124" customFormat="1" hidden="1" x14ac:dyDescent="0.25">
      <c r="D33" s="124">
        <f>MAX(D11:D30)</f>
        <v>9</v>
      </c>
      <c r="E33" s="124">
        <f>+D31</f>
        <v>8.6666666666666661</v>
      </c>
      <c r="G33" s="126"/>
      <c r="H33" s="126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6"/>
    </row>
    <row r="34" spans="2:22" s="124" customFormat="1" hidden="1" x14ac:dyDescent="0.25">
      <c r="C34" s="124" t="s">
        <v>80</v>
      </c>
      <c r="D34" s="125">
        <f>+E31</f>
        <v>6.666666666666667</v>
      </c>
      <c r="E34" s="124">
        <f>+MAX(E11:E31)</f>
        <v>9</v>
      </c>
      <c r="G34" s="126"/>
      <c r="H34" s="126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6"/>
    </row>
    <row r="35" spans="2:22" s="124" customFormat="1" hidden="1" x14ac:dyDescent="0.25">
      <c r="D35" s="124">
        <f>+E31</f>
        <v>6.666666666666667</v>
      </c>
      <c r="E35" s="124">
        <v>0</v>
      </c>
      <c r="G35" s="126"/>
      <c r="H35" s="126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6"/>
    </row>
    <row r="36" spans="2:22" x14ac:dyDescent="0.25">
      <c r="B36" s="31"/>
      <c r="C36" s="31"/>
      <c r="D36" s="31"/>
      <c r="E36" s="31"/>
      <c r="F36" s="31"/>
      <c r="G36" s="32"/>
      <c r="H36" s="30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30"/>
    </row>
    <row r="37" spans="2:22" x14ac:dyDescent="0.25">
      <c r="B37" s="31"/>
      <c r="C37" s="31"/>
      <c r="D37" s="31"/>
      <c r="E37" s="31"/>
      <c r="F37" s="31"/>
      <c r="G37" s="32"/>
      <c r="H37" s="30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30"/>
    </row>
    <row r="38" spans="2:22" ht="18" customHeight="1" x14ac:dyDescent="0.25">
      <c r="C38" s="165" t="s">
        <v>81</v>
      </c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7"/>
    </row>
    <row r="39" spans="2:22" ht="15.75" x14ac:dyDescent="0.25">
      <c r="B39" s="34"/>
      <c r="C39" s="168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70"/>
    </row>
    <row r="40" spans="2:22" x14ac:dyDescent="0.25">
      <c r="C40" s="168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70"/>
    </row>
    <row r="41" spans="2:22" x14ac:dyDescent="0.25">
      <c r="C41" s="171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3"/>
    </row>
    <row r="42" spans="2:22" x14ac:dyDescent="0.25">
      <c r="B42" s="35"/>
      <c r="D42" s="36"/>
      <c r="E42" s="37"/>
    </row>
    <row r="43" spans="2:22" hidden="1" x14ac:dyDescent="0.25">
      <c r="B43" s="35"/>
      <c r="D43" s="26"/>
      <c r="E43" s="26"/>
      <c r="G43" s="174"/>
      <c r="H43" s="174"/>
      <c r="I43" s="38"/>
      <c r="J43" s="38"/>
      <c r="K43" s="38"/>
      <c r="L43" s="30"/>
      <c r="M43" s="30"/>
      <c r="N43" s="30"/>
      <c r="O43" s="30"/>
      <c r="P43" s="30"/>
      <c r="Q43" s="30"/>
      <c r="R43" s="30"/>
    </row>
    <row r="44" spans="2:22" hidden="1" x14ac:dyDescent="0.25">
      <c r="B44" s="35"/>
      <c r="D44" s="134"/>
      <c r="E44" s="134"/>
      <c r="F44" s="30"/>
      <c r="G44" s="155"/>
      <c r="H44" s="156"/>
      <c r="I44" s="156"/>
      <c r="J44" s="156"/>
      <c r="K44" s="156"/>
      <c r="L44" s="156"/>
      <c r="M44" s="158"/>
      <c r="N44" s="159"/>
      <c r="O44" s="156"/>
      <c r="P44" s="156"/>
      <c r="Q44" s="159"/>
      <c r="R44" s="156"/>
      <c r="S44" s="156"/>
      <c r="T44" s="30"/>
      <c r="U44" s="30"/>
      <c r="V44" s="30"/>
    </row>
    <row r="45" spans="2:22" hidden="1" x14ac:dyDescent="0.25">
      <c r="B45" s="35"/>
      <c r="D45" s="134"/>
      <c r="E45" s="134"/>
      <c r="F45" s="30"/>
      <c r="G45" s="155"/>
      <c r="H45" s="156"/>
      <c r="I45" s="156"/>
      <c r="J45" s="156"/>
      <c r="K45" s="156"/>
      <c r="L45" s="156"/>
      <c r="M45" s="158"/>
      <c r="N45" s="159"/>
      <c r="O45" s="156"/>
      <c r="P45" s="156"/>
      <c r="Q45" s="159"/>
      <c r="R45" s="156"/>
      <c r="S45" s="156"/>
      <c r="T45" s="30"/>
      <c r="U45" s="30"/>
      <c r="V45" s="30"/>
    </row>
    <row r="46" spans="2:22" hidden="1" x14ac:dyDescent="0.25">
      <c r="B46" s="35"/>
      <c r="D46" s="134"/>
      <c r="E46" s="134"/>
      <c r="F46" s="30"/>
      <c r="G46" s="155"/>
      <c r="H46" s="156"/>
      <c r="I46" s="158"/>
      <c r="J46" s="156"/>
      <c r="K46" s="175"/>
      <c r="L46" s="175"/>
      <c r="M46" s="176"/>
      <c r="N46" s="176"/>
      <c r="O46" s="176"/>
      <c r="P46" s="156"/>
      <c r="Q46" s="159"/>
      <c r="R46" s="178"/>
      <c r="S46" s="178"/>
      <c r="T46" s="30"/>
      <c r="U46" s="30"/>
      <c r="V46" s="30"/>
    </row>
    <row r="47" spans="2:22" hidden="1" x14ac:dyDescent="0.25">
      <c r="B47" s="35"/>
      <c r="D47" s="134"/>
      <c r="E47" s="134"/>
      <c r="F47" s="30"/>
      <c r="G47" s="155"/>
      <c r="H47" s="156"/>
      <c r="I47" s="158"/>
      <c r="J47" s="156"/>
      <c r="K47" s="175"/>
      <c r="L47" s="175"/>
      <c r="M47" s="176"/>
      <c r="N47" s="176"/>
      <c r="O47" s="176"/>
      <c r="P47" s="156"/>
      <c r="Q47" s="159"/>
      <c r="R47" s="178"/>
      <c r="S47" s="178"/>
      <c r="T47" s="30"/>
      <c r="U47" s="30"/>
      <c r="V47" s="30"/>
    </row>
    <row r="48" spans="2:22" hidden="1" x14ac:dyDescent="0.25">
      <c r="B48" s="35"/>
      <c r="D48" s="134"/>
      <c r="E48" s="134"/>
      <c r="F48" s="30"/>
      <c r="G48" s="155"/>
      <c r="H48" s="156"/>
      <c r="I48" s="156"/>
      <c r="J48" s="159"/>
      <c r="K48" s="179"/>
      <c r="L48" s="179"/>
      <c r="M48" s="160"/>
      <c r="N48" s="179"/>
      <c r="O48" s="161"/>
      <c r="P48" s="156"/>
      <c r="Q48" s="177"/>
      <c r="R48" s="177"/>
      <c r="S48" s="156"/>
      <c r="T48" s="30"/>
      <c r="U48" s="30"/>
      <c r="V48" s="30"/>
    </row>
    <row r="49" spans="2:22" hidden="1" x14ac:dyDescent="0.25">
      <c r="B49" s="35"/>
      <c r="D49" s="134"/>
      <c r="E49" s="134"/>
      <c r="F49" s="30"/>
      <c r="G49" s="155"/>
      <c r="H49" s="156"/>
      <c r="I49" s="156"/>
      <c r="J49" s="159"/>
      <c r="K49" s="179"/>
      <c r="L49" s="179"/>
      <c r="M49" s="160"/>
      <c r="N49" s="179"/>
      <c r="O49" s="161"/>
      <c r="P49" s="156"/>
      <c r="Q49" s="177"/>
      <c r="R49" s="177"/>
      <c r="S49" s="156"/>
      <c r="T49" s="30"/>
      <c r="U49" s="30"/>
      <c r="V49" s="30"/>
    </row>
    <row r="50" spans="2:22" hidden="1" x14ac:dyDescent="0.25">
      <c r="B50" s="35"/>
      <c r="D50" s="134"/>
      <c r="E50" s="134"/>
      <c r="F50" s="30"/>
      <c r="G50" s="155"/>
      <c r="H50" s="156"/>
      <c r="I50" s="156"/>
      <c r="J50" s="156"/>
      <c r="K50" s="156"/>
      <c r="L50" s="159"/>
      <c r="M50" s="156"/>
      <c r="N50" s="156"/>
      <c r="O50" s="156"/>
      <c r="P50" s="156"/>
      <c r="Q50" s="177"/>
      <c r="R50" s="158"/>
      <c r="S50" s="156"/>
      <c r="T50" s="30"/>
      <c r="U50" s="30"/>
      <c r="V50" s="30"/>
    </row>
    <row r="51" spans="2:22" hidden="1" x14ac:dyDescent="0.25">
      <c r="B51" s="35"/>
      <c r="D51" s="134"/>
      <c r="E51" s="134"/>
      <c r="F51" s="30"/>
      <c r="G51" s="155"/>
      <c r="H51" s="156"/>
      <c r="I51" s="156"/>
      <c r="J51" s="156"/>
      <c r="K51" s="156"/>
      <c r="L51" s="159"/>
      <c r="M51" s="156"/>
      <c r="N51" s="156"/>
      <c r="O51" s="156"/>
      <c r="P51" s="156"/>
      <c r="Q51" s="177"/>
      <c r="R51" s="158"/>
      <c r="S51" s="156"/>
      <c r="T51" s="30"/>
      <c r="U51" s="30"/>
      <c r="V51" s="30"/>
    </row>
    <row r="52" spans="2:22" hidden="1" x14ac:dyDescent="0.25">
      <c r="D52" s="134"/>
      <c r="E52" s="134"/>
      <c r="F52" s="30"/>
      <c r="G52" s="155"/>
      <c r="H52" s="30"/>
      <c r="I52" s="30"/>
      <c r="J52" s="30"/>
      <c r="K52" s="30"/>
      <c r="L52" s="139"/>
      <c r="M52" s="30"/>
      <c r="N52" s="134"/>
      <c r="O52" s="30"/>
      <c r="P52" s="30"/>
      <c r="Q52" s="30"/>
      <c r="R52" s="30"/>
      <c r="S52" s="30"/>
      <c r="T52" s="30"/>
      <c r="U52" s="30"/>
      <c r="V52" s="30"/>
    </row>
    <row r="53" spans="2:22" ht="23.25" hidden="1" x14ac:dyDescent="0.35">
      <c r="D53" s="134"/>
      <c r="E53" s="134"/>
      <c r="F53" s="30"/>
      <c r="G53" s="155"/>
      <c r="H53" s="30"/>
      <c r="I53" s="30"/>
      <c r="J53" s="30"/>
      <c r="K53" s="40"/>
      <c r="L53" s="40"/>
      <c r="M53" s="40"/>
      <c r="N53" s="135"/>
      <c r="O53" s="42"/>
      <c r="P53" s="30"/>
      <c r="Q53" s="137"/>
      <c r="R53" s="30"/>
      <c r="S53" s="44"/>
      <c r="T53" s="30"/>
      <c r="U53" s="30"/>
      <c r="V53" s="30"/>
    </row>
    <row r="54" spans="2:22" hidden="1" x14ac:dyDescent="0.25">
      <c r="D54" s="30"/>
      <c r="E54" s="30"/>
      <c r="F54" s="30"/>
      <c r="G54" s="155"/>
      <c r="H54" s="156"/>
      <c r="I54" s="156"/>
      <c r="J54" s="158"/>
      <c r="K54" s="181"/>
      <c r="L54" s="182"/>
      <c r="M54" s="181"/>
      <c r="N54" s="181"/>
      <c r="O54" s="159"/>
      <c r="P54" s="156"/>
      <c r="Q54" s="156"/>
      <c r="R54" s="156"/>
      <c r="S54" s="156"/>
      <c r="T54" s="30"/>
      <c r="U54" s="30"/>
      <c r="V54" s="30"/>
    </row>
    <row r="55" spans="2:22" hidden="1" x14ac:dyDescent="0.25">
      <c r="D55" s="30"/>
      <c r="E55" s="30"/>
      <c r="F55" s="30"/>
      <c r="G55" s="155"/>
      <c r="H55" s="156"/>
      <c r="I55" s="156"/>
      <c r="J55" s="158"/>
      <c r="K55" s="181"/>
      <c r="L55" s="182"/>
      <c r="M55" s="181"/>
      <c r="N55" s="181"/>
      <c r="O55" s="159"/>
      <c r="P55" s="156"/>
      <c r="Q55" s="156"/>
      <c r="R55" s="156"/>
      <c r="S55" s="156"/>
      <c r="T55" s="30"/>
      <c r="U55" s="30"/>
      <c r="V55" s="30"/>
    </row>
    <row r="56" spans="2:22" hidden="1" x14ac:dyDescent="0.25">
      <c r="D56" s="30"/>
      <c r="E56" s="30"/>
      <c r="F56" s="30"/>
      <c r="G56" s="155"/>
      <c r="H56" s="156"/>
      <c r="I56" s="156"/>
      <c r="J56" s="156"/>
      <c r="K56" s="181"/>
      <c r="L56" s="182"/>
      <c r="M56" s="181"/>
      <c r="N56" s="181"/>
      <c r="O56" s="156"/>
      <c r="P56" s="156"/>
      <c r="Q56" s="180"/>
      <c r="R56" s="180"/>
      <c r="S56" s="180"/>
      <c r="T56" s="30"/>
      <c r="U56" s="30"/>
      <c r="V56" s="30"/>
    </row>
    <row r="57" spans="2:22" hidden="1" x14ac:dyDescent="0.25">
      <c r="D57" s="30"/>
      <c r="E57" s="30"/>
      <c r="F57" s="30"/>
      <c r="G57" s="155"/>
      <c r="H57" s="156"/>
      <c r="I57" s="156"/>
      <c r="J57" s="156"/>
      <c r="K57" s="181"/>
      <c r="L57" s="182"/>
      <c r="M57" s="181"/>
      <c r="N57" s="181"/>
      <c r="O57" s="156"/>
      <c r="P57" s="156"/>
      <c r="Q57" s="180"/>
      <c r="R57" s="180"/>
      <c r="S57" s="180"/>
      <c r="T57" s="30"/>
      <c r="U57" s="30"/>
      <c r="V57" s="30"/>
    </row>
    <row r="58" spans="2:22" hidden="1" x14ac:dyDescent="0.25">
      <c r="D58" s="30"/>
      <c r="E58" s="30"/>
      <c r="F58" s="30"/>
      <c r="G58" s="155"/>
      <c r="H58" s="156"/>
      <c r="I58" s="156"/>
      <c r="J58" s="157"/>
      <c r="K58" s="183"/>
      <c r="L58" s="183"/>
      <c r="M58" s="181"/>
      <c r="N58" s="181"/>
      <c r="O58" s="156"/>
      <c r="P58" s="156"/>
      <c r="Q58" s="185"/>
      <c r="R58" s="185"/>
      <c r="S58" s="185"/>
      <c r="T58" s="30"/>
      <c r="U58" s="30"/>
      <c r="V58" s="30"/>
    </row>
    <row r="59" spans="2:22" hidden="1" x14ac:dyDescent="0.25">
      <c r="D59" s="30"/>
      <c r="E59" s="30"/>
      <c r="F59" s="30"/>
      <c r="G59" s="155"/>
      <c r="H59" s="156"/>
      <c r="I59" s="156"/>
      <c r="J59" s="157"/>
      <c r="K59" s="183"/>
      <c r="L59" s="183"/>
      <c r="M59" s="181"/>
      <c r="N59" s="181"/>
      <c r="O59" s="156"/>
      <c r="P59" s="156"/>
      <c r="Q59" s="185"/>
      <c r="R59" s="185"/>
      <c r="S59" s="185"/>
      <c r="T59" s="30"/>
      <c r="U59" s="30"/>
      <c r="V59" s="30"/>
    </row>
    <row r="60" spans="2:22" hidden="1" x14ac:dyDescent="0.25">
      <c r="D60" s="30"/>
      <c r="E60" s="30"/>
      <c r="F60" s="30"/>
      <c r="G60" s="155"/>
      <c r="H60" s="156"/>
      <c r="I60" s="156"/>
      <c r="J60" s="156"/>
      <c r="K60" s="181"/>
      <c r="L60" s="181"/>
      <c r="M60" s="181"/>
      <c r="N60" s="186"/>
      <c r="O60" s="156"/>
      <c r="P60" s="156"/>
      <c r="Q60" s="159"/>
      <c r="R60" s="159"/>
      <c r="S60" s="156"/>
      <c r="T60" s="30"/>
      <c r="U60" s="30"/>
      <c r="V60" s="30"/>
    </row>
    <row r="61" spans="2:22" hidden="1" x14ac:dyDescent="0.25">
      <c r="D61" s="30"/>
      <c r="E61" s="30"/>
      <c r="F61" s="30"/>
      <c r="G61" s="155"/>
      <c r="H61" s="156"/>
      <c r="I61" s="156"/>
      <c r="J61" s="156"/>
      <c r="K61" s="181"/>
      <c r="L61" s="181"/>
      <c r="M61" s="181"/>
      <c r="N61" s="186"/>
      <c r="O61" s="156"/>
      <c r="P61" s="156"/>
      <c r="Q61" s="159"/>
      <c r="R61" s="159"/>
      <c r="S61" s="156"/>
      <c r="T61" s="30"/>
      <c r="U61" s="30"/>
      <c r="V61" s="30"/>
    </row>
    <row r="62" spans="2:22" hidden="1" x14ac:dyDescent="0.25">
      <c r="D62" s="30"/>
      <c r="E62" s="30"/>
      <c r="F62" s="30"/>
      <c r="G62" s="155"/>
      <c r="H62" s="156"/>
      <c r="I62" s="156"/>
      <c r="J62" s="156"/>
      <c r="K62" s="156"/>
      <c r="L62" s="156"/>
      <c r="M62" s="156"/>
      <c r="N62" s="159"/>
      <c r="O62" s="156"/>
      <c r="P62" s="156"/>
      <c r="Q62" s="159"/>
      <c r="R62" s="156"/>
      <c r="S62" s="156"/>
      <c r="T62" s="30"/>
      <c r="U62" s="30"/>
      <c r="V62" s="30"/>
    </row>
    <row r="63" spans="2:22" hidden="1" x14ac:dyDescent="0.25">
      <c r="D63" s="30"/>
      <c r="E63" s="30"/>
      <c r="F63" s="30"/>
      <c r="G63" s="155"/>
      <c r="H63" s="156"/>
      <c r="I63" s="156"/>
      <c r="J63" s="156"/>
      <c r="K63" s="156"/>
      <c r="L63" s="156"/>
      <c r="M63" s="156"/>
      <c r="N63" s="159"/>
      <c r="O63" s="156"/>
      <c r="P63" s="156"/>
      <c r="Q63" s="159"/>
      <c r="R63" s="156"/>
      <c r="S63" s="156"/>
      <c r="T63" s="138"/>
      <c r="U63" s="30"/>
      <c r="V63" s="30"/>
    </row>
    <row r="64" spans="2:22" hidden="1" x14ac:dyDescent="0.25">
      <c r="D64" s="30"/>
      <c r="E64" s="30"/>
      <c r="F64" s="30"/>
      <c r="G64" s="30"/>
      <c r="H64" s="46"/>
      <c r="I64" s="136"/>
      <c r="J64" s="136"/>
      <c r="K64" s="136"/>
      <c r="L64" s="136"/>
      <c r="M64" s="136"/>
      <c r="N64" s="136"/>
      <c r="O64" s="156"/>
      <c r="P64" s="156"/>
      <c r="Q64" s="136"/>
      <c r="R64" s="136"/>
      <c r="S64" s="48"/>
      <c r="T64" s="30"/>
      <c r="U64" s="30"/>
      <c r="V64" s="30"/>
    </row>
    <row r="65" spans="4:22" hidden="1" x14ac:dyDescent="0.25">
      <c r="D65" s="30"/>
      <c r="E65" s="30"/>
      <c r="F65" s="30"/>
      <c r="G65" s="30"/>
      <c r="H65" s="30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30"/>
      <c r="U65" s="30"/>
      <c r="V65" s="30"/>
    </row>
    <row r="66" spans="4:22" hidden="1" x14ac:dyDescent="0.25"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</row>
    <row r="67" spans="4:22" hidden="1" x14ac:dyDescent="0.25"/>
    <row r="68" spans="4:22" hidden="1" x14ac:dyDescent="0.25"/>
    <row r="69" spans="4:22" hidden="1" x14ac:dyDescent="0.25"/>
    <row r="70" spans="4:22" hidden="1" x14ac:dyDescent="0.25">
      <c r="E70" s="26"/>
    </row>
    <row r="71" spans="4:22" hidden="1" x14ac:dyDescent="0.25">
      <c r="E71" s="26"/>
    </row>
    <row r="72" spans="4:22" hidden="1" x14ac:dyDescent="0.25">
      <c r="E72" s="26"/>
    </row>
    <row r="73" spans="4:22" hidden="1" x14ac:dyDescent="0.25">
      <c r="E73" s="26"/>
    </row>
    <row r="74" spans="4:22" hidden="1" x14ac:dyDescent="0.25"/>
    <row r="75" spans="4:22" hidden="1" x14ac:dyDescent="0.25"/>
    <row r="76" spans="4:22" hidden="1" x14ac:dyDescent="0.25">
      <c r="E76" s="26"/>
    </row>
    <row r="77" spans="4:22" hidden="1" x14ac:dyDescent="0.25">
      <c r="E77" s="26"/>
    </row>
    <row r="78" spans="4:22" hidden="1" x14ac:dyDescent="0.25"/>
    <row r="79" spans="4:22" hidden="1" x14ac:dyDescent="0.25"/>
    <row r="80" spans="4:22" hidden="1" x14ac:dyDescent="0.25">
      <c r="E80" s="26"/>
    </row>
    <row r="81" spans="5:5" x14ac:dyDescent="0.25">
      <c r="E81" s="26"/>
    </row>
    <row r="82" spans="5:5" x14ac:dyDescent="0.25"/>
    <row r="83" spans="5:5" x14ac:dyDescent="0.25"/>
    <row r="84" spans="5:5" x14ac:dyDescent="0.25">
      <c r="E84" s="26"/>
    </row>
    <row r="85" spans="5:5" x14ac:dyDescent="0.25">
      <c r="E85" s="26"/>
    </row>
  </sheetData>
  <mergeCells count="245">
    <mergeCell ref="O64:P64"/>
    <mergeCell ref="L62:L63"/>
    <mergeCell ref="M62:M63"/>
    <mergeCell ref="N62:N63"/>
    <mergeCell ref="O62:O63"/>
    <mergeCell ref="P62:P63"/>
    <mergeCell ref="Q62:Q63"/>
    <mergeCell ref="P60:P61"/>
    <mergeCell ref="Q60:Q61"/>
    <mergeCell ref="R60:R61"/>
    <mergeCell ref="S60:S61"/>
    <mergeCell ref="G62:G63"/>
    <mergeCell ref="H62:H63"/>
    <mergeCell ref="I62:I63"/>
    <mergeCell ref="J62:J63"/>
    <mergeCell ref="K62:K63"/>
    <mergeCell ref="R62:R63"/>
    <mergeCell ref="S62:S63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S56:S57"/>
    <mergeCell ref="G58:G59"/>
    <mergeCell ref="H58:H59"/>
    <mergeCell ref="I58:I59"/>
    <mergeCell ref="J58:J59"/>
    <mergeCell ref="K58:L59"/>
    <mergeCell ref="M58:M59"/>
    <mergeCell ref="N58:N59"/>
    <mergeCell ref="O58:O59"/>
    <mergeCell ref="P58:P59"/>
    <mergeCell ref="M56:M57"/>
    <mergeCell ref="N56:N57"/>
    <mergeCell ref="O56:O57"/>
    <mergeCell ref="P56:P57"/>
    <mergeCell ref="Q56:Q57"/>
    <mergeCell ref="R56:R57"/>
    <mergeCell ref="G56:G57"/>
    <mergeCell ref="H56:H57"/>
    <mergeCell ref="I56:I57"/>
    <mergeCell ref="J56:J57"/>
    <mergeCell ref="K56:K57"/>
    <mergeCell ref="L56:L57"/>
    <mergeCell ref="Q58:Q59"/>
    <mergeCell ref="R58:S59"/>
    <mergeCell ref="N54:N55"/>
    <mergeCell ref="O54:O55"/>
    <mergeCell ref="P54:P55"/>
    <mergeCell ref="Q54:Q55"/>
    <mergeCell ref="R54:R55"/>
    <mergeCell ref="S54:S55"/>
    <mergeCell ref="R50:R51"/>
    <mergeCell ref="S50:S51"/>
    <mergeCell ref="G52:G53"/>
    <mergeCell ref="G54:G55"/>
    <mergeCell ref="H54:H55"/>
    <mergeCell ref="I54:I55"/>
    <mergeCell ref="J54:J55"/>
    <mergeCell ref="K54:K55"/>
    <mergeCell ref="L54:L55"/>
    <mergeCell ref="M54:M55"/>
    <mergeCell ref="L50:L51"/>
    <mergeCell ref="M50:M51"/>
    <mergeCell ref="N50:N51"/>
    <mergeCell ref="O50:O51"/>
    <mergeCell ref="P50:P51"/>
    <mergeCell ref="Q50:Q51"/>
    <mergeCell ref="P48:P49"/>
    <mergeCell ref="Q48:Q49"/>
    <mergeCell ref="R48:R49"/>
    <mergeCell ref="S48:S49"/>
    <mergeCell ref="G50:G51"/>
    <mergeCell ref="H50:H51"/>
    <mergeCell ref="I50:I51"/>
    <mergeCell ref="J50:J51"/>
    <mergeCell ref="K50:K51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S44:S45"/>
    <mergeCell ref="G46:G47"/>
    <mergeCell ref="H46:H47"/>
    <mergeCell ref="I46:I47"/>
    <mergeCell ref="J46:J47"/>
    <mergeCell ref="K46:L47"/>
    <mergeCell ref="M46:M47"/>
    <mergeCell ref="N46:N47"/>
    <mergeCell ref="O46:O47"/>
    <mergeCell ref="P46:P47"/>
    <mergeCell ref="M44:M45"/>
    <mergeCell ref="N44:N45"/>
    <mergeCell ref="O44:O45"/>
    <mergeCell ref="P44:P45"/>
    <mergeCell ref="Q44:Q45"/>
    <mergeCell ref="R44:R45"/>
    <mergeCell ref="G44:G45"/>
    <mergeCell ref="H44:H45"/>
    <mergeCell ref="I44:I45"/>
    <mergeCell ref="J44:J45"/>
    <mergeCell ref="K44:K45"/>
    <mergeCell ref="L44:L45"/>
    <mergeCell ref="Q46:Q47"/>
    <mergeCell ref="R46:S47"/>
    <mergeCell ref="S30:S31"/>
    <mergeCell ref="C38:O41"/>
    <mergeCell ref="G43:H43"/>
    <mergeCell ref="S28:S29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M28:M29"/>
    <mergeCell ref="N28:N29"/>
    <mergeCell ref="O28:O29"/>
    <mergeCell ref="P28:P29"/>
    <mergeCell ref="Q28:Q29"/>
    <mergeCell ref="R28:R29"/>
    <mergeCell ref="G28:G29"/>
    <mergeCell ref="H28:H29"/>
    <mergeCell ref="I28:I29"/>
    <mergeCell ref="J28:J29"/>
    <mergeCell ref="K28:K29"/>
    <mergeCell ref="L28:L29"/>
    <mergeCell ref="P30:P31"/>
    <mergeCell ref="Q30:Q31"/>
    <mergeCell ref="R30:R31"/>
    <mergeCell ref="P24:P25"/>
    <mergeCell ref="Q24:Q25"/>
    <mergeCell ref="R24:R25"/>
    <mergeCell ref="S24:S25"/>
    <mergeCell ref="G26:G27"/>
    <mergeCell ref="H26:I27"/>
    <mergeCell ref="J26:J27"/>
    <mergeCell ref="K26:L27"/>
    <mergeCell ref="M26:M27"/>
    <mergeCell ref="N26:N27"/>
    <mergeCell ref="O26:O27"/>
    <mergeCell ref="P26:P27"/>
    <mergeCell ref="Q26:Q27"/>
    <mergeCell ref="R26:S27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0:P21"/>
    <mergeCell ref="Q20:Q21"/>
    <mergeCell ref="R20:R21"/>
    <mergeCell ref="S20:S21"/>
    <mergeCell ref="G22:G23"/>
    <mergeCell ref="H22:H23"/>
    <mergeCell ref="I22:I23"/>
    <mergeCell ref="J22:J23"/>
    <mergeCell ref="K22:K23"/>
    <mergeCell ref="L22:L23"/>
    <mergeCell ref="S22:S23"/>
    <mergeCell ref="M22:M23"/>
    <mergeCell ref="N22:N23"/>
    <mergeCell ref="O22:O23"/>
    <mergeCell ref="P22:P23"/>
    <mergeCell ref="Q22:Q23"/>
    <mergeCell ref="R22:R23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16:P17"/>
    <mergeCell ref="Q16:Q17"/>
    <mergeCell ref="R16:R17"/>
    <mergeCell ref="S16:S17"/>
    <mergeCell ref="G18:G19"/>
    <mergeCell ref="H18:H19"/>
    <mergeCell ref="I18:I19"/>
    <mergeCell ref="J18:J19"/>
    <mergeCell ref="K18:K19"/>
    <mergeCell ref="L18:L19"/>
    <mergeCell ref="S18:S19"/>
    <mergeCell ref="M18:M19"/>
    <mergeCell ref="N18:N19"/>
    <mergeCell ref="O18:O19"/>
    <mergeCell ref="P18:P19"/>
    <mergeCell ref="Q18:Q19"/>
    <mergeCell ref="R18:R19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S12:S13"/>
    <mergeCell ref="G14:G15"/>
    <mergeCell ref="H14:I15"/>
    <mergeCell ref="J14:J15"/>
    <mergeCell ref="K14:L15"/>
    <mergeCell ref="M14:M15"/>
    <mergeCell ref="N14:N15"/>
    <mergeCell ref="O14:O15"/>
    <mergeCell ref="P14:P15"/>
    <mergeCell ref="Q14:Q15"/>
    <mergeCell ref="M12:M13"/>
    <mergeCell ref="N12:N13"/>
    <mergeCell ref="O12:O13"/>
    <mergeCell ref="P12:P13"/>
    <mergeCell ref="Q12:Q13"/>
    <mergeCell ref="R12:R13"/>
    <mergeCell ref="R14:S15"/>
    <mergeCell ref="K3:Q6"/>
    <mergeCell ref="B9:C9"/>
    <mergeCell ref="D9:E9"/>
    <mergeCell ref="G11:H11"/>
    <mergeCell ref="G12:G13"/>
    <mergeCell ref="H12:H13"/>
    <mergeCell ref="I12:I13"/>
    <mergeCell ref="J12:J13"/>
    <mergeCell ref="K12:K13"/>
    <mergeCell ref="L12:L13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6"/>
  <sheetViews>
    <sheetView workbookViewId="0">
      <selection activeCell="J13" sqref="J13"/>
    </sheetView>
  </sheetViews>
  <sheetFormatPr baseColWidth="10" defaultColWidth="0" defaultRowHeight="15" customHeight="1" zeroHeight="1" x14ac:dyDescent="0.25"/>
  <cols>
    <col min="1" max="1" width="2.7109375" style="22" customWidth="1"/>
    <col min="2" max="3" width="30.7109375" style="22" customWidth="1"/>
    <col min="4" max="4" width="13.85546875" style="22" bestFit="1" customWidth="1"/>
    <col min="5" max="5" width="16.5703125" style="22" bestFit="1" customWidth="1"/>
    <col min="6" max="7" width="16.5703125" style="22" customWidth="1"/>
    <col min="8" max="8" width="16.5703125" style="22" bestFit="1" customWidth="1"/>
    <col min="9" max="9" width="14.85546875" style="22" customWidth="1"/>
    <col min="10" max="10" width="16.28515625" style="22" customWidth="1"/>
    <col min="11" max="11" width="30.7109375" style="22" customWidth="1"/>
    <col min="12" max="12" width="4.5703125" style="22" customWidth="1"/>
    <col min="13" max="16384" width="11.42578125" style="22" hidden="1"/>
  </cols>
  <sheetData>
    <row r="1" spans="1:11" x14ac:dyDescent="0.25"/>
    <row r="2" spans="1:11" x14ac:dyDescent="0.25">
      <c r="F2" s="190" t="s">
        <v>83</v>
      </c>
      <c r="G2" s="190"/>
      <c r="H2" s="190"/>
      <c r="I2" s="190"/>
      <c r="J2" s="190"/>
      <c r="K2" s="54"/>
    </row>
    <row r="3" spans="1:11" x14ac:dyDescent="0.25">
      <c r="F3" s="190"/>
      <c r="G3" s="190"/>
      <c r="H3" s="190"/>
      <c r="I3" s="190"/>
      <c r="J3" s="190"/>
      <c r="K3" s="54"/>
    </row>
    <row r="4" spans="1:11" x14ac:dyDescent="0.25">
      <c r="F4" s="190"/>
      <c r="G4" s="190"/>
      <c r="H4" s="190"/>
      <c r="I4" s="190"/>
      <c r="J4" s="190"/>
      <c r="K4" s="54"/>
    </row>
    <row r="5" spans="1:11" x14ac:dyDescent="0.25"/>
    <row r="6" spans="1:11" s="55" customFormat="1" ht="19.5" thickBot="1" x14ac:dyDescent="0.35">
      <c r="B6" s="55" t="s">
        <v>74</v>
      </c>
    </row>
    <row r="7" spans="1:11" ht="16.5" thickBot="1" x14ac:dyDescent="0.3">
      <c r="A7" s="56"/>
      <c r="B7" s="187" t="s">
        <v>13</v>
      </c>
      <c r="C7" s="188"/>
      <c r="D7" s="188"/>
      <c r="E7" s="188"/>
      <c r="F7" s="188"/>
      <c r="G7" s="188"/>
      <c r="H7" s="188"/>
      <c r="I7" s="188"/>
      <c r="J7" s="188"/>
      <c r="K7" s="189"/>
    </row>
    <row r="8" spans="1:11" ht="16.5" thickBot="1" x14ac:dyDescent="0.3">
      <c r="A8" s="57"/>
      <c r="B8" s="191" t="s">
        <v>82</v>
      </c>
      <c r="C8" s="191" t="s">
        <v>0</v>
      </c>
      <c r="D8" s="195" t="s">
        <v>14</v>
      </c>
      <c r="E8" s="196"/>
      <c r="F8" s="196"/>
      <c r="G8" s="196"/>
      <c r="H8" s="197"/>
      <c r="I8" s="191" t="s">
        <v>15</v>
      </c>
      <c r="J8" s="191" t="s">
        <v>2</v>
      </c>
      <c r="K8" s="193" t="s">
        <v>16</v>
      </c>
    </row>
    <row r="9" spans="1:11" ht="23.25" thickBot="1" x14ac:dyDescent="0.3">
      <c r="A9" s="57"/>
      <c r="B9" s="192"/>
      <c r="C9" s="192"/>
      <c r="D9" s="58" t="s">
        <v>84</v>
      </c>
      <c r="E9" s="58" t="s">
        <v>85</v>
      </c>
      <c r="F9" s="58" t="s">
        <v>86</v>
      </c>
      <c r="G9" s="59" t="s">
        <v>87</v>
      </c>
      <c r="H9" s="59" t="s">
        <v>88</v>
      </c>
      <c r="I9" s="192"/>
      <c r="J9" s="192"/>
      <c r="K9" s="194"/>
    </row>
    <row r="10" spans="1:11" ht="26.25" thickBot="1" x14ac:dyDescent="0.3">
      <c r="B10" s="51" t="s">
        <v>236</v>
      </c>
      <c r="C10" s="52" t="s">
        <v>237</v>
      </c>
      <c r="D10" s="52">
        <v>871</v>
      </c>
      <c r="E10" s="52">
        <v>1</v>
      </c>
      <c r="F10" s="52">
        <v>1</v>
      </c>
      <c r="G10" s="52">
        <v>0</v>
      </c>
      <c r="H10" s="52">
        <v>1</v>
      </c>
      <c r="I10" s="52">
        <v>74</v>
      </c>
      <c r="J10" s="52">
        <v>335</v>
      </c>
      <c r="K10" s="53" t="s">
        <v>133</v>
      </c>
    </row>
    <row r="11" spans="1:11" ht="39" thickBot="1" x14ac:dyDescent="0.3">
      <c r="B11" s="1" t="s">
        <v>238</v>
      </c>
      <c r="C11" s="2" t="s">
        <v>239</v>
      </c>
      <c r="D11" s="52">
        <v>871</v>
      </c>
      <c r="E11" s="52">
        <v>1</v>
      </c>
      <c r="F11" s="52">
        <v>1</v>
      </c>
      <c r="G11" s="52">
        <v>0</v>
      </c>
      <c r="H11" s="52">
        <v>1</v>
      </c>
      <c r="I11" s="2">
        <v>220</v>
      </c>
      <c r="J11" s="2">
        <v>481</v>
      </c>
      <c r="K11" s="53" t="s">
        <v>133</v>
      </c>
    </row>
    <row r="12" spans="1:11" ht="26.25" thickBot="1" x14ac:dyDescent="0.3">
      <c r="B12" s="1" t="s">
        <v>240</v>
      </c>
      <c r="C12" s="2" t="s">
        <v>241</v>
      </c>
      <c r="D12" s="52">
        <v>871</v>
      </c>
      <c r="E12" s="52">
        <v>1</v>
      </c>
      <c r="F12" s="52">
        <v>1</v>
      </c>
      <c r="G12" s="52">
        <v>0</v>
      </c>
      <c r="H12" s="52">
        <v>1</v>
      </c>
      <c r="I12" s="2">
        <v>183</v>
      </c>
      <c r="J12" s="2">
        <v>444</v>
      </c>
      <c r="K12" s="53" t="s">
        <v>133</v>
      </c>
    </row>
    <row r="13" spans="1:11" ht="38.25" x14ac:dyDescent="0.25">
      <c r="B13" s="1" t="s">
        <v>242</v>
      </c>
      <c r="C13" s="2" t="s">
        <v>243</v>
      </c>
      <c r="D13" s="52">
        <v>871</v>
      </c>
      <c r="E13" s="52">
        <v>1</v>
      </c>
      <c r="F13" s="52">
        <v>1</v>
      </c>
      <c r="G13" s="52">
        <v>0</v>
      </c>
      <c r="H13" s="52">
        <v>1</v>
      </c>
      <c r="I13" s="2">
        <v>147</v>
      </c>
      <c r="J13" s="2">
        <v>408</v>
      </c>
      <c r="K13" s="53" t="s">
        <v>133</v>
      </c>
    </row>
    <row r="14" spans="1:11" ht="38.25" x14ac:dyDescent="0.25">
      <c r="B14" s="1" t="s">
        <v>244</v>
      </c>
      <c r="C14" s="2" t="s">
        <v>161</v>
      </c>
      <c r="D14" s="2">
        <v>0</v>
      </c>
      <c r="E14" s="2">
        <v>1</v>
      </c>
      <c r="F14" s="2">
        <v>1</v>
      </c>
      <c r="G14" s="2">
        <v>0</v>
      </c>
      <c r="H14" s="2">
        <v>0</v>
      </c>
      <c r="I14" s="2">
        <v>220</v>
      </c>
      <c r="J14" s="2">
        <v>440</v>
      </c>
      <c r="K14" s="3" t="s">
        <v>162</v>
      </c>
    </row>
    <row r="15" spans="1:11" ht="25.5" x14ac:dyDescent="0.25">
      <c r="B15" s="1" t="s">
        <v>163</v>
      </c>
      <c r="C15" s="2" t="s">
        <v>164</v>
      </c>
      <c r="D15" s="2">
        <v>0</v>
      </c>
      <c r="E15" s="2">
        <v>1</v>
      </c>
      <c r="F15" s="2">
        <v>0</v>
      </c>
      <c r="G15" s="2">
        <v>0</v>
      </c>
      <c r="H15" s="2">
        <v>0</v>
      </c>
      <c r="I15" s="2">
        <v>634</v>
      </c>
      <c r="J15" s="2">
        <v>810</v>
      </c>
      <c r="K15" s="3" t="s">
        <v>162</v>
      </c>
    </row>
    <row r="16" spans="1:11" x14ac:dyDescent="0.25">
      <c r="B16" s="1"/>
      <c r="C16" s="2"/>
      <c r="D16" s="2"/>
      <c r="E16" s="2"/>
      <c r="F16" s="2"/>
      <c r="G16" s="2"/>
      <c r="H16" s="2"/>
      <c r="I16" s="2"/>
      <c r="J16" s="2"/>
      <c r="K16" s="3"/>
    </row>
    <row r="17" spans="2:11" x14ac:dyDescent="0.25">
      <c r="B17" s="1"/>
      <c r="C17" s="2"/>
      <c r="D17" s="2"/>
      <c r="E17" s="2"/>
      <c r="F17" s="2"/>
      <c r="G17" s="2"/>
      <c r="H17" s="2"/>
      <c r="I17" s="2"/>
      <c r="J17" s="2"/>
      <c r="K17" s="3"/>
    </row>
    <row r="18" spans="2:11" x14ac:dyDescent="0.25">
      <c r="B18" s="1"/>
      <c r="C18" s="2"/>
      <c r="D18" s="2"/>
      <c r="E18" s="2"/>
      <c r="F18" s="2"/>
      <c r="G18" s="2"/>
      <c r="H18" s="2"/>
      <c r="I18" s="2"/>
      <c r="J18" s="2"/>
      <c r="K18" s="3"/>
    </row>
    <row r="19" spans="2:11" x14ac:dyDescent="0.25">
      <c r="B19" s="1"/>
      <c r="C19" s="2"/>
      <c r="D19" s="2"/>
      <c r="E19" s="2"/>
      <c r="F19" s="2"/>
      <c r="G19" s="2"/>
      <c r="H19" s="2"/>
      <c r="I19" s="2"/>
      <c r="J19" s="2"/>
      <c r="K19" s="3"/>
    </row>
    <row r="20" spans="2:11" x14ac:dyDescent="0.25">
      <c r="B20" s="1"/>
      <c r="C20" s="2"/>
      <c r="D20" s="2"/>
      <c r="E20" s="2"/>
      <c r="F20" s="2"/>
      <c r="G20" s="2"/>
      <c r="H20" s="2"/>
      <c r="I20" s="2"/>
      <c r="J20" s="2"/>
      <c r="K20" s="3"/>
    </row>
    <row r="21" spans="2:11" x14ac:dyDescent="0.25">
      <c r="B21" s="1"/>
      <c r="C21" s="2"/>
      <c r="D21" s="2"/>
      <c r="E21" s="2"/>
      <c r="F21" s="2"/>
      <c r="G21" s="2"/>
      <c r="H21" s="2"/>
      <c r="I21" s="2"/>
      <c r="J21" s="2"/>
      <c r="K21" s="3"/>
    </row>
    <row r="22" spans="2:11" x14ac:dyDescent="0.25">
      <c r="B22" s="1"/>
      <c r="C22" s="2"/>
      <c r="D22" s="2"/>
      <c r="E22" s="2"/>
      <c r="F22" s="2"/>
      <c r="G22" s="2"/>
      <c r="H22" s="2"/>
      <c r="I22" s="2"/>
      <c r="J22" s="2"/>
      <c r="K22" s="3"/>
    </row>
    <row r="23" spans="2:11" x14ac:dyDescent="0.25">
      <c r="B23" s="1"/>
      <c r="C23" s="2"/>
      <c r="D23" s="2"/>
      <c r="E23" s="2"/>
      <c r="F23" s="2"/>
      <c r="G23" s="2"/>
      <c r="H23" s="2"/>
      <c r="I23" s="2"/>
      <c r="J23" s="2"/>
      <c r="K23" s="3"/>
    </row>
    <row r="24" spans="2:11" x14ac:dyDescent="0.25">
      <c r="B24" s="1"/>
      <c r="C24" s="2"/>
      <c r="D24" s="2"/>
      <c r="E24" s="2"/>
      <c r="F24" s="2"/>
      <c r="G24" s="2"/>
      <c r="H24" s="2"/>
      <c r="I24" s="2"/>
      <c r="J24" s="2"/>
      <c r="K24" s="3"/>
    </row>
    <row r="25" spans="2:11" x14ac:dyDescent="0.25">
      <c r="B25" s="1"/>
      <c r="C25" s="2"/>
      <c r="D25" s="2"/>
      <c r="E25" s="2"/>
      <c r="F25" s="2"/>
      <c r="G25" s="2"/>
      <c r="H25" s="2"/>
      <c r="I25" s="2"/>
      <c r="J25" s="2"/>
      <c r="K25" s="3"/>
    </row>
    <row r="26" spans="2:11" x14ac:dyDescent="0.25">
      <c r="B26" s="1"/>
      <c r="C26" s="2"/>
      <c r="D26" s="2"/>
      <c r="E26" s="2"/>
      <c r="F26" s="2"/>
      <c r="G26" s="2"/>
      <c r="H26" s="2"/>
      <c r="I26" s="2"/>
      <c r="J26" s="2"/>
      <c r="K26" s="3"/>
    </row>
    <row r="27" spans="2:11" x14ac:dyDescent="0.25">
      <c r="B27" s="1"/>
      <c r="C27" s="2"/>
      <c r="D27" s="2"/>
      <c r="E27" s="2"/>
      <c r="F27" s="2"/>
      <c r="G27" s="2"/>
      <c r="H27" s="2"/>
      <c r="I27" s="2"/>
      <c r="J27" s="2"/>
      <c r="K27" s="3"/>
    </row>
    <row r="28" spans="2:11" x14ac:dyDescent="0.25">
      <c r="B28" s="1"/>
      <c r="C28" s="2"/>
      <c r="D28" s="2"/>
      <c r="E28" s="2"/>
      <c r="F28" s="2"/>
      <c r="G28" s="2"/>
      <c r="H28" s="2"/>
      <c r="I28" s="2"/>
      <c r="J28" s="2"/>
      <c r="K28" s="3"/>
    </row>
    <row r="29" spans="2:11" x14ac:dyDescent="0.25">
      <c r="B29" s="1"/>
      <c r="C29" s="2"/>
      <c r="D29" s="2"/>
      <c r="E29" s="2"/>
      <c r="F29" s="2"/>
      <c r="G29" s="2"/>
      <c r="H29" s="2"/>
      <c r="I29" s="2"/>
      <c r="J29" s="2"/>
      <c r="K29" s="3"/>
    </row>
    <row r="30" spans="2:11" x14ac:dyDescent="0.25">
      <c r="B30" s="1"/>
      <c r="C30" s="2"/>
      <c r="D30" s="2"/>
      <c r="E30" s="2"/>
      <c r="F30" s="2"/>
      <c r="G30" s="2"/>
      <c r="H30" s="2"/>
      <c r="I30" s="2"/>
      <c r="J30" s="2"/>
      <c r="K30" s="3"/>
    </row>
    <row r="31" spans="2:11" x14ac:dyDescent="0.25">
      <c r="B31" s="1"/>
      <c r="C31" s="2"/>
      <c r="D31" s="2"/>
      <c r="E31" s="2"/>
      <c r="F31" s="2"/>
      <c r="G31" s="2"/>
      <c r="H31" s="2"/>
      <c r="I31" s="2"/>
      <c r="J31" s="2"/>
      <c r="K31" s="3"/>
    </row>
    <row r="32" spans="2:11" x14ac:dyDescent="0.25">
      <c r="B32" s="1"/>
      <c r="C32" s="2"/>
      <c r="D32" s="2"/>
      <c r="E32" s="2"/>
      <c r="F32" s="2"/>
      <c r="G32" s="2"/>
      <c r="H32" s="2"/>
      <c r="I32" s="2"/>
      <c r="J32" s="2"/>
      <c r="K32" s="3"/>
    </row>
    <row r="33" spans="2:11" x14ac:dyDescent="0.25">
      <c r="B33" s="1"/>
      <c r="C33" s="2"/>
      <c r="D33" s="2"/>
      <c r="E33" s="2"/>
      <c r="F33" s="2"/>
      <c r="G33" s="2"/>
      <c r="H33" s="2"/>
      <c r="I33" s="2"/>
      <c r="J33" s="2"/>
      <c r="K33" s="3"/>
    </row>
    <row r="34" spans="2:11" x14ac:dyDescent="0.25">
      <c r="B34" s="1"/>
      <c r="C34" s="2"/>
      <c r="D34" s="2"/>
      <c r="E34" s="2"/>
      <c r="F34" s="2"/>
      <c r="G34" s="2"/>
      <c r="H34" s="2"/>
      <c r="I34" s="2"/>
      <c r="J34" s="2"/>
      <c r="K34" s="3"/>
    </row>
    <row r="35" spans="2:11" ht="15.75" thickBot="1" x14ac:dyDescent="0.3">
      <c r="B35" s="4"/>
      <c r="C35" s="5"/>
      <c r="D35" s="5"/>
      <c r="E35" s="5"/>
      <c r="F35" s="5"/>
      <c r="G35" s="5"/>
      <c r="H35" s="5"/>
      <c r="I35" s="5"/>
      <c r="J35" s="5"/>
      <c r="K35" s="6"/>
    </row>
    <row r="36" spans="2:11" s="30" customFormat="1" x14ac:dyDescent="0.25">
      <c r="B36" s="60"/>
      <c r="C36" s="60"/>
      <c r="D36" s="60"/>
      <c r="E36" s="60"/>
      <c r="F36" s="60"/>
      <c r="G36" s="60"/>
      <c r="H36" s="60"/>
      <c r="I36" s="60"/>
      <c r="J36" s="60"/>
      <c r="K36" s="60"/>
    </row>
    <row r="37" spans="2:11" s="30" customFormat="1" x14ac:dyDescent="0.25">
      <c r="B37" s="60"/>
      <c r="C37" s="60"/>
      <c r="D37" s="60"/>
      <c r="E37" s="60"/>
      <c r="F37" s="60"/>
      <c r="G37" s="60"/>
      <c r="H37" s="60"/>
      <c r="I37" s="60"/>
      <c r="J37" s="60"/>
      <c r="K37" s="60"/>
    </row>
    <row r="38" spans="2:11" s="30" customFormat="1" x14ac:dyDescent="0.25">
      <c r="B38" s="60"/>
      <c r="C38" s="60"/>
      <c r="D38" s="60"/>
      <c r="E38" s="60"/>
      <c r="F38" s="60"/>
      <c r="G38" s="60"/>
      <c r="H38" s="60"/>
      <c r="I38" s="60"/>
      <c r="J38" s="60"/>
      <c r="K38" s="60"/>
    </row>
    <row r="39" spans="2:11" s="30" customFormat="1" x14ac:dyDescent="0.25">
      <c r="B39" s="60"/>
      <c r="C39" s="60"/>
      <c r="D39" s="60"/>
      <c r="E39" s="60"/>
      <c r="F39" s="60"/>
      <c r="G39" s="60"/>
      <c r="H39" s="60"/>
      <c r="I39" s="60"/>
      <c r="J39" s="60"/>
      <c r="K39" s="60"/>
    </row>
    <row r="40" spans="2:11" s="30" customFormat="1" x14ac:dyDescent="0.25">
      <c r="B40" s="60"/>
      <c r="C40" s="60"/>
      <c r="D40" s="60"/>
      <c r="E40" s="60"/>
      <c r="F40" s="60"/>
      <c r="G40" s="60"/>
      <c r="H40" s="60"/>
      <c r="I40" s="60"/>
      <c r="J40" s="60"/>
      <c r="K40" s="60"/>
    </row>
    <row r="41" spans="2:11" s="30" customFormat="1" x14ac:dyDescent="0.25"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2:11" s="30" customFormat="1" x14ac:dyDescent="0.25">
      <c r="B42" s="60"/>
      <c r="C42" s="60"/>
      <c r="D42" s="60"/>
      <c r="E42" s="60"/>
      <c r="F42" s="60"/>
      <c r="G42" s="60"/>
      <c r="H42" s="60"/>
      <c r="I42" s="60"/>
      <c r="J42" s="60"/>
      <c r="K42" s="60"/>
    </row>
    <row r="43" spans="2:11" s="30" customFormat="1" x14ac:dyDescent="0.25">
      <c r="B43" s="60"/>
      <c r="C43" s="60"/>
      <c r="D43" s="60"/>
      <c r="E43" s="60"/>
      <c r="F43" s="60"/>
      <c r="G43" s="60"/>
      <c r="H43" s="60"/>
      <c r="I43" s="60"/>
      <c r="J43" s="60"/>
      <c r="K43" s="60"/>
    </row>
    <row r="44" spans="2:11" s="30" customFormat="1" x14ac:dyDescent="0.25">
      <c r="B44" s="60"/>
      <c r="C44" s="60"/>
      <c r="D44" s="60"/>
      <c r="E44" s="60"/>
      <c r="F44" s="60"/>
      <c r="G44" s="60"/>
      <c r="H44" s="60"/>
      <c r="I44" s="60"/>
      <c r="J44" s="60"/>
      <c r="K44" s="60"/>
    </row>
    <row r="45" spans="2:11" s="30" customFormat="1" x14ac:dyDescent="0.25">
      <c r="B45" s="60"/>
      <c r="C45" s="60"/>
      <c r="D45" s="60"/>
      <c r="E45" s="60"/>
      <c r="F45" s="60"/>
      <c r="G45" s="60"/>
      <c r="H45" s="60"/>
      <c r="I45" s="60"/>
      <c r="J45" s="60"/>
      <c r="K45" s="60"/>
    </row>
    <row r="46" spans="2:11" s="30" customFormat="1" x14ac:dyDescent="0.25">
      <c r="B46" s="60"/>
      <c r="C46" s="60"/>
      <c r="D46" s="60"/>
      <c r="E46" s="60"/>
      <c r="F46" s="60"/>
      <c r="G46" s="60"/>
      <c r="H46" s="60"/>
      <c r="I46" s="60"/>
      <c r="J46" s="60"/>
      <c r="K46" s="60"/>
    </row>
    <row r="47" spans="2:11" s="30" customFormat="1" x14ac:dyDescent="0.25">
      <c r="B47" s="60"/>
      <c r="C47" s="60"/>
      <c r="D47" s="60"/>
      <c r="E47" s="60"/>
      <c r="F47" s="60"/>
      <c r="G47" s="60"/>
      <c r="H47" s="60"/>
      <c r="I47" s="60"/>
      <c r="J47" s="60"/>
      <c r="K47" s="60"/>
    </row>
    <row r="48" spans="2:11" s="30" customFormat="1" x14ac:dyDescent="0.25">
      <c r="B48" s="60"/>
      <c r="C48" s="60"/>
      <c r="D48" s="60"/>
      <c r="E48" s="60"/>
      <c r="F48" s="60"/>
      <c r="G48" s="60"/>
      <c r="H48" s="60"/>
      <c r="I48" s="60"/>
      <c r="J48" s="60"/>
      <c r="K48" s="60"/>
    </row>
    <row r="49" spans="2:11" s="30" customFormat="1" x14ac:dyDescent="0.25">
      <c r="B49" s="60"/>
      <c r="C49" s="60"/>
      <c r="D49" s="60"/>
      <c r="E49" s="60"/>
      <c r="F49" s="60"/>
      <c r="G49" s="60"/>
      <c r="H49" s="60"/>
      <c r="I49" s="60"/>
      <c r="J49" s="60"/>
      <c r="K49" s="60"/>
    </row>
    <row r="50" spans="2:11" s="30" customFormat="1" x14ac:dyDescent="0.25">
      <c r="B50" s="60"/>
      <c r="C50" s="60"/>
      <c r="D50" s="60"/>
      <c r="E50" s="60"/>
      <c r="F50" s="60"/>
      <c r="G50" s="60"/>
      <c r="H50" s="60"/>
      <c r="I50" s="60"/>
      <c r="J50" s="60"/>
      <c r="K50" s="60"/>
    </row>
    <row r="51" spans="2:11" s="30" customFormat="1" x14ac:dyDescent="0.25">
      <c r="B51" s="60"/>
      <c r="C51" s="60"/>
      <c r="D51" s="60"/>
      <c r="E51" s="60"/>
      <c r="F51" s="60"/>
      <c r="G51" s="60"/>
      <c r="H51" s="60"/>
      <c r="I51" s="60"/>
      <c r="J51" s="60"/>
      <c r="K51" s="60"/>
    </row>
    <row r="52" spans="2:11" s="30" customFormat="1" x14ac:dyDescent="0.25">
      <c r="B52" s="60"/>
      <c r="C52" s="60"/>
      <c r="D52" s="60"/>
      <c r="E52" s="60"/>
      <c r="F52" s="60"/>
      <c r="G52" s="60"/>
      <c r="H52" s="60"/>
      <c r="I52" s="60"/>
      <c r="J52" s="60"/>
      <c r="K52" s="60"/>
    </row>
    <row r="53" spans="2:11" s="30" customFormat="1" x14ac:dyDescent="0.25">
      <c r="B53" s="60"/>
      <c r="C53" s="60"/>
      <c r="D53" s="60"/>
      <c r="E53" s="60"/>
      <c r="F53" s="60"/>
      <c r="G53" s="60"/>
      <c r="H53" s="60"/>
      <c r="I53" s="60"/>
      <c r="J53" s="60"/>
      <c r="K53" s="60"/>
    </row>
    <row r="54" spans="2:11" s="30" customFormat="1" x14ac:dyDescent="0.25">
      <c r="B54" s="60"/>
      <c r="C54" s="60"/>
      <c r="D54" s="60"/>
      <c r="E54" s="60"/>
      <c r="F54" s="60"/>
      <c r="G54" s="60"/>
      <c r="H54" s="60"/>
      <c r="I54" s="60"/>
      <c r="J54" s="60"/>
      <c r="K54" s="60"/>
    </row>
    <row r="55" spans="2:11" s="30" customFormat="1" x14ac:dyDescent="0.25">
      <c r="B55" s="60"/>
      <c r="C55" s="60"/>
      <c r="D55" s="60"/>
      <c r="E55" s="60"/>
      <c r="F55" s="60"/>
      <c r="G55" s="60"/>
      <c r="H55" s="60"/>
      <c r="I55" s="60"/>
      <c r="J55" s="60"/>
      <c r="K55" s="60"/>
    </row>
    <row r="56" spans="2:11" s="30" customFormat="1" x14ac:dyDescent="0.25">
      <c r="B56" s="60"/>
      <c r="C56" s="60"/>
      <c r="D56" s="60"/>
      <c r="E56" s="60"/>
      <c r="F56" s="60"/>
      <c r="G56" s="60"/>
      <c r="H56" s="60"/>
      <c r="I56" s="60"/>
      <c r="J56" s="60"/>
      <c r="K56" s="60"/>
    </row>
    <row r="57" spans="2:11" s="30" customFormat="1" x14ac:dyDescent="0.25">
      <c r="B57" s="60"/>
      <c r="C57" s="60"/>
      <c r="D57" s="60"/>
      <c r="E57" s="60"/>
      <c r="F57" s="60"/>
      <c r="G57" s="60"/>
      <c r="H57" s="60"/>
      <c r="I57" s="60"/>
      <c r="J57" s="60"/>
      <c r="K57" s="60"/>
    </row>
    <row r="58" spans="2:11" s="30" customFormat="1" x14ac:dyDescent="0.25">
      <c r="B58" s="60"/>
      <c r="C58" s="60"/>
      <c r="D58" s="60"/>
      <c r="E58" s="60"/>
      <c r="F58" s="60"/>
      <c r="G58" s="60"/>
      <c r="H58" s="60"/>
      <c r="I58" s="60"/>
      <c r="J58" s="60"/>
      <c r="K58" s="60"/>
    </row>
    <row r="59" spans="2:11" s="30" customFormat="1" x14ac:dyDescent="0.25"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spans="2:11" s="30" customFormat="1" x14ac:dyDescent="0.25">
      <c r="B60" s="60"/>
      <c r="C60" s="60"/>
      <c r="D60" s="60"/>
      <c r="E60" s="60"/>
      <c r="F60" s="60"/>
      <c r="G60" s="60"/>
      <c r="H60" s="60"/>
      <c r="I60" s="60"/>
      <c r="J60" s="60"/>
      <c r="K60" s="60"/>
    </row>
    <row r="61" spans="2:11" s="30" customFormat="1" x14ac:dyDescent="0.25">
      <c r="B61" s="60"/>
      <c r="C61" s="60"/>
      <c r="D61" s="60"/>
      <c r="E61" s="60"/>
      <c r="F61" s="60"/>
      <c r="G61" s="60"/>
      <c r="H61" s="60"/>
      <c r="I61" s="60"/>
      <c r="J61" s="60"/>
      <c r="K61" s="60"/>
    </row>
    <row r="62" spans="2:11" s="30" customFormat="1" x14ac:dyDescent="0.25">
      <c r="B62" s="60"/>
      <c r="C62" s="60"/>
      <c r="D62" s="60"/>
      <c r="E62" s="60"/>
      <c r="F62" s="60"/>
      <c r="G62" s="60"/>
      <c r="H62" s="60"/>
      <c r="I62" s="60"/>
      <c r="J62" s="60"/>
      <c r="K62" s="60"/>
    </row>
    <row r="63" spans="2:11" s="30" customFormat="1" x14ac:dyDescent="0.25">
      <c r="B63" s="60"/>
      <c r="C63" s="60"/>
      <c r="D63" s="60"/>
      <c r="E63" s="60"/>
      <c r="F63" s="60"/>
      <c r="G63" s="60"/>
      <c r="H63" s="60"/>
      <c r="I63" s="60"/>
      <c r="J63" s="60"/>
      <c r="K63" s="60"/>
    </row>
    <row r="64" spans="2:11" s="30" customFormat="1" x14ac:dyDescent="0.25">
      <c r="B64" s="60"/>
      <c r="C64" s="60"/>
      <c r="D64" s="60"/>
      <c r="E64" s="60"/>
      <c r="F64" s="60"/>
      <c r="G64" s="60"/>
      <c r="H64" s="60"/>
      <c r="I64" s="60"/>
      <c r="J64" s="60"/>
      <c r="K64" s="60"/>
    </row>
    <row r="65" spans="2:11" s="30" customFormat="1" x14ac:dyDescent="0.25">
      <c r="B65" s="60"/>
      <c r="C65" s="60"/>
      <c r="D65" s="60"/>
      <c r="E65" s="60"/>
      <c r="F65" s="60"/>
      <c r="G65" s="60"/>
      <c r="H65" s="60"/>
      <c r="I65" s="60"/>
      <c r="J65" s="60"/>
      <c r="K65" s="60"/>
    </row>
    <row r="66" spans="2:11" s="30" customFormat="1" x14ac:dyDescent="0.25">
      <c r="B66" s="60"/>
      <c r="C66" s="60"/>
      <c r="D66" s="60"/>
      <c r="E66" s="60"/>
      <c r="F66" s="60"/>
      <c r="G66" s="60"/>
      <c r="H66" s="60"/>
      <c r="I66" s="60"/>
      <c r="J66" s="60"/>
      <c r="K66" s="60"/>
    </row>
    <row r="67" spans="2:11" s="30" customFormat="1" x14ac:dyDescent="0.25">
      <c r="B67" s="60"/>
      <c r="C67" s="60"/>
      <c r="D67" s="60"/>
      <c r="E67" s="60"/>
      <c r="F67" s="60"/>
      <c r="G67" s="60"/>
      <c r="H67" s="60"/>
      <c r="I67" s="60"/>
      <c r="J67" s="60"/>
      <c r="K67" s="60"/>
    </row>
    <row r="68" spans="2:11" s="30" customFormat="1" x14ac:dyDescent="0.25">
      <c r="B68" s="60"/>
      <c r="C68" s="60"/>
      <c r="D68" s="60"/>
      <c r="E68" s="60"/>
      <c r="F68" s="60"/>
      <c r="G68" s="60"/>
      <c r="H68" s="60"/>
      <c r="I68" s="60"/>
      <c r="J68" s="60"/>
      <c r="K68" s="60"/>
    </row>
    <row r="69" spans="2:11" s="30" customFormat="1" x14ac:dyDescent="0.25">
      <c r="B69" s="60"/>
      <c r="C69" s="60"/>
      <c r="D69" s="60"/>
      <c r="E69" s="60"/>
      <c r="F69" s="60"/>
      <c r="G69" s="60"/>
      <c r="H69" s="60"/>
      <c r="I69" s="60"/>
      <c r="J69" s="60"/>
      <c r="K69" s="60"/>
    </row>
    <row r="70" spans="2:11" s="30" customFormat="1" x14ac:dyDescent="0.25">
      <c r="B70" s="60"/>
      <c r="C70" s="60"/>
      <c r="D70" s="60"/>
      <c r="E70" s="60"/>
      <c r="F70" s="60"/>
      <c r="G70" s="60"/>
      <c r="H70" s="60"/>
      <c r="I70" s="60"/>
      <c r="J70" s="60"/>
      <c r="K70" s="60"/>
    </row>
    <row r="71" spans="2:11" s="30" customFormat="1" x14ac:dyDescent="0.25">
      <c r="B71" s="60"/>
      <c r="C71" s="60"/>
      <c r="D71" s="60"/>
      <c r="E71" s="60"/>
      <c r="F71" s="60"/>
      <c r="G71" s="60"/>
      <c r="H71" s="60"/>
      <c r="I71" s="60"/>
      <c r="J71" s="60"/>
      <c r="K71" s="60"/>
    </row>
    <row r="72" spans="2:11" s="30" customFormat="1" x14ac:dyDescent="0.25">
      <c r="B72" s="60"/>
      <c r="C72" s="60"/>
      <c r="D72" s="60"/>
      <c r="E72" s="60"/>
      <c r="F72" s="60"/>
      <c r="G72" s="60"/>
      <c r="H72" s="60"/>
      <c r="I72" s="60"/>
      <c r="J72" s="60"/>
      <c r="K72" s="60"/>
    </row>
    <row r="73" spans="2:11" s="30" customFormat="1" x14ac:dyDescent="0.25">
      <c r="B73" s="60"/>
      <c r="C73" s="60"/>
      <c r="D73" s="60"/>
      <c r="E73" s="60"/>
      <c r="F73" s="60"/>
      <c r="G73" s="60"/>
      <c r="H73" s="60"/>
      <c r="I73" s="60"/>
      <c r="J73" s="60"/>
      <c r="K73" s="60"/>
    </row>
    <row r="74" spans="2:11" s="30" customFormat="1" x14ac:dyDescent="0.25">
      <c r="B74" s="60"/>
      <c r="C74" s="60"/>
      <c r="D74" s="60"/>
      <c r="E74" s="60"/>
      <c r="F74" s="60"/>
      <c r="G74" s="60"/>
      <c r="H74" s="60"/>
      <c r="I74" s="60"/>
      <c r="J74" s="60"/>
      <c r="K74" s="60"/>
    </row>
    <row r="75" spans="2:11" s="30" customFormat="1" x14ac:dyDescent="0.25">
      <c r="B75" s="60"/>
      <c r="C75" s="60"/>
      <c r="D75" s="60"/>
      <c r="E75" s="60"/>
      <c r="F75" s="60"/>
      <c r="G75" s="60"/>
      <c r="H75" s="60"/>
      <c r="I75" s="60"/>
      <c r="J75" s="60"/>
      <c r="K75" s="60"/>
    </row>
    <row r="76" spans="2:11" s="30" customFormat="1" x14ac:dyDescent="0.25">
      <c r="B76" s="60"/>
      <c r="C76" s="60"/>
      <c r="D76" s="60"/>
      <c r="E76" s="60"/>
      <c r="F76" s="60"/>
      <c r="G76" s="60"/>
      <c r="H76" s="60"/>
      <c r="I76" s="60"/>
      <c r="J76" s="60"/>
      <c r="K76" s="60"/>
    </row>
    <row r="77" spans="2:11" s="30" customFormat="1" x14ac:dyDescent="0.25">
      <c r="B77" s="60"/>
      <c r="C77" s="60"/>
      <c r="D77" s="60"/>
      <c r="E77" s="60"/>
      <c r="F77" s="60"/>
      <c r="G77" s="60"/>
      <c r="H77" s="60"/>
      <c r="I77" s="60"/>
      <c r="J77" s="60"/>
      <c r="K77" s="60"/>
    </row>
    <row r="78" spans="2:11" s="30" customFormat="1" x14ac:dyDescent="0.25">
      <c r="B78" s="60"/>
      <c r="C78" s="60"/>
      <c r="D78" s="60"/>
      <c r="E78" s="60"/>
      <c r="F78" s="60"/>
      <c r="G78" s="60"/>
      <c r="H78" s="60"/>
      <c r="I78" s="60"/>
      <c r="J78" s="60"/>
      <c r="K78" s="60"/>
    </row>
    <row r="79" spans="2:11" s="30" customFormat="1" x14ac:dyDescent="0.25">
      <c r="B79" s="60"/>
      <c r="C79" s="60"/>
      <c r="D79" s="60"/>
      <c r="E79" s="60"/>
      <c r="F79" s="60"/>
      <c r="G79" s="60"/>
      <c r="H79" s="60"/>
      <c r="I79" s="60"/>
      <c r="J79" s="60"/>
      <c r="K79" s="60"/>
    </row>
    <row r="80" spans="2:11" s="30" customFormat="1" x14ac:dyDescent="0.25">
      <c r="B80" s="60"/>
      <c r="C80" s="60"/>
      <c r="D80" s="60"/>
      <c r="E80" s="60"/>
      <c r="F80" s="60"/>
      <c r="G80" s="60"/>
      <c r="H80" s="60"/>
      <c r="I80" s="60"/>
      <c r="J80" s="60"/>
      <c r="K80" s="60"/>
    </row>
    <row r="81" spans="2:11" s="30" customFormat="1" x14ac:dyDescent="0.25">
      <c r="B81" s="60"/>
      <c r="C81" s="60"/>
      <c r="D81" s="60"/>
      <c r="E81" s="60"/>
      <c r="F81" s="60"/>
      <c r="G81" s="60"/>
      <c r="H81" s="60"/>
      <c r="I81" s="60"/>
      <c r="J81" s="60"/>
      <c r="K81" s="60"/>
    </row>
    <row r="82" spans="2:11" s="30" customFormat="1" x14ac:dyDescent="0.25">
      <c r="B82" s="60"/>
      <c r="C82" s="60"/>
      <c r="D82" s="60"/>
      <c r="E82" s="60"/>
      <c r="F82" s="60"/>
      <c r="G82" s="60"/>
      <c r="H82" s="60"/>
      <c r="I82" s="60"/>
      <c r="J82" s="60"/>
      <c r="K82" s="60"/>
    </row>
    <row r="83" spans="2:11" s="30" customFormat="1" x14ac:dyDescent="0.25">
      <c r="B83" s="60"/>
      <c r="C83" s="60"/>
      <c r="D83" s="60"/>
      <c r="E83" s="60"/>
      <c r="F83" s="60"/>
      <c r="G83" s="60"/>
      <c r="H83" s="60"/>
      <c r="I83" s="60"/>
      <c r="J83" s="60"/>
      <c r="K83" s="60"/>
    </row>
    <row r="84" spans="2:11" s="30" customFormat="1" x14ac:dyDescent="0.25">
      <c r="B84" s="60"/>
      <c r="C84" s="60"/>
      <c r="D84" s="60"/>
      <c r="E84" s="60"/>
      <c r="F84" s="60"/>
      <c r="G84" s="60"/>
      <c r="H84" s="60"/>
      <c r="I84" s="60"/>
      <c r="J84" s="60"/>
      <c r="K84" s="60"/>
    </row>
    <row r="85" spans="2:11" s="30" customFormat="1" x14ac:dyDescent="0.25">
      <c r="B85" s="60"/>
      <c r="C85" s="60"/>
      <c r="D85" s="60"/>
      <c r="E85" s="60"/>
      <c r="F85" s="60"/>
      <c r="G85" s="60"/>
      <c r="H85" s="60"/>
      <c r="I85" s="60"/>
      <c r="J85" s="60"/>
      <c r="K85" s="60"/>
    </row>
    <row r="86" spans="2:11" s="30" customFormat="1" x14ac:dyDescent="0.25">
      <c r="B86" s="60"/>
      <c r="C86" s="60"/>
      <c r="D86" s="60"/>
      <c r="E86" s="60"/>
      <c r="F86" s="60"/>
      <c r="G86" s="60"/>
      <c r="H86" s="60"/>
      <c r="I86" s="60"/>
      <c r="J86" s="60"/>
      <c r="K86" s="60"/>
    </row>
    <row r="87" spans="2:11" s="30" customFormat="1" x14ac:dyDescent="0.25">
      <c r="B87" s="60"/>
      <c r="C87" s="60"/>
      <c r="D87" s="60"/>
      <c r="E87" s="60"/>
      <c r="F87" s="60"/>
      <c r="G87" s="60"/>
      <c r="H87" s="60"/>
      <c r="I87" s="60"/>
      <c r="J87" s="60"/>
      <c r="K87" s="60"/>
    </row>
    <row r="88" spans="2:11" s="30" customFormat="1" x14ac:dyDescent="0.25">
      <c r="B88" s="60"/>
      <c r="C88" s="60"/>
      <c r="D88" s="60"/>
      <c r="E88" s="60"/>
      <c r="F88" s="60"/>
      <c r="G88" s="60"/>
      <c r="H88" s="60"/>
      <c r="I88" s="60"/>
      <c r="J88" s="60"/>
      <c r="K88" s="60"/>
    </row>
    <row r="89" spans="2:11" s="30" customFormat="1" x14ac:dyDescent="0.25">
      <c r="B89" s="60"/>
      <c r="C89" s="60"/>
      <c r="D89" s="60"/>
      <c r="E89" s="60"/>
      <c r="F89" s="60"/>
      <c r="G89" s="60"/>
      <c r="H89" s="60"/>
      <c r="I89" s="60"/>
      <c r="J89" s="60"/>
      <c r="K89" s="60"/>
    </row>
    <row r="90" spans="2:11" s="30" customFormat="1" x14ac:dyDescent="0.25">
      <c r="B90" s="60"/>
      <c r="C90" s="60"/>
      <c r="D90" s="60"/>
      <c r="E90" s="60"/>
      <c r="F90" s="60"/>
      <c r="G90" s="60"/>
      <c r="H90" s="60"/>
      <c r="I90" s="60"/>
      <c r="J90" s="60"/>
      <c r="K90" s="60"/>
    </row>
    <row r="91" spans="2:11" s="30" customFormat="1" x14ac:dyDescent="0.25">
      <c r="B91" s="60"/>
      <c r="C91" s="60"/>
      <c r="D91" s="60"/>
      <c r="E91" s="60"/>
      <c r="F91" s="60"/>
      <c r="G91" s="60"/>
      <c r="H91" s="60"/>
      <c r="I91" s="60"/>
      <c r="J91" s="60"/>
      <c r="K91" s="60"/>
    </row>
    <row r="92" spans="2:11" s="30" customFormat="1" x14ac:dyDescent="0.25">
      <c r="B92" s="60"/>
      <c r="C92" s="60"/>
      <c r="D92" s="60"/>
      <c r="E92" s="60"/>
      <c r="F92" s="60"/>
      <c r="G92" s="60"/>
      <c r="H92" s="60"/>
      <c r="I92" s="60"/>
      <c r="J92" s="60"/>
      <c r="K92" s="60"/>
    </row>
    <row r="93" spans="2:11" s="30" customFormat="1" x14ac:dyDescent="0.25">
      <c r="B93" s="60"/>
      <c r="C93" s="60"/>
      <c r="D93" s="60"/>
      <c r="E93" s="60"/>
      <c r="F93" s="60"/>
      <c r="G93" s="60"/>
      <c r="H93" s="60"/>
      <c r="I93" s="60"/>
      <c r="J93" s="60"/>
      <c r="K93" s="60"/>
    </row>
    <row r="94" spans="2:11" s="30" customFormat="1" x14ac:dyDescent="0.25">
      <c r="B94" s="60"/>
      <c r="C94" s="60"/>
      <c r="D94" s="60"/>
      <c r="E94" s="60"/>
      <c r="F94" s="60"/>
      <c r="G94" s="60"/>
      <c r="H94" s="60"/>
      <c r="I94" s="60"/>
      <c r="J94" s="60"/>
      <c r="K94" s="60"/>
    </row>
    <row r="95" spans="2:11" s="30" customFormat="1" x14ac:dyDescent="0.25">
      <c r="B95" s="60"/>
      <c r="C95" s="60"/>
      <c r="D95" s="60"/>
      <c r="E95" s="60"/>
      <c r="F95" s="60"/>
      <c r="G95" s="60"/>
      <c r="H95" s="60"/>
      <c r="I95" s="60"/>
      <c r="J95" s="60"/>
      <c r="K95" s="60"/>
    </row>
    <row r="96" spans="2:11" s="30" customFormat="1" x14ac:dyDescent="0.25">
      <c r="B96" s="60"/>
      <c r="C96" s="60"/>
      <c r="D96" s="60"/>
      <c r="E96" s="60"/>
      <c r="F96" s="60"/>
      <c r="G96" s="60"/>
      <c r="H96" s="60"/>
      <c r="I96" s="60"/>
      <c r="J96" s="60"/>
      <c r="K96" s="60"/>
    </row>
    <row r="97" spans="2:11" s="30" customFormat="1" x14ac:dyDescent="0.25">
      <c r="B97" s="60"/>
      <c r="C97" s="60"/>
      <c r="D97" s="60"/>
      <c r="E97" s="60"/>
      <c r="F97" s="60"/>
      <c r="G97" s="60"/>
      <c r="H97" s="60"/>
      <c r="I97" s="60"/>
      <c r="J97" s="60"/>
      <c r="K97" s="60"/>
    </row>
    <row r="98" spans="2:11" s="30" customFormat="1" x14ac:dyDescent="0.25">
      <c r="B98" s="60"/>
      <c r="C98" s="60"/>
      <c r="D98" s="60"/>
      <c r="E98" s="60"/>
      <c r="F98" s="60"/>
      <c r="G98" s="60"/>
      <c r="H98" s="60"/>
      <c r="I98" s="60"/>
      <c r="J98" s="60"/>
      <c r="K98" s="60"/>
    </row>
    <row r="99" spans="2:11" s="30" customFormat="1" x14ac:dyDescent="0.25">
      <c r="B99" s="60"/>
      <c r="C99" s="60"/>
      <c r="D99" s="60"/>
      <c r="E99" s="60"/>
      <c r="F99" s="60"/>
      <c r="G99" s="60"/>
      <c r="H99" s="60"/>
      <c r="I99" s="60"/>
      <c r="J99" s="60"/>
      <c r="K99" s="60"/>
    </row>
    <row r="100" spans="2:11" s="30" customFormat="1" x14ac:dyDescent="0.25">
      <c r="B100" s="60"/>
      <c r="C100" s="60"/>
      <c r="D100" s="60"/>
      <c r="E100" s="60"/>
      <c r="F100" s="60"/>
      <c r="G100" s="60"/>
      <c r="H100" s="60"/>
      <c r="I100" s="60"/>
      <c r="J100" s="60"/>
      <c r="K100" s="60"/>
    </row>
    <row r="101" spans="2:11" s="30" customFormat="1" x14ac:dyDescent="0.25">
      <c r="B101" s="60"/>
      <c r="C101" s="60"/>
      <c r="D101" s="60"/>
      <c r="E101" s="60"/>
      <c r="F101" s="60"/>
      <c r="G101" s="60"/>
      <c r="H101" s="60"/>
      <c r="I101" s="60"/>
      <c r="J101" s="60"/>
      <c r="K101" s="60"/>
    </row>
    <row r="102" spans="2:11" s="30" customFormat="1" x14ac:dyDescent="0.25">
      <c r="B102" s="60"/>
      <c r="C102" s="60"/>
      <c r="D102" s="60"/>
      <c r="E102" s="60"/>
      <c r="F102" s="60"/>
      <c r="G102" s="60"/>
      <c r="H102" s="60"/>
      <c r="I102" s="60"/>
      <c r="J102" s="60"/>
      <c r="K102" s="60"/>
    </row>
    <row r="103" spans="2:11" s="30" customFormat="1" x14ac:dyDescent="0.25">
      <c r="B103" s="60"/>
      <c r="C103" s="60"/>
      <c r="D103" s="60"/>
      <c r="E103" s="60"/>
      <c r="F103" s="60"/>
      <c r="G103" s="60"/>
      <c r="H103" s="60"/>
      <c r="I103" s="60"/>
      <c r="J103" s="60"/>
      <c r="K103" s="60"/>
    </row>
    <row r="104" spans="2:11" s="30" customFormat="1" x14ac:dyDescent="0.25">
      <c r="B104" s="60"/>
      <c r="C104" s="60"/>
      <c r="D104" s="60"/>
      <c r="E104" s="60"/>
      <c r="F104" s="60"/>
      <c r="G104" s="60"/>
      <c r="H104" s="60"/>
      <c r="I104" s="60"/>
      <c r="J104" s="60"/>
      <c r="K104" s="60"/>
    </row>
    <row r="105" spans="2:11" s="30" customFormat="1" x14ac:dyDescent="0.25">
      <c r="B105" s="60"/>
      <c r="C105" s="60"/>
      <c r="D105" s="60"/>
      <c r="E105" s="60"/>
      <c r="F105" s="60"/>
      <c r="G105" s="60"/>
      <c r="H105" s="60"/>
      <c r="I105" s="60"/>
      <c r="J105" s="60"/>
      <c r="K105" s="60"/>
    </row>
    <row r="106" spans="2:11" s="30" customFormat="1" x14ac:dyDescent="0.25">
      <c r="B106" s="60"/>
      <c r="C106" s="60"/>
      <c r="D106" s="60"/>
      <c r="E106" s="60"/>
      <c r="F106" s="60"/>
      <c r="G106" s="60"/>
      <c r="H106" s="60"/>
      <c r="I106" s="60"/>
      <c r="J106" s="60"/>
      <c r="K106" s="60"/>
    </row>
    <row r="107" spans="2:11" s="30" customFormat="1" x14ac:dyDescent="0.25">
      <c r="B107" s="60"/>
      <c r="C107" s="60"/>
      <c r="D107" s="60"/>
      <c r="E107" s="60"/>
      <c r="F107" s="60"/>
      <c r="G107" s="60"/>
      <c r="H107" s="60"/>
      <c r="I107" s="60"/>
      <c r="J107" s="60"/>
      <c r="K107" s="60"/>
    </row>
    <row r="108" spans="2:11" s="30" customFormat="1" x14ac:dyDescent="0.25">
      <c r="B108" s="60"/>
      <c r="C108" s="60"/>
      <c r="D108" s="60"/>
      <c r="E108" s="60"/>
      <c r="F108" s="60"/>
      <c r="G108" s="60"/>
      <c r="H108" s="60"/>
      <c r="I108" s="60"/>
      <c r="J108" s="60"/>
      <c r="K108" s="60"/>
    </row>
    <row r="109" spans="2:11" s="30" customFormat="1" x14ac:dyDescent="0.25">
      <c r="B109" s="60"/>
      <c r="C109" s="60"/>
      <c r="D109" s="60"/>
      <c r="E109" s="60"/>
      <c r="F109" s="60"/>
      <c r="G109" s="60"/>
      <c r="H109" s="60"/>
      <c r="I109" s="60"/>
      <c r="J109" s="60"/>
      <c r="K109" s="60"/>
    </row>
    <row r="110" spans="2:11" s="30" customFormat="1" x14ac:dyDescent="0.25">
      <c r="B110" s="60"/>
      <c r="C110" s="60"/>
      <c r="D110" s="60"/>
      <c r="E110" s="60"/>
      <c r="F110" s="60"/>
      <c r="G110" s="60"/>
      <c r="H110" s="60"/>
      <c r="I110" s="60"/>
      <c r="J110" s="60"/>
      <c r="K110" s="60"/>
    </row>
    <row r="111" spans="2:11" s="30" customFormat="1" x14ac:dyDescent="0.25">
      <c r="B111" s="60"/>
      <c r="C111" s="60"/>
      <c r="D111" s="60"/>
      <c r="E111" s="60"/>
      <c r="F111" s="60"/>
      <c r="G111" s="60"/>
      <c r="H111" s="60"/>
      <c r="I111" s="60"/>
      <c r="J111" s="60"/>
      <c r="K111" s="60"/>
    </row>
    <row r="112" spans="2:11" s="30" customFormat="1" x14ac:dyDescent="0.25">
      <c r="B112" s="60"/>
      <c r="C112" s="60"/>
      <c r="D112" s="60"/>
      <c r="E112" s="60"/>
      <c r="F112" s="60"/>
      <c r="G112" s="60"/>
      <c r="H112" s="60"/>
      <c r="I112" s="60"/>
      <c r="J112" s="60"/>
      <c r="K112" s="60"/>
    </row>
    <row r="113" spans="2:11" s="30" customFormat="1" x14ac:dyDescent="0.25">
      <c r="B113" s="60"/>
      <c r="C113" s="60"/>
      <c r="D113" s="60"/>
      <c r="E113" s="60"/>
      <c r="F113" s="60"/>
      <c r="G113" s="60"/>
      <c r="H113" s="60"/>
      <c r="I113" s="60"/>
      <c r="J113" s="60"/>
      <c r="K113" s="60"/>
    </row>
    <row r="114" spans="2:11" s="30" customFormat="1" x14ac:dyDescent="0.25">
      <c r="B114" s="60"/>
      <c r="C114" s="60"/>
      <c r="D114" s="60"/>
      <c r="E114" s="60"/>
      <c r="F114" s="60"/>
      <c r="G114" s="60"/>
      <c r="H114" s="60"/>
      <c r="I114" s="60"/>
      <c r="J114" s="60"/>
      <c r="K114" s="60"/>
    </row>
    <row r="115" spans="2:11" s="30" customFormat="1" x14ac:dyDescent="0.25">
      <c r="B115" s="60"/>
      <c r="C115" s="60"/>
      <c r="D115" s="60"/>
      <c r="E115" s="60"/>
      <c r="F115" s="60"/>
      <c r="G115" s="60"/>
      <c r="H115" s="60"/>
      <c r="I115" s="60"/>
      <c r="J115" s="60"/>
      <c r="K115" s="60"/>
    </row>
    <row r="116" spans="2:11" s="30" customFormat="1" x14ac:dyDescent="0.25">
      <c r="B116" s="60"/>
      <c r="C116" s="60"/>
      <c r="D116" s="60"/>
      <c r="E116" s="60"/>
      <c r="F116" s="60"/>
      <c r="G116" s="60"/>
      <c r="H116" s="60"/>
      <c r="I116" s="60"/>
      <c r="J116" s="60"/>
      <c r="K116" s="60"/>
    </row>
    <row r="117" spans="2:11" s="30" customFormat="1" x14ac:dyDescent="0.25">
      <c r="B117" s="60"/>
      <c r="C117" s="60"/>
      <c r="D117" s="60"/>
      <c r="E117" s="60"/>
      <c r="F117" s="60"/>
      <c r="G117" s="60"/>
      <c r="H117" s="60"/>
      <c r="I117" s="60"/>
      <c r="J117" s="60"/>
      <c r="K117" s="60"/>
    </row>
    <row r="118" spans="2:11" s="30" customFormat="1" x14ac:dyDescent="0.25">
      <c r="B118" s="60"/>
      <c r="C118" s="60"/>
      <c r="D118" s="60"/>
      <c r="E118" s="60"/>
      <c r="F118" s="60"/>
      <c r="G118" s="60"/>
      <c r="H118" s="60"/>
      <c r="I118" s="60"/>
      <c r="J118" s="60"/>
      <c r="K118" s="60"/>
    </row>
    <row r="119" spans="2:11" s="30" customFormat="1" x14ac:dyDescent="0.25">
      <c r="B119" s="60"/>
      <c r="C119" s="60"/>
      <c r="D119" s="60"/>
      <c r="E119" s="60"/>
      <c r="F119" s="60"/>
      <c r="G119" s="60"/>
      <c r="H119" s="60"/>
      <c r="I119" s="60"/>
      <c r="J119" s="60"/>
      <c r="K119" s="60"/>
    </row>
    <row r="120" spans="2:11" s="30" customFormat="1" x14ac:dyDescent="0.25">
      <c r="B120" s="60"/>
      <c r="C120" s="60"/>
      <c r="D120" s="60"/>
      <c r="E120" s="60"/>
      <c r="F120" s="60"/>
      <c r="G120" s="60"/>
      <c r="H120" s="60"/>
      <c r="I120" s="60"/>
      <c r="J120" s="60"/>
      <c r="K120" s="60"/>
    </row>
    <row r="121" spans="2:11" s="30" customFormat="1" x14ac:dyDescent="0.25">
      <c r="B121" s="60"/>
      <c r="C121" s="60"/>
      <c r="D121" s="60"/>
      <c r="E121" s="60"/>
      <c r="F121" s="60"/>
      <c r="G121" s="60"/>
      <c r="H121" s="60"/>
      <c r="I121" s="60"/>
      <c r="J121" s="60"/>
      <c r="K121" s="60"/>
    </row>
    <row r="122" spans="2:11" s="30" customFormat="1" x14ac:dyDescent="0.25">
      <c r="B122" s="60"/>
      <c r="C122" s="60"/>
      <c r="D122" s="60"/>
      <c r="E122" s="60"/>
      <c r="F122" s="60"/>
      <c r="G122" s="60"/>
      <c r="H122" s="60"/>
      <c r="I122" s="60"/>
      <c r="J122" s="60"/>
      <c r="K122" s="60"/>
    </row>
    <row r="123" spans="2:11" s="30" customFormat="1" x14ac:dyDescent="0.25">
      <c r="B123" s="60"/>
      <c r="C123" s="60"/>
      <c r="D123" s="60"/>
      <c r="E123" s="60"/>
      <c r="F123" s="60"/>
      <c r="G123" s="60"/>
      <c r="H123" s="60"/>
      <c r="I123" s="60"/>
      <c r="J123" s="60"/>
      <c r="K123" s="60"/>
    </row>
    <row r="124" spans="2:11" s="30" customFormat="1" x14ac:dyDescent="0.25">
      <c r="B124" s="60"/>
      <c r="C124" s="60"/>
      <c r="D124" s="60"/>
      <c r="E124" s="60"/>
      <c r="F124" s="60"/>
      <c r="G124" s="60"/>
      <c r="H124" s="60"/>
      <c r="I124" s="60"/>
      <c r="J124" s="60"/>
      <c r="K124" s="60"/>
    </row>
    <row r="125" spans="2:11" s="30" customFormat="1" x14ac:dyDescent="0.25">
      <c r="B125" s="60"/>
      <c r="C125" s="60"/>
      <c r="D125" s="60"/>
      <c r="E125" s="60"/>
      <c r="F125" s="60"/>
      <c r="G125" s="60"/>
      <c r="H125" s="60"/>
      <c r="I125" s="60"/>
      <c r="J125" s="60"/>
      <c r="K125" s="60"/>
    </row>
    <row r="126" spans="2:11" s="30" customFormat="1" x14ac:dyDescent="0.25">
      <c r="B126" s="60"/>
      <c r="C126" s="60"/>
      <c r="D126" s="60"/>
      <c r="E126" s="60"/>
      <c r="F126" s="60"/>
      <c r="G126" s="60"/>
      <c r="H126" s="60"/>
      <c r="I126" s="60"/>
      <c r="J126" s="60"/>
      <c r="K126" s="60"/>
    </row>
    <row r="127" spans="2:11" s="30" customFormat="1" x14ac:dyDescent="0.25">
      <c r="B127" s="60"/>
      <c r="C127" s="60"/>
      <c r="D127" s="60"/>
      <c r="E127" s="60"/>
      <c r="F127" s="60"/>
      <c r="G127" s="60"/>
      <c r="H127" s="60"/>
      <c r="I127" s="60"/>
      <c r="J127" s="60"/>
      <c r="K127" s="60"/>
    </row>
    <row r="128" spans="2:11" s="30" customFormat="1" x14ac:dyDescent="0.25">
      <c r="B128" s="60"/>
      <c r="C128" s="60"/>
      <c r="D128" s="60"/>
      <c r="E128" s="60"/>
      <c r="F128" s="60"/>
      <c r="G128" s="60"/>
      <c r="H128" s="60"/>
      <c r="I128" s="60"/>
      <c r="J128" s="60"/>
      <c r="K128" s="60"/>
    </row>
    <row r="129" spans="2:11" s="30" customFormat="1" x14ac:dyDescent="0.25">
      <c r="B129" s="60"/>
      <c r="C129" s="60"/>
      <c r="D129" s="60"/>
      <c r="E129" s="60"/>
      <c r="F129" s="60"/>
      <c r="G129" s="60"/>
      <c r="H129" s="60"/>
      <c r="I129" s="60"/>
      <c r="J129" s="60"/>
      <c r="K129" s="60"/>
    </row>
    <row r="130" spans="2:11" s="30" customFormat="1" x14ac:dyDescent="0.25">
      <c r="B130" s="60"/>
      <c r="C130" s="60"/>
      <c r="D130" s="60"/>
      <c r="E130" s="60"/>
      <c r="F130" s="60"/>
      <c r="G130" s="60"/>
      <c r="H130" s="60"/>
      <c r="I130" s="60"/>
      <c r="J130" s="60"/>
      <c r="K130" s="60"/>
    </row>
    <row r="131" spans="2:11" s="30" customFormat="1" x14ac:dyDescent="0.25">
      <c r="B131" s="60"/>
      <c r="C131" s="60"/>
      <c r="D131" s="60"/>
      <c r="E131" s="60"/>
      <c r="F131" s="60"/>
      <c r="G131" s="60"/>
      <c r="H131" s="60"/>
      <c r="I131" s="60"/>
      <c r="J131" s="60"/>
      <c r="K131" s="60"/>
    </row>
    <row r="132" spans="2:11" s="30" customFormat="1" x14ac:dyDescent="0.25">
      <c r="B132" s="60"/>
      <c r="C132" s="60"/>
      <c r="D132" s="60"/>
      <c r="E132" s="60"/>
      <c r="F132" s="60"/>
      <c r="G132" s="60"/>
      <c r="H132" s="60"/>
      <c r="I132" s="60"/>
      <c r="J132" s="60"/>
      <c r="K132" s="60"/>
    </row>
    <row r="133" spans="2:11" s="30" customFormat="1" x14ac:dyDescent="0.25">
      <c r="B133" s="60"/>
      <c r="C133" s="60"/>
      <c r="D133" s="60"/>
      <c r="E133" s="60"/>
      <c r="F133" s="60"/>
      <c r="G133" s="60"/>
      <c r="H133" s="60"/>
      <c r="I133" s="60"/>
      <c r="J133" s="60"/>
      <c r="K133" s="60"/>
    </row>
    <row r="134" spans="2:11" s="30" customFormat="1" x14ac:dyDescent="0.25">
      <c r="B134" s="60"/>
      <c r="C134" s="60"/>
      <c r="D134" s="60"/>
      <c r="E134" s="60"/>
      <c r="F134" s="60"/>
      <c r="G134" s="60"/>
      <c r="H134" s="60"/>
      <c r="I134" s="60"/>
      <c r="J134" s="60"/>
      <c r="K134" s="60"/>
    </row>
    <row r="135" spans="2:11" s="30" customFormat="1" x14ac:dyDescent="0.25">
      <c r="B135" s="60"/>
      <c r="C135" s="60"/>
      <c r="D135" s="60"/>
      <c r="E135" s="60"/>
      <c r="F135" s="60"/>
      <c r="G135" s="60"/>
      <c r="H135" s="60"/>
      <c r="I135" s="60"/>
      <c r="J135" s="60"/>
      <c r="K135" s="60"/>
    </row>
    <row r="136" spans="2:11" s="30" customFormat="1" x14ac:dyDescent="0.25">
      <c r="B136" s="60"/>
      <c r="C136" s="60"/>
      <c r="D136" s="60"/>
      <c r="E136" s="60"/>
      <c r="F136" s="60"/>
      <c r="G136" s="60"/>
      <c r="H136" s="60"/>
      <c r="I136" s="60"/>
      <c r="J136" s="60"/>
      <c r="K136" s="60"/>
    </row>
    <row r="137" spans="2:11" s="30" customFormat="1" x14ac:dyDescent="0.25">
      <c r="B137" s="60"/>
      <c r="C137" s="60"/>
      <c r="D137" s="60"/>
      <c r="E137" s="60"/>
      <c r="F137" s="60"/>
      <c r="G137" s="60"/>
      <c r="H137" s="60"/>
      <c r="I137" s="60"/>
      <c r="J137" s="60"/>
      <c r="K137" s="60"/>
    </row>
    <row r="138" spans="2:11" s="30" customFormat="1" x14ac:dyDescent="0.25">
      <c r="B138" s="60"/>
      <c r="C138" s="60"/>
      <c r="D138" s="60"/>
      <c r="E138" s="60"/>
      <c r="F138" s="60"/>
      <c r="G138" s="60"/>
      <c r="H138" s="60"/>
      <c r="I138" s="60"/>
      <c r="J138" s="60"/>
      <c r="K138" s="60"/>
    </row>
    <row r="139" spans="2:11" s="30" customFormat="1" x14ac:dyDescent="0.25">
      <c r="B139" s="60"/>
      <c r="C139" s="60"/>
      <c r="D139" s="60"/>
      <c r="E139" s="60"/>
      <c r="F139" s="60"/>
      <c r="G139" s="60"/>
      <c r="H139" s="60"/>
      <c r="I139" s="60"/>
      <c r="J139" s="60"/>
      <c r="K139" s="60"/>
    </row>
    <row r="140" spans="2:11" s="30" customFormat="1" x14ac:dyDescent="0.25">
      <c r="B140" s="60"/>
      <c r="C140" s="60"/>
      <c r="D140" s="60"/>
      <c r="E140" s="60"/>
      <c r="F140" s="60"/>
      <c r="G140" s="60"/>
      <c r="H140" s="60"/>
      <c r="I140" s="60"/>
      <c r="J140" s="60"/>
      <c r="K140" s="60"/>
    </row>
    <row r="141" spans="2:11" s="30" customFormat="1" x14ac:dyDescent="0.25">
      <c r="B141" s="60"/>
      <c r="C141" s="60"/>
      <c r="D141" s="60"/>
      <c r="E141" s="60"/>
      <c r="F141" s="60"/>
      <c r="G141" s="60"/>
      <c r="H141" s="60"/>
      <c r="I141" s="60"/>
      <c r="J141" s="60"/>
      <c r="K141" s="60"/>
    </row>
    <row r="142" spans="2:11" s="30" customFormat="1" x14ac:dyDescent="0.25">
      <c r="B142" s="60"/>
      <c r="C142" s="60"/>
      <c r="D142" s="60"/>
      <c r="E142" s="60"/>
      <c r="F142" s="60"/>
      <c r="G142" s="60"/>
      <c r="H142" s="60"/>
      <c r="I142" s="60"/>
      <c r="J142" s="60"/>
      <c r="K142" s="60"/>
    </row>
    <row r="143" spans="2:11" s="30" customFormat="1" x14ac:dyDescent="0.25">
      <c r="B143" s="60"/>
      <c r="C143" s="60"/>
      <c r="D143" s="60"/>
      <c r="E143" s="60"/>
      <c r="F143" s="60"/>
      <c r="G143" s="60"/>
      <c r="H143" s="60"/>
      <c r="I143" s="60"/>
      <c r="J143" s="60"/>
      <c r="K143" s="60"/>
    </row>
    <row r="144" spans="2:11" s="30" customFormat="1" x14ac:dyDescent="0.25">
      <c r="B144" s="60"/>
      <c r="C144" s="60"/>
      <c r="D144" s="60"/>
      <c r="E144" s="60"/>
      <c r="F144" s="60"/>
      <c r="G144" s="60"/>
      <c r="H144" s="60"/>
      <c r="I144" s="60"/>
      <c r="J144" s="60"/>
      <c r="K144" s="60"/>
    </row>
    <row r="145" spans="2:11" s="30" customFormat="1" x14ac:dyDescent="0.25">
      <c r="B145" s="60"/>
      <c r="C145" s="60"/>
      <c r="D145" s="60"/>
      <c r="E145" s="60"/>
      <c r="F145" s="60"/>
      <c r="G145" s="60"/>
      <c r="H145" s="60"/>
      <c r="I145" s="60"/>
      <c r="J145" s="60"/>
      <c r="K145" s="60"/>
    </row>
    <row r="146" spans="2:11" s="30" customFormat="1" x14ac:dyDescent="0.25">
      <c r="B146" s="60"/>
      <c r="C146" s="60"/>
      <c r="D146" s="60"/>
      <c r="E146" s="60"/>
      <c r="F146" s="60"/>
      <c r="G146" s="60"/>
      <c r="H146" s="60"/>
      <c r="I146" s="60"/>
      <c r="J146" s="60"/>
      <c r="K146" s="60"/>
    </row>
    <row r="147" spans="2:11" s="30" customFormat="1" x14ac:dyDescent="0.25">
      <c r="B147" s="60"/>
      <c r="C147" s="60"/>
      <c r="D147" s="60"/>
      <c r="E147" s="60"/>
      <c r="F147" s="60"/>
      <c r="G147" s="60"/>
      <c r="H147" s="60"/>
      <c r="I147" s="60"/>
      <c r="J147" s="60"/>
      <c r="K147" s="60"/>
    </row>
    <row r="148" spans="2:11" s="30" customFormat="1" x14ac:dyDescent="0.25">
      <c r="B148" s="60"/>
      <c r="C148" s="60"/>
      <c r="D148" s="60"/>
      <c r="E148" s="60"/>
      <c r="F148" s="60"/>
      <c r="G148" s="60"/>
      <c r="H148" s="60"/>
      <c r="I148" s="60"/>
      <c r="J148" s="60"/>
      <c r="K148" s="60"/>
    </row>
    <row r="149" spans="2:11" s="30" customFormat="1" x14ac:dyDescent="0.25">
      <c r="B149" s="60"/>
      <c r="C149" s="60"/>
      <c r="D149" s="60"/>
      <c r="E149" s="60"/>
      <c r="F149" s="60"/>
      <c r="G149" s="60"/>
      <c r="H149" s="60"/>
      <c r="I149" s="60"/>
      <c r="J149" s="60"/>
      <c r="K149" s="60"/>
    </row>
    <row r="150" spans="2:11" s="30" customFormat="1" x14ac:dyDescent="0.25">
      <c r="B150" s="60"/>
      <c r="C150" s="60"/>
      <c r="D150" s="60"/>
      <c r="E150" s="60"/>
      <c r="F150" s="60"/>
      <c r="G150" s="60"/>
      <c r="H150" s="60"/>
      <c r="I150" s="60"/>
      <c r="J150" s="60"/>
      <c r="K150" s="60"/>
    </row>
    <row r="151" spans="2:11" s="30" customFormat="1" x14ac:dyDescent="0.25">
      <c r="B151" s="60"/>
      <c r="C151" s="60"/>
      <c r="D151" s="60"/>
      <c r="E151" s="60"/>
      <c r="F151" s="60"/>
      <c r="G151" s="60"/>
      <c r="H151" s="60"/>
      <c r="I151" s="60"/>
      <c r="J151" s="60"/>
      <c r="K151" s="60"/>
    </row>
    <row r="152" spans="2:11" s="30" customFormat="1" x14ac:dyDescent="0.25">
      <c r="B152" s="60"/>
      <c r="C152" s="60"/>
      <c r="D152" s="60"/>
      <c r="E152" s="60"/>
      <c r="F152" s="60"/>
      <c r="G152" s="60"/>
      <c r="H152" s="60"/>
      <c r="I152" s="60"/>
      <c r="J152" s="60"/>
      <c r="K152" s="60"/>
    </row>
    <row r="153" spans="2:11" s="30" customFormat="1" x14ac:dyDescent="0.25">
      <c r="B153" s="60"/>
      <c r="C153" s="60"/>
      <c r="D153" s="60"/>
      <c r="E153" s="60"/>
      <c r="F153" s="60"/>
      <c r="G153" s="60"/>
      <c r="H153" s="60"/>
      <c r="I153" s="60"/>
      <c r="J153" s="60"/>
      <c r="K153" s="60"/>
    </row>
    <row r="154" spans="2:11" s="30" customFormat="1" x14ac:dyDescent="0.25">
      <c r="B154" s="60"/>
      <c r="C154" s="60"/>
      <c r="D154" s="60"/>
      <c r="E154" s="60"/>
      <c r="F154" s="60"/>
      <c r="G154" s="60"/>
      <c r="H154" s="60"/>
      <c r="I154" s="60"/>
      <c r="J154" s="60"/>
      <c r="K154" s="60"/>
    </row>
    <row r="155" spans="2:11" s="30" customFormat="1" x14ac:dyDescent="0.25">
      <c r="B155" s="60"/>
      <c r="C155" s="60"/>
      <c r="D155" s="60"/>
      <c r="E155" s="60"/>
      <c r="F155" s="60"/>
      <c r="G155" s="60"/>
      <c r="H155" s="60"/>
      <c r="I155" s="60"/>
      <c r="J155" s="60"/>
      <c r="K155" s="60"/>
    </row>
    <row r="156" spans="2:11" s="30" customFormat="1" x14ac:dyDescent="0.25">
      <c r="B156" s="60"/>
      <c r="C156" s="60"/>
      <c r="D156" s="60"/>
      <c r="E156" s="60"/>
      <c r="F156" s="60"/>
      <c r="G156" s="60"/>
      <c r="H156" s="60"/>
      <c r="I156" s="60"/>
      <c r="J156" s="60"/>
      <c r="K156" s="60"/>
    </row>
    <row r="157" spans="2:11" s="30" customFormat="1" x14ac:dyDescent="0.25">
      <c r="B157" s="60"/>
      <c r="C157" s="60"/>
      <c r="D157" s="60"/>
      <c r="E157" s="60"/>
      <c r="F157" s="60"/>
      <c r="G157" s="60"/>
      <c r="H157" s="60"/>
      <c r="I157" s="60"/>
      <c r="J157" s="60"/>
      <c r="K157" s="60"/>
    </row>
    <row r="158" spans="2:11" s="30" customFormat="1" x14ac:dyDescent="0.25">
      <c r="B158" s="60"/>
      <c r="C158" s="60"/>
      <c r="D158" s="60"/>
      <c r="E158" s="60"/>
      <c r="F158" s="60"/>
      <c r="G158" s="60"/>
      <c r="H158" s="60"/>
      <c r="I158" s="60"/>
      <c r="J158" s="60"/>
      <c r="K158" s="60"/>
    </row>
    <row r="159" spans="2:11" s="30" customFormat="1" x14ac:dyDescent="0.25">
      <c r="B159" s="60"/>
      <c r="C159" s="60"/>
      <c r="D159" s="60"/>
      <c r="E159" s="60"/>
      <c r="F159" s="60"/>
      <c r="G159" s="60"/>
      <c r="H159" s="60"/>
      <c r="I159" s="60"/>
      <c r="J159" s="60"/>
      <c r="K159" s="60"/>
    </row>
    <row r="160" spans="2:11" s="30" customFormat="1" x14ac:dyDescent="0.25">
      <c r="B160" s="60"/>
      <c r="C160" s="60"/>
      <c r="D160" s="60"/>
      <c r="E160" s="60"/>
      <c r="F160" s="60"/>
      <c r="G160" s="60"/>
      <c r="H160" s="60"/>
      <c r="I160" s="60"/>
      <c r="J160" s="60"/>
      <c r="K160" s="60"/>
    </row>
    <row r="161" spans="2:11" s="30" customFormat="1" x14ac:dyDescent="0.25">
      <c r="B161" s="60"/>
      <c r="C161" s="60"/>
      <c r="D161" s="60"/>
      <c r="E161" s="60"/>
      <c r="F161" s="60"/>
      <c r="G161" s="60"/>
      <c r="H161" s="60"/>
      <c r="I161" s="60"/>
      <c r="J161" s="60"/>
      <c r="K161" s="60"/>
    </row>
    <row r="162" spans="2:11" s="30" customFormat="1" x14ac:dyDescent="0.25">
      <c r="B162" s="60"/>
      <c r="C162" s="60"/>
      <c r="D162" s="60"/>
      <c r="E162" s="60"/>
      <c r="F162" s="60"/>
      <c r="G162" s="60"/>
      <c r="H162" s="60"/>
      <c r="I162" s="60"/>
      <c r="J162" s="60"/>
      <c r="K162" s="60"/>
    </row>
    <row r="163" spans="2:11" s="30" customFormat="1" x14ac:dyDescent="0.25">
      <c r="B163" s="60"/>
      <c r="C163" s="60"/>
      <c r="D163" s="60"/>
      <c r="E163" s="60"/>
      <c r="F163" s="60"/>
      <c r="G163" s="60"/>
      <c r="H163" s="60"/>
      <c r="I163" s="60"/>
      <c r="J163" s="60"/>
      <c r="K163" s="60"/>
    </row>
    <row r="164" spans="2:11" s="30" customFormat="1" x14ac:dyDescent="0.25">
      <c r="B164" s="60"/>
      <c r="C164" s="60"/>
      <c r="D164" s="60"/>
      <c r="E164" s="60"/>
      <c r="F164" s="60"/>
      <c r="G164" s="60"/>
      <c r="H164" s="60"/>
      <c r="I164" s="60"/>
      <c r="J164" s="60"/>
      <c r="K164" s="60"/>
    </row>
    <row r="165" spans="2:11" s="30" customFormat="1" x14ac:dyDescent="0.25">
      <c r="B165" s="60"/>
      <c r="C165" s="60"/>
      <c r="D165" s="60"/>
      <c r="E165" s="60"/>
      <c r="F165" s="60"/>
      <c r="G165" s="60"/>
      <c r="H165" s="60"/>
      <c r="I165" s="60"/>
      <c r="J165" s="60"/>
      <c r="K165" s="60"/>
    </row>
    <row r="166" spans="2:11" s="30" customFormat="1" x14ac:dyDescent="0.25">
      <c r="B166" s="60"/>
      <c r="C166" s="60"/>
      <c r="D166" s="60"/>
      <c r="E166" s="60"/>
      <c r="F166" s="60"/>
      <c r="G166" s="60"/>
      <c r="H166" s="60"/>
      <c r="I166" s="60"/>
      <c r="J166" s="60"/>
      <c r="K166" s="60"/>
    </row>
    <row r="167" spans="2:11" s="30" customFormat="1" x14ac:dyDescent="0.25">
      <c r="B167" s="60"/>
      <c r="C167" s="60"/>
      <c r="D167" s="60"/>
      <c r="E167" s="60"/>
      <c r="F167" s="60"/>
      <c r="G167" s="60"/>
      <c r="H167" s="60"/>
      <c r="I167" s="60"/>
      <c r="J167" s="60"/>
      <c r="K167" s="60"/>
    </row>
    <row r="168" spans="2:11" s="30" customFormat="1" x14ac:dyDescent="0.25">
      <c r="B168" s="60"/>
      <c r="C168" s="60"/>
      <c r="D168" s="60"/>
      <c r="E168" s="60"/>
      <c r="F168" s="60"/>
      <c r="G168" s="60"/>
      <c r="H168" s="60"/>
      <c r="I168" s="60"/>
      <c r="J168" s="60"/>
      <c r="K168" s="60"/>
    </row>
    <row r="169" spans="2:11" s="30" customFormat="1" x14ac:dyDescent="0.25">
      <c r="B169" s="60"/>
      <c r="C169" s="60"/>
      <c r="D169" s="60"/>
      <c r="E169" s="60"/>
      <c r="F169" s="60"/>
      <c r="G169" s="60"/>
      <c r="H169" s="60"/>
      <c r="I169" s="60"/>
      <c r="J169" s="60"/>
      <c r="K169" s="60"/>
    </row>
    <row r="170" spans="2:11" s="30" customFormat="1" x14ac:dyDescent="0.25">
      <c r="B170" s="60"/>
      <c r="C170" s="60"/>
      <c r="D170" s="60"/>
      <c r="E170" s="60"/>
      <c r="F170" s="60"/>
      <c r="G170" s="60"/>
      <c r="H170" s="60"/>
      <c r="I170" s="60"/>
      <c r="J170" s="60"/>
      <c r="K170" s="60"/>
    </row>
    <row r="171" spans="2:11" s="30" customFormat="1" x14ac:dyDescent="0.25">
      <c r="B171" s="60"/>
      <c r="C171" s="60"/>
      <c r="D171" s="60"/>
      <c r="E171" s="60"/>
      <c r="F171" s="60"/>
      <c r="G171" s="60"/>
      <c r="H171" s="60"/>
      <c r="I171" s="60"/>
      <c r="J171" s="60"/>
      <c r="K171" s="60"/>
    </row>
    <row r="172" spans="2:11" s="30" customFormat="1" x14ac:dyDescent="0.25">
      <c r="B172" s="60"/>
      <c r="C172" s="60"/>
      <c r="D172" s="60"/>
      <c r="E172" s="60"/>
      <c r="F172" s="60"/>
      <c r="G172" s="60"/>
      <c r="H172" s="60"/>
      <c r="I172" s="60"/>
      <c r="J172" s="60"/>
      <c r="K172" s="60"/>
    </row>
    <row r="173" spans="2:11" s="30" customFormat="1" x14ac:dyDescent="0.25">
      <c r="B173" s="60"/>
      <c r="C173" s="60"/>
      <c r="D173" s="60"/>
      <c r="E173" s="60"/>
      <c r="F173" s="60"/>
      <c r="G173" s="60"/>
      <c r="H173" s="60"/>
      <c r="I173" s="60"/>
      <c r="J173" s="60"/>
      <c r="K173" s="60"/>
    </row>
    <row r="174" spans="2:11" s="30" customFormat="1" x14ac:dyDescent="0.25">
      <c r="B174" s="60"/>
      <c r="C174" s="60"/>
      <c r="D174" s="60"/>
      <c r="E174" s="60"/>
      <c r="F174" s="60"/>
      <c r="G174" s="60"/>
      <c r="H174" s="60"/>
      <c r="I174" s="60"/>
      <c r="J174" s="60"/>
      <c r="K174" s="60"/>
    </row>
    <row r="175" spans="2:11" s="30" customFormat="1" x14ac:dyDescent="0.25">
      <c r="B175" s="60"/>
      <c r="C175" s="60"/>
      <c r="D175" s="60"/>
      <c r="E175" s="60"/>
      <c r="F175" s="60"/>
      <c r="G175" s="60"/>
      <c r="H175" s="60"/>
      <c r="I175" s="60"/>
      <c r="J175" s="60"/>
      <c r="K175" s="60"/>
    </row>
    <row r="176" spans="2:11" s="30" customFormat="1" x14ac:dyDescent="0.25">
      <c r="B176" s="60"/>
      <c r="C176" s="60"/>
      <c r="D176" s="60"/>
      <c r="E176" s="60"/>
      <c r="F176" s="60"/>
      <c r="G176" s="60"/>
      <c r="H176" s="60"/>
      <c r="I176" s="60"/>
      <c r="J176" s="60"/>
      <c r="K176" s="60"/>
    </row>
    <row r="177" spans="2:11" s="30" customFormat="1" x14ac:dyDescent="0.25">
      <c r="B177" s="60"/>
      <c r="C177" s="60"/>
      <c r="D177" s="60"/>
      <c r="E177" s="60"/>
      <c r="F177" s="60"/>
      <c r="G177" s="60"/>
      <c r="H177" s="60"/>
      <c r="I177" s="60"/>
      <c r="J177" s="60"/>
      <c r="K177" s="60"/>
    </row>
    <row r="178" spans="2:11" s="30" customFormat="1" x14ac:dyDescent="0.25">
      <c r="B178" s="60"/>
      <c r="C178" s="60"/>
      <c r="D178" s="60"/>
      <c r="E178" s="60"/>
      <c r="F178" s="60"/>
      <c r="G178" s="60"/>
      <c r="H178" s="60"/>
      <c r="I178" s="60"/>
      <c r="J178" s="60"/>
      <c r="K178" s="60"/>
    </row>
    <row r="179" spans="2:11" s="30" customFormat="1" x14ac:dyDescent="0.25">
      <c r="B179" s="60"/>
      <c r="C179" s="60"/>
      <c r="D179" s="60"/>
      <c r="E179" s="60"/>
      <c r="F179" s="60"/>
      <c r="G179" s="60"/>
      <c r="H179" s="60"/>
      <c r="I179" s="60"/>
      <c r="J179" s="60"/>
      <c r="K179" s="60"/>
    </row>
    <row r="180" spans="2:11" s="30" customFormat="1" x14ac:dyDescent="0.25">
      <c r="B180" s="60"/>
      <c r="C180" s="60"/>
      <c r="D180" s="60"/>
      <c r="E180" s="60"/>
      <c r="F180" s="60"/>
      <c r="G180" s="60"/>
      <c r="H180" s="60"/>
      <c r="I180" s="60"/>
      <c r="J180" s="60"/>
      <c r="K180" s="60"/>
    </row>
    <row r="181" spans="2:11" s="30" customFormat="1" x14ac:dyDescent="0.25">
      <c r="B181" s="60"/>
      <c r="C181" s="60"/>
      <c r="D181" s="60"/>
      <c r="E181" s="60"/>
      <c r="F181" s="60"/>
      <c r="G181" s="60"/>
      <c r="H181" s="60"/>
      <c r="I181" s="60"/>
      <c r="J181" s="60"/>
      <c r="K181" s="60"/>
    </row>
    <row r="182" spans="2:11" s="30" customFormat="1" x14ac:dyDescent="0.25">
      <c r="B182" s="60"/>
      <c r="C182" s="60"/>
      <c r="D182" s="60"/>
      <c r="E182" s="60"/>
      <c r="F182" s="60"/>
      <c r="G182" s="60"/>
      <c r="H182" s="60"/>
      <c r="I182" s="60"/>
      <c r="J182" s="60"/>
      <c r="K182" s="60"/>
    </row>
    <row r="183" spans="2:11" s="30" customFormat="1" x14ac:dyDescent="0.25">
      <c r="B183" s="60"/>
      <c r="C183" s="60"/>
      <c r="D183" s="60"/>
      <c r="E183" s="60"/>
      <c r="F183" s="60"/>
      <c r="G183" s="60"/>
      <c r="H183" s="60"/>
      <c r="I183" s="60"/>
      <c r="J183" s="60"/>
      <c r="K183" s="60"/>
    </row>
    <row r="184" spans="2:11" s="30" customFormat="1" x14ac:dyDescent="0.25">
      <c r="B184" s="60"/>
      <c r="C184" s="60"/>
      <c r="D184" s="60"/>
      <c r="E184" s="60"/>
      <c r="F184" s="60"/>
      <c r="G184" s="60"/>
      <c r="H184" s="60"/>
      <c r="I184" s="60"/>
      <c r="J184" s="60"/>
      <c r="K184" s="60"/>
    </row>
    <row r="185" spans="2:11" s="30" customFormat="1" x14ac:dyDescent="0.25">
      <c r="B185" s="60"/>
      <c r="C185" s="60"/>
      <c r="D185" s="60"/>
      <c r="E185" s="60"/>
      <c r="F185" s="60"/>
      <c r="G185" s="60"/>
      <c r="H185" s="60"/>
      <c r="I185" s="60"/>
      <c r="J185" s="60"/>
      <c r="K185" s="60"/>
    </row>
    <row r="186" spans="2:11" s="30" customFormat="1" x14ac:dyDescent="0.25">
      <c r="B186" s="60"/>
      <c r="C186" s="60"/>
      <c r="D186" s="60"/>
      <c r="E186" s="60"/>
      <c r="F186" s="60"/>
      <c r="G186" s="60"/>
      <c r="H186" s="60"/>
      <c r="I186" s="60"/>
      <c r="J186" s="60"/>
      <c r="K186" s="60"/>
    </row>
    <row r="187" spans="2:11" s="30" customFormat="1" x14ac:dyDescent="0.25">
      <c r="B187" s="60"/>
      <c r="C187" s="60"/>
      <c r="D187" s="60"/>
      <c r="E187" s="60"/>
      <c r="F187" s="60"/>
      <c r="G187" s="60"/>
      <c r="H187" s="60"/>
      <c r="I187" s="60"/>
      <c r="J187" s="60"/>
      <c r="K187" s="60"/>
    </row>
    <row r="188" spans="2:11" s="30" customFormat="1" x14ac:dyDescent="0.25">
      <c r="B188" s="60"/>
      <c r="C188" s="60"/>
      <c r="D188" s="60"/>
      <c r="E188" s="60"/>
      <c r="F188" s="60"/>
      <c r="G188" s="60"/>
      <c r="H188" s="60"/>
      <c r="I188" s="60"/>
      <c r="J188" s="60"/>
      <c r="K188" s="60"/>
    </row>
    <row r="189" spans="2:11" s="30" customFormat="1" x14ac:dyDescent="0.25">
      <c r="B189" s="60"/>
      <c r="C189" s="60"/>
      <c r="D189" s="60"/>
      <c r="E189" s="60"/>
      <c r="F189" s="60"/>
      <c r="G189" s="60"/>
      <c r="H189" s="60"/>
      <c r="I189" s="60"/>
      <c r="J189" s="60"/>
      <c r="K189" s="60"/>
    </row>
    <row r="190" spans="2:11" s="30" customFormat="1" x14ac:dyDescent="0.25">
      <c r="B190" s="60"/>
      <c r="C190" s="60"/>
      <c r="D190" s="60"/>
      <c r="E190" s="60"/>
      <c r="F190" s="60"/>
      <c r="G190" s="60"/>
      <c r="H190" s="60"/>
      <c r="I190" s="60"/>
      <c r="J190" s="60"/>
      <c r="K190" s="60"/>
    </row>
    <row r="191" spans="2:11" s="30" customFormat="1" x14ac:dyDescent="0.25">
      <c r="B191" s="60"/>
      <c r="C191" s="60"/>
      <c r="D191" s="60"/>
      <c r="E191" s="60"/>
      <c r="F191" s="60"/>
      <c r="G191" s="60"/>
      <c r="H191" s="60"/>
      <c r="I191" s="60"/>
      <c r="J191" s="60"/>
      <c r="K191" s="60"/>
    </row>
    <row r="192" spans="2:11" s="30" customFormat="1" x14ac:dyDescent="0.25">
      <c r="B192" s="60"/>
      <c r="C192" s="60"/>
      <c r="D192" s="60"/>
      <c r="E192" s="60"/>
      <c r="F192" s="60"/>
      <c r="G192" s="60"/>
      <c r="H192" s="60"/>
      <c r="I192" s="60"/>
      <c r="J192" s="60"/>
      <c r="K192" s="60"/>
    </row>
    <row r="193" spans="2:11" s="30" customFormat="1" x14ac:dyDescent="0.25">
      <c r="B193" s="60"/>
      <c r="C193" s="60"/>
      <c r="D193" s="60"/>
      <c r="E193" s="60"/>
      <c r="F193" s="60"/>
      <c r="G193" s="60"/>
      <c r="H193" s="60"/>
      <c r="I193" s="60"/>
      <c r="J193" s="60"/>
      <c r="K193" s="60"/>
    </row>
    <row r="194" spans="2:11" s="30" customFormat="1" x14ac:dyDescent="0.25">
      <c r="B194" s="60"/>
      <c r="C194" s="60"/>
      <c r="D194" s="60"/>
      <c r="E194" s="60"/>
      <c r="F194" s="60"/>
      <c r="G194" s="60"/>
      <c r="H194" s="60"/>
      <c r="I194" s="60"/>
      <c r="J194" s="60"/>
      <c r="K194" s="60"/>
    </row>
    <row r="195" spans="2:11" s="30" customFormat="1" x14ac:dyDescent="0.25">
      <c r="B195" s="60"/>
      <c r="C195" s="60"/>
      <c r="D195" s="60"/>
      <c r="E195" s="60"/>
      <c r="F195" s="60"/>
      <c r="G195" s="60"/>
      <c r="H195" s="60"/>
      <c r="I195" s="60"/>
      <c r="J195" s="60"/>
      <c r="K195" s="60"/>
    </row>
    <row r="196" spans="2:11" s="30" customFormat="1" x14ac:dyDescent="0.25">
      <c r="B196" s="60"/>
      <c r="C196" s="60"/>
      <c r="D196" s="60"/>
      <c r="E196" s="60"/>
      <c r="F196" s="60"/>
      <c r="G196" s="60"/>
      <c r="H196" s="60"/>
      <c r="I196" s="60"/>
      <c r="J196" s="60"/>
      <c r="K196" s="60"/>
    </row>
    <row r="197" spans="2:11" s="30" customFormat="1" x14ac:dyDescent="0.25">
      <c r="B197" s="60"/>
      <c r="C197" s="60"/>
      <c r="D197" s="60"/>
      <c r="E197" s="60"/>
      <c r="F197" s="60"/>
      <c r="G197" s="60"/>
      <c r="H197" s="60"/>
      <c r="I197" s="60"/>
      <c r="J197" s="60"/>
      <c r="K197" s="60"/>
    </row>
    <row r="198" spans="2:11" s="30" customFormat="1" x14ac:dyDescent="0.25">
      <c r="B198" s="60"/>
      <c r="C198" s="60"/>
      <c r="D198" s="60"/>
      <c r="E198" s="60"/>
      <c r="F198" s="60"/>
      <c r="G198" s="60"/>
      <c r="H198" s="60"/>
      <c r="I198" s="60"/>
      <c r="J198" s="60"/>
      <c r="K198" s="60"/>
    </row>
    <row r="199" spans="2:11" s="30" customFormat="1" x14ac:dyDescent="0.25">
      <c r="B199" s="60"/>
      <c r="C199" s="60"/>
      <c r="D199" s="60"/>
      <c r="E199" s="60"/>
      <c r="F199" s="60"/>
      <c r="G199" s="60"/>
      <c r="H199" s="60"/>
      <c r="I199" s="60"/>
      <c r="J199" s="60"/>
      <c r="K199" s="60"/>
    </row>
    <row r="200" spans="2:11" s="30" customFormat="1" x14ac:dyDescent="0.25"/>
    <row r="201" spans="2:11" s="30" customFormat="1" x14ac:dyDescent="0.25"/>
    <row r="202" spans="2:11" x14ac:dyDescent="0.25"/>
    <row r="203" spans="2:11" x14ac:dyDescent="0.25"/>
    <row r="204" spans="2:11" x14ac:dyDescent="0.25"/>
    <row r="205" spans="2:11" x14ac:dyDescent="0.25"/>
    <row r="206" spans="2:11" x14ac:dyDescent="0.25"/>
  </sheetData>
  <mergeCells count="8">
    <mergeCell ref="F2:J4"/>
    <mergeCell ref="B7:K7"/>
    <mergeCell ref="B8:B9"/>
    <mergeCell ref="C8:C9"/>
    <mergeCell ref="D8:H8"/>
    <mergeCell ref="I8:I9"/>
    <mergeCell ref="J8:J9"/>
    <mergeCell ref="K8:K9"/>
  </mergeCells>
  <dataValidations xWindow="606" yWindow="415" count="6">
    <dataValidation allowBlank="1" showInputMessage="1" showErrorMessage="1" promptTitle="Aspecto a Intervenir" prompt="Para ampliar la CELDA y escribir el texto necesario, haga clic en el botón ABRIR CELDA, ubicado en la parte superior izquierda de la hoja. (Presione F2 para editar la celda)._x000a_Cuando finalice, de ENTER y haga clic en el botón CERRAR CELDA." sqref="B10:B199"/>
    <dataValidation allowBlank="1" showInputMessage="1" showErrorMessage="1" promptTitle="Objetivo" prompt="Para ampliar la CELDA y escribir el texto necesario, haga clic en el botón ABRIR CELDA, ubicado en la parte superior izquierda de la hoja. (Presione F2 para editar la celda)._x000a_Cuando finalice, de ENTER y haga clic en el botón CERRAR CELDA." sqref="C9:D199"/>
    <dataValidation allowBlank="1" showInputMessage="1" showErrorMessage="1" promptTitle="Indicador(es) de seguimiento" prompt="Para ampliar la CELDA y escribir el texto necesario, haga clic en el botón ABRIR CELDA, ubicado en la parte superior izquierda de la hoja. (Presione F2 para editar la celda)._x000a_Cuando finalice, de ENTER y haga clic en el botón CERRAR CELDA." sqref="E9:H199"/>
    <dataValidation allowBlank="1" showInputMessage="1" showErrorMessage="1" promptTitle="Medio de verificación" prompt="Para ampliar la CELDA y escribir el texto necesario, haga clic en el botón ABRIR CELDA, ubicado en la parte superior izquierda de la hoja. (Presione F2 para editar la celda)._x000a_Cuando finalice, de ENTER y haga clic en el botón CERRAR CELDA." sqref="K9:K199"/>
    <dataValidation allowBlank="1" showInputMessage="1" showErrorMessage="1" promptTitle="Lìnea Base" prompt="Ingrese el valor base (de referencia) del indicador" sqref="I9:I199"/>
    <dataValidation allowBlank="1" showInputMessage="1" showErrorMessage="1" promptTitle="Meta" prompt="Ingrese el valor del indicador al que se espera llegar" sqref="J9:J199"/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2"/>
  <sheetViews>
    <sheetView workbookViewId="0">
      <selection activeCell="J12" sqref="J12"/>
    </sheetView>
  </sheetViews>
  <sheetFormatPr baseColWidth="10" defaultColWidth="0" defaultRowHeight="15" customHeight="1" zeroHeight="1" x14ac:dyDescent="0.25"/>
  <cols>
    <col min="1" max="1" width="2.7109375" style="22" customWidth="1"/>
    <col min="2" max="2" width="9.140625" style="22" customWidth="1"/>
    <col min="3" max="4" width="30.7109375" style="22" customWidth="1"/>
    <col min="5" max="7" width="15.7109375" style="22" customWidth="1"/>
    <col min="8" max="8" width="16.7109375" style="22" customWidth="1"/>
    <col min="9" max="9" width="11.85546875" style="22" customWidth="1"/>
    <col min="10" max="10" width="11.42578125" style="22" customWidth="1"/>
    <col min="11" max="11" width="14.5703125" style="22" customWidth="1"/>
    <col min="12" max="12" width="4.85546875" style="22" customWidth="1"/>
    <col min="13" max="16384" width="11.42578125" style="22" hidden="1"/>
  </cols>
  <sheetData>
    <row r="1" spans="1:11" x14ac:dyDescent="0.25"/>
    <row r="2" spans="1:11" x14ac:dyDescent="0.25"/>
    <row r="3" spans="1:11" x14ac:dyDescent="0.25">
      <c r="F3" s="198" t="s">
        <v>73</v>
      </c>
      <c r="G3" s="198"/>
      <c r="H3" s="198"/>
      <c r="I3" s="198"/>
      <c r="J3" s="198"/>
      <c r="K3" s="198"/>
    </row>
    <row r="4" spans="1:11" x14ac:dyDescent="0.25">
      <c r="F4" s="198"/>
      <c r="G4" s="198"/>
      <c r="H4" s="198"/>
      <c r="I4" s="198"/>
      <c r="J4" s="198"/>
      <c r="K4" s="198"/>
    </row>
    <row r="5" spans="1:11" x14ac:dyDescent="0.25">
      <c r="F5" s="198"/>
      <c r="G5" s="198"/>
      <c r="H5" s="198"/>
      <c r="I5" s="198"/>
      <c r="J5" s="198"/>
      <c r="K5" s="198"/>
    </row>
    <row r="6" spans="1:11" x14ac:dyDescent="0.25">
      <c r="F6" s="198"/>
      <c r="G6" s="198"/>
      <c r="H6" s="198"/>
      <c r="I6" s="198"/>
      <c r="J6" s="198"/>
      <c r="K6" s="198"/>
    </row>
    <row r="7" spans="1:11" x14ac:dyDescent="0.25">
      <c r="F7" s="140"/>
      <c r="G7" s="140"/>
      <c r="H7" s="140"/>
      <c r="I7" s="140"/>
      <c r="J7" s="140"/>
      <c r="K7" s="140"/>
    </row>
    <row r="8" spans="1:11" ht="15.75" x14ac:dyDescent="0.25">
      <c r="B8" s="34" t="s">
        <v>75</v>
      </c>
    </row>
    <row r="9" spans="1:11" ht="19.5" thickBot="1" x14ac:dyDescent="0.35">
      <c r="B9" s="55"/>
    </row>
    <row r="10" spans="1:11" ht="16.5" thickBot="1" x14ac:dyDescent="0.3">
      <c r="A10" s="80"/>
      <c r="B10" s="199" t="s">
        <v>13</v>
      </c>
      <c r="C10" s="200"/>
      <c r="D10" s="200"/>
      <c r="E10" s="200"/>
      <c r="F10" s="200"/>
      <c r="G10" s="200"/>
      <c r="H10" s="200"/>
      <c r="I10" s="200"/>
      <c r="J10" s="200"/>
      <c r="K10" s="201"/>
    </row>
    <row r="11" spans="1:11" ht="36.75" thickBot="1" x14ac:dyDescent="0.3">
      <c r="A11" s="69"/>
      <c r="B11" s="70" t="s">
        <v>17</v>
      </c>
      <c r="C11" s="71" t="s">
        <v>18</v>
      </c>
      <c r="D11" s="71" t="s">
        <v>0</v>
      </c>
      <c r="E11" s="71" t="s">
        <v>1</v>
      </c>
      <c r="F11" s="71" t="s">
        <v>19</v>
      </c>
      <c r="G11" s="71" t="s">
        <v>20</v>
      </c>
      <c r="H11" s="71" t="s">
        <v>9</v>
      </c>
      <c r="I11" s="71" t="s">
        <v>10</v>
      </c>
      <c r="J11" s="71" t="s">
        <v>21</v>
      </c>
      <c r="K11" s="72" t="s">
        <v>11</v>
      </c>
    </row>
    <row r="12" spans="1:11" ht="39" thickBot="1" x14ac:dyDescent="0.3">
      <c r="A12" s="69"/>
      <c r="B12" s="81">
        <v>1</v>
      </c>
      <c r="C12" s="51" t="s">
        <v>245</v>
      </c>
      <c r="D12" s="63" t="s">
        <v>246</v>
      </c>
      <c r="E12" s="64" t="s">
        <v>247</v>
      </c>
      <c r="F12" s="65">
        <v>1.5</v>
      </c>
      <c r="G12" s="65">
        <f>F12*1.3</f>
        <v>1.9500000000000002</v>
      </c>
      <c r="H12" s="66">
        <f>IF(AND(F12&lt;&gt;"",G12&lt;&gt;""),(G12-F12)/F12,"")</f>
        <v>0.3000000000000001</v>
      </c>
      <c r="I12" s="73">
        <f>IF(AND(F12&lt;&gt;"",G12&lt;&gt;""),G12-F12,"")</f>
        <v>0.45000000000000018</v>
      </c>
      <c r="J12" s="67">
        <f>I12*400000*1045</f>
        <v>188100000.00000006</v>
      </c>
      <c r="K12" s="68">
        <f>IF(AND(F12&lt;&gt;"",G12&lt;&gt;"",J12&lt;&gt;""),I12*J12,"")</f>
        <v>84645000.00000006</v>
      </c>
    </row>
    <row r="13" spans="1:11" ht="51.75" thickBot="1" x14ac:dyDescent="0.3">
      <c r="A13" s="30"/>
      <c r="B13" s="82">
        <v>2</v>
      </c>
      <c r="C13" s="1" t="s">
        <v>248</v>
      </c>
      <c r="D13" s="7" t="s">
        <v>249</v>
      </c>
      <c r="E13" s="64" t="s">
        <v>247</v>
      </c>
      <c r="F13" s="9">
        <v>0.5</v>
      </c>
      <c r="G13" s="9">
        <f>F13*1.2</f>
        <v>0.6</v>
      </c>
      <c r="H13" s="10">
        <f t="shared" ref="H13:H76" si="0">IF(AND(F13&lt;&gt;"",G13&lt;&gt;""),(G13-F13)/F13,"")</f>
        <v>0.19999999999999996</v>
      </c>
      <c r="I13" s="74">
        <f t="shared" ref="I13:I76" si="1">IF(AND(F13&lt;&gt;"",G13&lt;&gt;""),G13-F13,"")</f>
        <v>9.9999999999999978E-2</v>
      </c>
      <c r="J13" s="67">
        <f t="shared" ref="J13:J15" si="2">I13*400000*1045</f>
        <v>41799999.999999993</v>
      </c>
      <c r="K13" s="12">
        <f t="shared" ref="K13:K76" si="3">IF(AND(F13&lt;&gt;"",G13&lt;&gt;"",J13&lt;&gt;""),I13*J13,"")</f>
        <v>4179999.9999999981</v>
      </c>
    </row>
    <row r="14" spans="1:11" ht="26.25" thickBot="1" x14ac:dyDescent="0.3">
      <c r="A14" s="30"/>
      <c r="B14" s="82">
        <v>3</v>
      </c>
      <c r="C14" s="1" t="s">
        <v>250</v>
      </c>
      <c r="D14" s="7" t="s">
        <v>251</v>
      </c>
      <c r="E14" s="64" t="s">
        <v>247</v>
      </c>
      <c r="F14" s="9">
        <v>2</v>
      </c>
      <c r="G14" s="9">
        <f>F14*1.25</f>
        <v>2.5</v>
      </c>
      <c r="H14" s="10">
        <f t="shared" si="0"/>
        <v>0.25</v>
      </c>
      <c r="I14" s="74">
        <f t="shared" si="1"/>
        <v>0.5</v>
      </c>
      <c r="J14" s="67">
        <f t="shared" si="2"/>
        <v>209000000</v>
      </c>
      <c r="K14" s="12">
        <f t="shared" si="3"/>
        <v>104500000</v>
      </c>
    </row>
    <row r="15" spans="1:11" ht="51" x14ac:dyDescent="0.25">
      <c r="A15" s="30"/>
      <c r="B15" s="82">
        <v>4</v>
      </c>
      <c r="C15" s="1" t="s">
        <v>252</v>
      </c>
      <c r="D15" s="7" t="s">
        <v>253</v>
      </c>
      <c r="E15" s="64" t="s">
        <v>247</v>
      </c>
      <c r="F15" s="9">
        <v>3</v>
      </c>
      <c r="G15" s="9">
        <f>F15*1.28</f>
        <v>3.84</v>
      </c>
      <c r="H15" s="10">
        <f t="shared" si="0"/>
        <v>0.27999999999999997</v>
      </c>
      <c r="I15" s="74">
        <f t="shared" si="1"/>
        <v>0.83999999999999986</v>
      </c>
      <c r="J15" s="67">
        <f t="shared" si="2"/>
        <v>351119999.99999994</v>
      </c>
      <c r="K15" s="12">
        <f t="shared" si="3"/>
        <v>294940799.99999988</v>
      </c>
    </row>
    <row r="16" spans="1:11" x14ac:dyDescent="0.25">
      <c r="A16" s="30"/>
      <c r="B16" s="82"/>
      <c r="C16" s="7"/>
      <c r="D16" s="7"/>
      <c r="E16" s="8"/>
      <c r="F16" s="9"/>
      <c r="G16" s="9"/>
      <c r="H16" s="10" t="str">
        <f t="shared" si="0"/>
        <v/>
      </c>
      <c r="I16" s="74" t="str">
        <f t="shared" si="1"/>
        <v/>
      </c>
      <c r="J16" s="11"/>
      <c r="K16" s="12">
        <f>SUM(K12:K15)</f>
        <v>488265799.99999994</v>
      </c>
    </row>
    <row r="17" spans="1:11" x14ac:dyDescent="0.25">
      <c r="A17" s="30"/>
      <c r="B17" s="82"/>
      <c r="C17" s="7"/>
      <c r="D17" s="7"/>
      <c r="E17" s="8"/>
      <c r="F17" s="9"/>
      <c r="G17" s="9"/>
      <c r="H17" s="10" t="str">
        <f t="shared" si="0"/>
        <v/>
      </c>
      <c r="I17" s="74" t="str">
        <f t="shared" si="1"/>
        <v/>
      </c>
      <c r="J17" s="11"/>
      <c r="K17" s="12" t="str">
        <f t="shared" si="3"/>
        <v/>
      </c>
    </row>
    <row r="18" spans="1:11" x14ac:dyDescent="0.25">
      <c r="A18" s="30"/>
      <c r="B18" s="82"/>
      <c r="C18" s="7"/>
      <c r="D18" s="7"/>
      <c r="E18" s="8"/>
      <c r="F18" s="9"/>
      <c r="G18" s="9"/>
      <c r="H18" s="10" t="str">
        <f t="shared" si="0"/>
        <v/>
      </c>
      <c r="I18" s="74" t="str">
        <f t="shared" si="1"/>
        <v/>
      </c>
      <c r="J18" s="11"/>
      <c r="K18" s="12" t="str">
        <f t="shared" si="3"/>
        <v/>
      </c>
    </row>
    <row r="19" spans="1:11" x14ac:dyDescent="0.25">
      <c r="A19" s="30"/>
      <c r="B19" s="82"/>
      <c r="C19" s="7"/>
      <c r="D19" s="7"/>
      <c r="E19" s="8"/>
      <c r="F19" s="9"/>
      <c r="G19" s="9"/>
      <c r="H19" s="10" t="str">
        <f t="shared" si="0"/>
        <v/>
      </c>
      <c r="I19" s="74" t="str">
        <f t="shared" si="1"/>
        <v/>
      </c>
      <c r="J19" s="11"/>
      <c r="K19" s="12" t="str">
        <f t="shared" si="3"/>
        <v/>
      </c>
    </row>
    <row r="20" spans="1:11" x14ac:dyDescent="0.25">
      <c r="A20" s="30"/>
      <c r="B20" s="82"/>
      <c r="C20" s="7"/>
      <c r="D20" s="7"/>
      <c r="E20" s="8"/>
      <c r="F20" s="9"/>
      <c r="G20" s="9"/>
      <c r="H20" s="10" t="str">
        <f t="shared" si="0"/>
        <v/>
      </c>
      <c r="I20" s="74" t="str">
        <f t="shared" si="1"/>
        <v/>
      </c>
      <c r="J20" s="11"/>
      <c r="K20" s="12" t="str">
        <f t="shared" si="3"/>
        <v/>
      </c>
    </row>
    <row r="21" spans="1:11" x14ac:dyDescent="0.25">
      <c r="A21" s="30"/>
      <c r="B21" s="82"/>
      <c r="C21" s="7"/>
      <c r="D21" s="7"/>
      <c r="E21" s="8"/>
      <c r="F21" s="9"/>
      <c r="G21" s="9"/>
      <c r="H21" s="10" t="str">
        <f t="shared" si="0"/>
        <v/>
      </c>
      <c r="I21" s="74" t="str">
        <f t="shared" si="1"/>
        <v/>
      </c>
      <c r="J21" s="11"/>
      <c r="K21" s="12" t="str">
        <f t="shared" si="3"/>
        <v/>
      </c>
    </row>
    <row r="22" spans="1:11" x14ac:dyDescent="0.25">
      <c r="A22" s="30"/>
      <c r="B22" s="82"/>
      <c r="C22" s="7"/>
      <c r="D22" s="7"/>
      <c r="E22" s="8"/>
      <c r="F22" s="9"/>
      <c r="G22" s="9"/>
      <c r="H22" s="10" t="str">
        <f t="shared" si="0"/>
        <v/>
      </c>
      <c r="I22" s="74" t="str">
        <f t="shared" si="1"/>
        <v/>
      </c>
      <c r="J22" s="11"/>
      <c r="K22" s="12" t="str">
        <f t="shared" si="3"/>
        <v/>
      </c>
    </row>
    <row r="23" spans="1:11" x14ac:dyDescent="0.25">
      <c r="A23" s="30"/>
      <c r="B23" s="82"/>
      <c r="C23" s="7"/>
      <c r="D23" s="7"/>
      <c r="E23" s="8"/>
      <c r="F23" s="9"/>
      <c r="G23" s="9"/>
      <c r="H23" s="10" t="str">
        <f t="shared" si="0"/>
        <v/>
      </c>
      <c r="I23" s="74" t="str">
        <f t="shared" si="1"/>
        <v/>
      </c>
      <c r="J23" s="11"/>
      <c r="K23" s="12" t="str">
        <f t="shared" si="3"/>
        <v/>
      </c>
    </row>
    <row r="24" spans="1:11" x14ac:dyDescent="0.25">
      <c r="A24" s="30"/>
      <c r="B24" s="82"/>
      <c r="C24" s="7"/>
      <c r="D24" s="7"/>
      <c r="E24" s="8"/>
      <c r="F24" s="9"/>
      <c r="G24" s="9"/>
      <c r="H24" s="10" t="str">
        <f t="shared" si="0"/>
        <v/>
      </c>
      <c r="I24" s="74" t="str">
        <f t="shared" si="1"/>
        <v/>
      </c>
      <c r="J24" s="11"/>
      <c r="K24" s="12" t="str">
        <f t="shared" si="3"/>
        <v/>
      </c>
    </row>
    <row r="25" spans="1:11" x14ac:dyDescent="0.25">
      <c r="A25" s="30"/>
      <c r="B25" s="82"/>
      <c r="C25" s="7"/>
      <c r="D25" s="7"/>
      <c r="E25" s="8"/>
      <c r="F25" s="9"/>
      <c r="G25" s="9"/>
      <c r="H25" s="10" t="str">
        <f t="shared" si="0"/>
        <v/>
      </c>
      <c r="I25" s="74" t="str">
        <f t="shared" si="1"/>
        <v/>
      </c>
      <c r="J25" s="11"/>
      <c r="K25" s="12" t="str">
        <f t="shared" si="3"/>
        <v/>
      </c>
    </row>
    <row r="26" spans="1:11" x14ac:dyDescent="0.25">
      <c r="A26" s="30"/>
      <c r="B26" s="82"/>
      <c r="C26" s="7"/>
      <c r="D26" s="7"/>
      <c r="E26" s="8"/>
      <c r="F26" s="9"/>
      <c r="G26" s="9"/>
      <c r="H26" s="10" t="str">
        <f t="shared" si="0"/>
        <v/>
      </c>
      <c r="I26" s="74" t="str">
        <f t="shared" si="1"/>
        <v/>
      </c>
      <c r="J26" s="11"/>
      <c r="K26" s="12" t="str">
        <f t="shared" si="3"/>
        <v/>
      </c>
    </row>
    <row r="27" spans="1:11" x14ac:dyDescent="0.25">
      <c r="A27" s="30"/>
      <c r="B27" s="82"/>
      <c r="C27" s="7"/>
      <c r="D27" s="7"/>
      <c r="E27" s="8"/>
      <c r="F27" s="9"/>
      <c r="G27" s="9"/>
      <c r="H27" s="10" t="str">
        <f t="shared" si="0"/>
        <v/>
      </c>
      <c r="I27" s="74" t="str">
        <f t="shared" si="1"/>
        <v/>
      </c>
      <c r="J27" s="11"/>
      <c r="K27" s="12" t="str">
        <f t="shared" si="3"/>
        <v/>
      </c>
    </row>
    <row r="28" spans="1:11" x14ac:dyDescent="0.25">
      <c r="A28" s="30"/>
      <c r="B28" s="82"/>
      <c r="C28" s="7"/>
      <c r="D28" s="7"/>
      <c r="E28" s="8"/>
      <c r="F28" s="9"/>
      <c r="G28" s="9"/>
      <c r="H28" s="10" t="str">
        <f t="shared" si="0"/>
        <v/>
      </c>
      <c r="I28" s="74" t="str">
        <f t="shared" si="1"/>
        <v/>
      </c>
      <c r="J28" s="11"/>
      <c r="K28" s="12" t="str">
        <f t="shared" si="3"/>
        <v/>
      </c>
    </row>
    <row r="29" spans="1:11" x14ac:dyDescent="0.25">
      <c r="A29" s="30"/>
      <c r="B29" s="82"/>
      <c r="C29" s="7"/>
      <c r="D29" s="7"/>
      <c r="E29" s="8"/>
      <c r="F29" s="9"/>
      <c r="G29" s="9"/>
      <c r="H29" s="10" t="str">
        <f t="shared" si="0"/>
        <v/>
      </c>
      <c r="I29" s="74" t="str">
        <f t="shared" si="1"/>
        <v/>
      </c>
      <c r="J29" s="11"/>
      <c r="K29" s="12" t="str">
        <f t="shared" si="3"/>
        <v/>
      </c>
    </row>
    <row r="30" spans="1:11" x14ac:dyDescent="0.25">
      <c r="A30" s="30"/>
      <c r="B30" s="82"/>
      <c r="C30" s="7"/>
      <c r="D30" s="7"/>
      <c r="E30" s="8"/>
      <c r="F30" s="9"/>
      <c r="G30" s="9"/>
      <c r="H30" s="10" t="str">
        <f t="shared" si="0"/>
        <v/>
      </c>
      <c r="I30" s="74" t="str">
        <f t="shared" si="1"/>
        <v/>
      </c>
      <c r="J30" s="11"/>
      <c r="K30" s="12" t="str">
        <f t="shared" si="3"/>
        <v/>
      </c>
    </row>
    <row r="31" spans="1:11" x14ac:dyDescent="0.25">
      <c r="A31" s="30"/>
      <c r="B31" s="82"/>
      <c r="C31" s="7"/>
      <c r="D31" s="7"/>
      <c r="E31" s="8"/>
      <c r="F31" s="9"/>
      <c r="G31" s="9"/>
      <c r="H31" s="10" t="str">
        <f t="shared" si="0"/>
        <v/>
      </c>
      <c r="I31" s="74" t="str">
        <f t="shared" si="1"/>
        <v/>
      </c>
      <c r="J31" s="11"/>
      <c r="K31" s="12" t="str">
        <f t="shared" si="3"/>
        <v/>
      </c>
    </row>
    <row r="32" spans="1:11" x14ac:dyDescent="0.25">
      <c r="A32" s="30"/>
      <c r="B32" s="82"/>
      <c r="C32" s="7"/>
      <c r="D32" s="7"/>
      <c r="E32" s="8"/>
      <c r="F32" s="9"/>
      <c r="G32" s="9"/>
      <c r="H32" s="10" t="str">
        <f t="shared" si="0"/>
        <v/>
      </c>
      <c r="I32" s="74" t="str">
        <f t="shared" si="1"/>
        <v/>
      </c>
      <c r="J32" s="11"/>
      <c r="K32" s="12" t="str">
        <f t="shared" si="3"/>
        <v/>
      </c>
    </row>
    <row r="33" spans="1:11" x14ac:dyDescent="0.25">
      <c r="A33" s="30"/>
      <c r="B33" s="82"/>
      <c r="C33" s="7"/>
      <c r="D33" s="7"/>
      <c r="E33" s="8"/>
      <c r="F33" s="9"/>
      <c r="G33" s="9"/>
      <c r="H33" s="10" t="str">
        <f t="shared" si="0"/>
        <v/>
      </c>
      <c r="I33" s="74" t="str">
        <f t="shared" si="1"/>
        <v/>
      </c>
      <c r="J33" s="11"/>
      <c r="K33" s="12" t="str">
        <f t="shared" si="3"/>
        <v/>
      </c>
    </row>
    <row r="34" spans="1:11" x14ac:dyDescent="0.25">
      <c r="A34" s="30"/>
      <c r="B34" s="82"/>
      <c r="C34" s="7"/>
      <c r="D34" s="7"/>
      <c r="E34" s="8"/>
      <c r="F34" s="9"/>
      <c r="G34" s="9"/>
      <c r="H34" s="10" t="str">
        <f t="shared" si="0"/>
        <v/>
      </c>
      <c r="I34" s="74" t="str">
        <f t="shared" si="1"/>
        <v/>
      </c>
      <c r="J34" s="11"/>
      <c r="K34" s="12" t="str">
        <f t="shared" si="3"/>
        <v/>
      </c>
    </row>
    <row r="35" spans="1:11" x14ac:dyDescent="0.25">
      <c r="A35" s="30"/>
      <c r="B35" s="82"/>
      <c r="C35" s="7"/>
      <c r="D35" s="7"/>
      <c r="E35" s="8"/>
      <c r="F35" s="9"/>
      <c r="G35" s="9"/>
      <c r="H35" s="10" t="str">
        <f t="shared" si="0"/>
        <v/>
      </c>
      <c r="I35" s="74" t="str">
        <f t="shared" si="1"/>
        <v/>
      </c>
      <c r="J35" s="11"/>
      <c r="K35" s="12" t="str">
        <f t="shared" si="3"/>
        <v/>
      </c>
    </row>
    <row r="36" spans="1:11" x14ac:dyDescent="0.25">
      <c r="A36" s="30"/>
      <c r="B36" s="82"/>
      <c r="C36" s="7"/>
      <c r="D36" s="7"/>
      <c r="E36" s="8"/>
      <c r="F36" s="9"/>
      <c r="G36" s="9"/>
      <c r="H36" s="10" t="str">
        <f t="shared" si="0"/>
        <v/>
      </c>
      <c r="I36" s="74" t="str">
        <f t="shared" si="1"/>
        <v/>
      </c>
      <c r="J36" s="11"/>
      <c r="K36" s="12" t="str">
        <f t="shared" si="3"/>
        <v/>
      </c>
    </row>
    <row r="37" spans="1:11" ht="15.75" thickBot="1" x14ac:dyDescent="0.3">
      <c r="A37" s="30"/>
      <c r="B37" s="83"/>
      <c r="C37" s="13"/>
      <c r="D37" s="13"/>
      <c r="E37" s="14"/>
      <c r="F37" s="15"/>
      <c r="G37" s="15"/>
      <c r="H37" s="16" t="str">
        <f t="shared" si="0"/>
        <v/>
      </c>
      <c r="I37" s="75" t="str">
        <f t="shared" si="1"/>
        <v/>
      </c>
      <c r="J37" s="17"/>
      <c r="K37" s="18" t="str">
        <f t="shared" si="3"/>
        <v/>
      </c>
    </row>
    <row r="38" spans="1:11" s="30" customFormat="1" x14ac:dyDescent="0.25">
      <c r="B38" s="136"/>
      <c r="C38" s="76"/>
      <c r="D38" s="76"/>
      <c r="E38" s="77"/>
      <c r="F38" s="78"/>
      <c r="G38" s="78"/>
      <c r="H38" s="61" t="str">
        <f t="shared" si="0"/>
        <v/>
      </c>
      <c r="I38" s="79" t="str">
        <f t="shared" si="1"/>
        <v/>
      </c>
      <c r="J38" s="79"/>
      <c r="K38" s="62" t="str">
        <f t="shared" si="3"/>
        <v/>
      </c>
    </row>
    <row r="39" spans="1:11" s="30" customFormat="1" x14ac:dyDescent="0.25">
      <c r="B39" s="136"/>
      <c r="C39" s="76"/>
      <c r="D39" s="76"/>
      <c r="E39" s="77"/>
      <c r="F39" s="78"/>
      <c r="G39" s="78"/>
      <c r="H39" s="61" t="str">
        <f t="shared" si="0"/>
        <v/>
      </c>
      <c r="I39" s="79" t="str">
        <f t="shared" si="1"/>
        <v/>
      </c>
      <c r="J39" s="79"/>
      <c r="K39" s="62" t="str">
        <f t="shared" si="3"/>
        <v/>
      </c>
    </row>
    <row r="40" spans="1:11" s="30" customFormat="1" x14ac:dyDescent="0.25">
      <c r="B40" s="136"/>
      <c r="C40" s="76"/>
      <c r="D40" s="76"/>
      <c r="E40" s="77"/>
      <c r="F40" s="78"/>
      <c r="G40" s="78"/>
      <c r="H40" s="61" t="str">
        <f t="shared" si="0"/>
        <v/>
      </c>
      <c r="I40" s="79" t="str">
        <f t="shared" si="1"/>
        <v/>
      </c>
      <c r="J40" s="79"/>
      <c r="K40" s="62" t="str">
        <f t="shared" si="3"/>
        <v/>
      </c>
    </row>
    <row r="41" spans="1:11" s="30" customFormat="1" x14ac:dyDescent="0.25">
      <c r="B41" s="136"/>
      <c r="C41" s="76"/>
      <c r="D41" s="76"/>
      <c r="E41" s="77"/>
      <c r="F41" s="78"/>
      <c r="G41" s="78"/>
      <c r="H41" s="61" t="str">
        <f t="shared" si="0"/>
        <v/>
      </c>
      <c r="I41" s="79" t="str">
        <f t="shared" si="1"/>
        <v/>
      </c>
      <c r="J41" s="79"/>
      <c r="K41" s="62" t="str">
        <f t="shared" si="3"/>
        <v/>
      </c>
    </row>
    <row r="42" spans="1:11" s="30" customFormat="1" x14ac:dyDescent="0.25">
      <c r="B42" s="136"/>
      <c r="C42" s="76"/>
      <c r="D42" s="76"/>
      <c r="E42" s="77"/>
      <c r="F42" s="78"/>
      <c r="G42" s="78"/>
      <c r="H42" s="61" t="str">
        <f t="shared" si="0"/>
        <v/>
      </c>
      <c r="I42" s="79" t="str">
        <f t="shared" si="1"/>
        <v/>
      </c>
      <c r="J42" s="79"/>
      <c r="K42" s="62" t="str">
        <f t="shared" si="3"/>
        <v/>
      </c>
    </row>
    <row r="43" spans="1:11" s="30" customFormat="1" x14ac:dyDescent="0.25">
      <c r="B43" s="136"/>
      <c r="C43" s="76"/>
      <c r="D43" s="76"/>
      <c r="E43" s="77"/>
      <c r="F43" s="78"/>
      <c r="G43" s="78"/>
      <c r="H43" s="61" t="str">
        <f t="shared" si="0"/>
        <v/>
      </c>
      <c r="I43" s="79" t="str">
        <f t="shared" si="1"/>
        <v/>
      </c>
      <c r="J43" s="79"/>
      <c r="K43" s="62" t="str">
        <f t="shared" si="3"/>
        <v/>
      </c>
    </row>
    <row r="44" spans="1:11" s="30" customFormat="1" x14ac:dyDescent="0.25">
      <c r="B44" s="136"/>
      <c r="C44" s="76"/>
      <c r="D44" s="76"/>
      <c r="E44" s="77"/>
      <c r="F44" s="78"/>
      <c r="G44" s="78"/>
      <c r="H44" s="61" t="str">
        <f t="shared" si="0"/>
        <v/>
      </c>
      <c r="I44" s="79" t="str">
        <f t="shared" si="1"/>
        <v/>
      </c>
      <c r="J44" s="79"/>
      <c r="K44" s="62" t="str">
        <f t="shared" si="3"/>
        <v/>
      </c>
    </row>
    <row r="45" spans="1:11" s="30" customFormat="1" x14ac:dyDescent="0.25">
      <c r="B45" s="136"/>
      <c r="C45" s="76"/>
      <c r="D45" s="76"/>
      <c r="E45" s="77"/>
      <c r="F45" s="78"/>
      <c r="G45" s="78"/>
      <c r="H45" s="61" t="str">
        <f t="shared" si="0"/>
        <v/>
      </c>
      <c r="I45" s="79" t="str">
        <f t="shared" si="1"/>
        <v/>
      </c>
      <c r="J45" s="79"/>
      <c r="K45" s="62" t="str">
        <f t="shared" si="3"/>
        <v/>
      </c>
    </row>
    <row r="46" spans="1:11" s="30" customFormat="1" x14ac:dyDescent="0.25">
      <c r="B46" s="136"/>
      <c r="C46" s="76"/>
      <c r="D46" s="76"/>
      <c r="E46" s="77"/>
      <c r="F46" s="78"/>
      <c r="G46" s="78"/>
      <c r="H46" s="61" t="str">
        <f t="shared" si="0"/>
        <v/>
      </c>
      <c r="I46" s="79" t="str">
        <f t="shared" si="1"/>
        <v/>
      </c>
      <c r="J46" s="79"/>
      <c r="K46" s="62" t="str">
        <f t="shared" si="3"/>
        <v/>
      </c>
    </row>
    <row r="47" spans="1:11" s="30" customFormat="1" x14ac:dyDescent="0.25">
      <c r="B47" s="136"/>
      <c r="C47" s="76"/>
      <c r="D47" s="76"/>
      <c r="E47" s="77"/>
      <c r="F47" s="78"/>
      <c r="G47" s="78"/>
      <c r="H47" s="61" t="str">
        <f t="shared" si="0"/>
        <v/>
      </c>
      <c r="I47" s="79" t="str">
        <f t="shared" si="1"/>
        <v/>
      </c>
      <c r="J47" s="79"/>
      <c r="K47" s="62" t="str">
        <f t="shared" si="3"/>
        <v/>
      </c>
    </row>
    <row r="48" spans="1:11" s="30" customFormat="1" x14ac:dyDescent="0.25">
      <c r="B48" s="136"/>
      <c r="C48" s="76"/>
      <c r="D48" s="76"/>
      <c r="E48" s="77"/>
      <c r="F48" s="78"/>
      <c r="G48" s="78"/>
      <c r="H48" s="61" t="str">
        <f t="shared" si="0"/>
        <v/>
      </c>
      <c r="I48" s="79" t="str">
        <f t="shared" si="1"/>
        <v/>
      </c>
      <c r="J48" s="79"/>
      <c r="K48" s="62" t="str">
        <f t="shared" si="3"/>
        <v/>
      </c>
    </row>
    <row r="49" spans="2:11" s="30" customFormat="1" x14ac:dyDescent="0.25">
      <c r="B49" s="136"/>
      <c r="C49" s="76"/>
      <c r="D49" s="76"/>
      <c r="E49" s="77"/>
      <c r="F49" s="78"/>
      <c r="G49" s="78"/>
      <c r="H49" s="61" t="str">
        <f t="shared" si="0"/>
        <v/>
      </c>
      <c r="I49" s="79" t="str">
        <f t="shared" si="1"/>
        <v/>
      </c>
      <c r="J49" s="79"/>
      <c r="K49" s="62" t="str">
        <f t="shared" si="3"/>
        <v/>
      </c>
    </row>
    <row r="50" spans="2:11" s="30" customFormat="1" x14ac:dyDescent="0.25">
      <c r="B50" s="136"/>
      <c r="C50" s="76"/>
      <c r="D50" s="76"/>
      <c r="E50" s="77"/>
      <c r="F50" s="78"/>
      <c r="G50" s="78"/>
      <c r="H50" s="61" t="str">
        <f t="shared" si="0"/>
        <v/>
      </c>
      <c r="I50" s="79" t="str">
        <f t="shared" si="1"/>
        <v/>
      </c>
      <c r="J50" s="79"/>
      <c r="K50" s="62" t="str">
        <f t="shared" si="3"/>
        <v/>
      </c>
    </row>
    <row r="51" spans="2:11" s="30" customFormat="1" x14ac:dyDescent="0.25">
      <c r="B51" s="136"/>
      <c r="C51" s="76"/>
      <c r="D51" s="76"/>
      <c r="E51" s="77"/>
      <c r="F51" s="78"/>
      <c r="G51" s="78"/>
      <c r="H51" s="61" t="str">
        <f t="shared" si="0"/>
        <v/>
      </c>
      <c r="I51" s="79" t="str">
        <f t="shared" si="1"/>
        <v/>
      </c>
      <c r="J51" s="79"/>
      <c r="K51" s="62" t="str">
        <f t="shared" si="3"/>
        <v/>
      </c>
    </row>
    <row r="52" spans="2:11" s="30" customFormat="1" x14ac:dyDescent="0.25">
      <c r="B52" s="136"/>
      <c r="C52" s="76"/>
      <c r="D52" s="76"/>
      <c r="E52" s="77"/>
      <c r="F52" s="78"/>
      <c r="G52" s="78"/>
      <c r="H52" s="61" t="str">
        <f t="shared" si="0"/>
        <v/>
      </c>
      <c r="I52" s="79" t="str">
        <f t="shared" si="1"/>
        <v/>
      </c>
      <c r="J52" s="79"/>
      <c r="K52" s="62" t="str">
        <f t="shared" si="3"/>
        <v/>
      </c>
    </row>
    <row r="53" spans="2:11" s="30" customFormat="1" x14ac:dyDescent="0.25">
      <c r="B53" s="136"/>
      <c r="C53" s="76"/>
      <c r="D53" s="76"/>
      <c r="E53" s="77"/>
      <c r="F53" s="78"/>
      <c r="G53" s="78"/>
      <c r="H53" s="61" t="str">
        <f t="shared" si="0"/>
        <v/>
      </c>
      <c r="I53" s="79" t="str">
        <f t="shared" si="1"/>
        <v/>
      </c>
      <c r="J53" s="79"/>
      <c r="K53" s="62" t="str">
        <f t="shared" si="3"/>
        <v/>
      </c>
    </row>
    <row r="54" spans="2:11" s="30" customFormat="1" x14ac:dyDescent="0.25">
      <c r="B54" s="136"/>
      <c r="C54" s="76"/>
      <c r="D54" s="76"/>
      <c r="E54" s="77"/>
      <c r="F54" s="78"/>
      <c r="G54" s="78"/>
      <c r="H54" s="61" t="str">
        <f t="shared" si="0"/>
        <v/>
      </c>
      <c r="I54" s="79" t="str">
        <f t="shared" si="1"/>
        <v/>
      </c>
      <c r="J54" s="79"/>
      <c r="K54" s="62" t="str">
        <f t="shared" si="3"/>
        <v/>
      </c>
    </row>
    <row r="55" spans="2:11" s="30" customFormat="1" x14ac:dyDescent="0.25">
      <c r="B55" s="136"/>
      <c r="C55" s="76"/>
      <c r="D55" s="76"/>
      <c r="E55" s="77"/>
      <c r="F55" s="78"/>
      <c r="G55" s="78"/>
      <c r="H55" s="61" t="str">
        <f t="shared" si="0"/>
        <v/>
      </c>
      <c r="I55" s="79" t="str">
        <f t="shared" si="1"/>
        <v/>
      </c>
      <c r="J55" s="79"/>
      <c r="K55" s="62" t="str">
        <f t="shared" si="3"/>
        <v/>
      </c>
    </row>
    <row r="56" spans="2:11" s="30" customFormat="1" x14ac:dyDescent="0.25">
      <c r="B56" s="136"/>
      <c r="C56" s="76"/>
      <c r="D56" s="76"/>
      <c r="E56" s="77"/>
      <c r="F56" s="78"/>
      <c r="G56" s="78"/>
      <c r="H56" s="61" t="str">
        <f t="shared" si="0"/>
        <v/>
      </c>
      <c r="I56" s="79" t="str">
        <f t="shared" si="1"/>
        <v/>
      </c>
      <c r="J56" s="79"/>
      <c r="K56" s="62" t="str">
        <f t="shared" si="3"/>
        <v/>
      </c>
    </row>
    <row r="57" spans="2:11" s="30" customFormat="1" x14ac:dyDescent="0.25">
      <c r="B57" s="136"/>
      <c r="C57" s="76"/>
      <c r="D57" s="76"/>
      <c r="E57" s="77"/>
      <c r="F57" s="78"/>
      <c r="G57" s="78"/>
      <c r="H57" s="61" t="str">
        <f t="shared" si="0"/>
        <v/>
      </c>
      <c r="I57" s="79" t="str">
        <f t="shared" si="1"/>
        <v/>
      </c>
      <c r="J57" s="79"/>
      <c r="K57" s="62" t="str">
        <f t="shared" si="3"/>
        <v/>
      </c>
    </row>
    <row r="58" spans="2:11" s="30" customFormat="1" x14ac:dyDescent="0.25">
      <c r="B58" s="136"/>
      <c r="C58" s="76"/>
      <c r="D58" s="76"/>
      <c r="E58" s="77"/>
      <c r="F58" s="78"/>
      <c r="G58" s="78"/>
      <c r="H58" s="61" t="str">
        <f t="shared" si="0"/>
        <v/>
      </c>
      <c r="I58" s="79" t="str">
        <f t="shared" si="1"/>
        <v/>
      </c>
      <c r="J58" s="79"/>
      <c r="K58" s="62" t="str">
        <f t="shared" si="3"/>
        <v/>
      </c>
    </row>
    <row r="59" spans="2:11" s="30" customFormat="1" x14ac:dyDescent="0.25">
      <c r="B59" s="136"/>
      <c r="C59" s="76"/>
      <c r="D59" s="76"/>
      <c r="E59" s="77"/>
      <c r="F59" s="78"/>
      <c r="G59" s="78"/>
      <c r="H59" s="61" t="str">
        <f t="shared" si="0"/>
        <v/>
      </c>
      <c r="I59" s="79" t="str">
        <f t="shared" si="1"/>
        <v/>
      </c>
      <c r="J59" s="79"/>
      <c r="K59" s="62" t="str">
        <f t="shared" si="3"/>
        <v/>
      </c>
    </row>
    <row r="60" spans="2:11" s="30" customFormat="1" x14ac:dyDescent="0.25">
      <c r="B60" s="136"/>
      <c r="C60" s="76"/>
      <c r="D60" s="76"/>
      <c r="E60" s="77"/>
      <c r="F60" s="78"/>
      <c r="G60" s="78"/>
      <c r="H60" s="61" t="str">
        <f t="shared" si="0"/>
        <v/>
      </c>
      <c r="I60" s="79" t="str">
        <f t="shared" si="1"/>
        <v/>
      </c>
      <c r="J60" s="79"/>
      <c r="K60" s="62" t="str">
        <f t="shared" si="3"/>
        <v/>
      </c>
    </row>
    <row r="61" spans="2:11" s="30" customFormat="1" x14ac:dyDescent="0.25">
      <c r="B61" s="136"/>
      <c r="C61" s="76"/>
      <c r="D61" s="76"/>
      <c r="E61" s="77"/>
      <c r="F61" s="78"/>
      <c r="G61" s="78"/>
      <c r="H61" s="61" t="str">
        <f t="shared" si="0"/>
        <v/>
      </c>
      <c r="I61" s="79" t="str">
        <f t="shared" si="1"/>
        <v/>
      </c>
      <c r="J61" s="79"/>
      <c r="K61" s="62" t="str">
        <f t="shared" si="3"/>
        <v/>
      </c>
    </row>
    <row r="62" spans="2:11" s="30" customFormat="1" x14ac:dyDescent="0.25">
      <c r="B62" s="136"/>
      <c r="C62" s="76"/>
      <c r="D62" s="76"/>
      <c r="E62" s="77"/>
      <c r="F62" s="78"/>
      <c r="G62" s="78"/>
      <c r="H62" s="61" t="str">
        <f t="shared" si="0"/>
        <v/>
      </c>
      <c r="I62" s="79" t="str">
        <f t="shared" si="1"/>
        <v/>
      </c>
      <c r="J62" s="79"/>
      <c r="K62" s="62" t="str">
        <f t="shared" si="3"/>
        <v/>
      </c>
    </row>
    <row r="63" spans="2:11" s="30" customFormat="1" x14ac:dyDescent="0.25">
      <c r="B63" s="136"/>
      <c r="C63" s="76"/>
      <c r="D63" s="76"/>
      <c r="E63" s="77"/>
      <c r="F63" s="78"/>
      <c r="G63" s="78"/>
      <c r="H63" s="61" t="str">
        <f t="shared" si="0"/>
        <v/>
      </c>
      <c r="I63" s="79" t="str">
        <f t="shared" si="1"/>
        <v/>
      </c>
      <c r="J63" s="79"/>
      <c r="K63" s="62" t="str">
        <f t="shared" si="3"/>
        <v/>
      </c>
    </row>
    <row r="64" spans="2:11" s="30" customFormat="1" x14ac:dyDescent="0.25">
      <c r="B64" s="136"/>
      <c r="C64" s="76"/>
      <c r="D64" s="76"/>
      <c r="E64" s="77"/>
      <c r="F64" s="78"/>
      <c r="G64" s="78"/>
      <c r="H64" s="61" t="str">
        <f t="shared" si="0"/>
        <v/>
      </c>
      <c r="I64" s="79" t="str">
        <f t="shared" si="1"/>
        <v/>
      </c>
      <c r="J64" s="79"/>
      <c r="K64" s="62" t="str">
        <f t="shared" si="3"/>
        <v/>
      </c>
    </row>
    <row r="65" spans="2:11" s="30" customFormat="1" x14ac:dyDescent="0.25">
      <c r="B65" s="136"/>
      <c r="C65" s="76"/>
      <c r="D65" s="76"/>
      <c r="E65" s="77"/>
      <c r="F65" s="78"/>
      <c r="G65" s="78"/>
      <c r="H65" s="61" t="str">
        <f t="shared" si="0"/>
        <v/>
      </c>
      <c r="I65" s="79" t="str">
        <f t="shared" si="1"/>
        <v/>
      </c>
      <c r="J65" s="79"/>
      <c r="K65" s="62" t="str">
        <f t="shared" si="3"/>
        <v/>
      </c>
    </row>
    <row r="66" spans="2:11" s="30" customFormat="1" x14ac:dyDescent="0.25">
      <c r="B66" s="136"/>
      <c r="C66" s="76"/>
      <c r="D66" s="76"/>
      <c r="E66" s="77"/>
      <c r="F66" s="78"/>
      <c r="G66" s="78"/>
      <c r="H66" s="61" t="str">
        <f t="shared" si="0"/>
        <v/>
      </c>
      <c r="I66" s="79" t="str">
        <f t="shared" si="1"/>
        <v/>
      </c>
      <c r="J66" s="79"/>
      <c r="K66" s="62" t="str">
        <f t="shared" si="3"/>
        <v/>
      </c>
    </row>
    <row r="67" spans="2:11" s="30" customFormat="1" x14ac:dyDescent="0.25">
      <c r="B67" s="136"/>
      <c r="C67" s="76"/>
      <c r="D67" s="76"/>
      <c r="E67" s="77"/>
      <c r="F67" s="78"/>
      <c r="G67" s="78"/>
      <c r="H67" s="61" t="str">
        <f t="shared" si="0"/>
        <v/>
      </c>
      <c r="I67" s="79" t="str">
        <f t="shared" si="1"/>
        <v/>
      </c>
      <c r="J67" s="79"/>
      <c r="K67" s="62" t="str">
        <f t="shared" si="3"/>
        <v/>
      </c>
    </row>
    <row r="68" spans="2:11" s="30" customFormat="1" x14ac:dyDescent="0.25">
      <c r="B68" s="136"/>
      <c r="C68" s="76"/>
      <c r="D68" s="76"/>
      <c r="E68" s="77"/>
      <c r="F68" s="78"/>
      <c r="G68" s="78"/>
      <c r="H68" s="61" t="str">
        <f t="shared" si="0"/>
        <v/>
      </c>
      <c r="I68" s="79" t="str">
        <f t="shared" si="1"/>
        <v/>
      </c>
      <c r="J68" s="79"/>
      <c r="K68" s="62" t="str">
        <f t="shared" si="3"/>
        <v/>
      </c>
    </row>
    <row r="69" spans="2:11" s="30" customFormat="1" x14ac:dyDescent="0.25">
      <c r="B69" s="136"/>
      <c r="C69" s="76"/>
      <c r="D69" s="76"/>
      <c r="E69" s="77"/>
      <c r="F69" s="78"/>
      <c r="G69" s="78"/>
      <c r="H69" s="61" t="str">
        <f t="shared" si="0"/>
        <v/>
      </c>
      <c r="I69" s="79" t="str">
        <f t="shared" si="1"/>
        <v/>
      </c>
      <c r="J69" s="79"/>
      <c r="K69" s="62" t="str">
        <f t="shared" si="3"/>
        <v/>
      </c>
    </row>
    <row r="70" spans="2:11" s="30" customFormat="1" x14ac:dyDescent="0.25">
      <c r="B70" s="136"/>
      <c r="C70" s="76"/>
      <c r="D70" s="76"/>
      <c r="E70" s="77"/>
      <c r="F70" s="78"/>
      <c r="G70" s="78"/>
      <c r="H70" s="61" t="str">
        <f t="shared" si="0"/>
        <v/>
      </c>
      <c r="I70" s="79" t="str">
        <f t="shared" si="1"/>
        <v/>
      </c>
      <c r="J70" s="79"/>
      <c r="K70" s="62" t="str">
        <f t="shared" si="3"/>
        <v/>
      </c>
    </row>
    <row r="71" spans="2:11" s="30" customFormat="1" x14ac:dyDescent="0.25">
      <c r="B71" s="136"/>
      <c r="C71" s="76"/>
      <c r="D71" s="76"/>
      <c r="E71" s="77"/>
      <c r="F71" s="78"/>
      <c r="G71" s="78"/>
      <c r="H71" s="61" t="str">
        <f t="shared" si="0"/>
        <v/>
      </c>
      <c r="I71" s="79" t="str">
        <f t="shared" si="1"/>
        <v/>
      </c>
      <c r="J71" s="79"/>
      <c r="K71" s="62" t="str">
        <f t="shared" si="3"/>
        <v/>
      </c>
    </row>
    <row r="72" spans="2:11" s="30" customFormat="1" x14ac:dyDescent="0.25">
      <c r="B72" s="136"/>
      <c r="C72" s="76"/>
      <c r="D72" s="76"/>
      <c r="E72" s="77"/>
      <c r="F72" s="78"/>
      <c r="G72" s="78"/>
      <c r="H72" s="61" t="str">
        <f t="shared" si="0"/>
        <v/>
      </c>
      <c r="I72" s="79" t="str">
        <f t="shared" si="1"/>
        <v/>
      </c>
      <c r="J72" s="79"/>
      <c r="K72" s="62" t="str">
        <f t="shared" si="3"/>
        <v/>
      </c>
    </row>
    <row r="73" spans="2:11" s="30" customFormat="1" x14ac:dyDescent="0.25">
      <c r="B73" s="136"/>
      <c r="C73" s="76"/>
      <c r="D73" s="76"/>
      <c r="E73" s="77"/>
      <c r="F73" s="78"/>
      <c r="G73" s="78"/>
      <c r="H73" s="61" t="str">
        <f t="shared" si="0"/>
        <v/>
      </c>
      <c r="I73" s="79" t="str">
        <f t="shared" si="1"/>
        <v/>
      </c>
      <c r="J73" s="79"/>
      <c r="K73" s="62" t="str">
        <f t="shared" si="3"/>
        <v/>
      </c>
    </row>
    <row r="74" spans="2:11" s="30" customFormat="1" x14ac:dyDescent="0.25">
      <c r="B74" s="136"/>
      <c r="C74" s="76"/>
      <c r="D74" s="76"/>
      <c r="E74" s="77"/>
      <c r="F74" s="78"/>
      <c r="G74" s="78"/>
      <c r="H74" s="61" t="str">
        <f t="shared" si="0"/>
        <v/>
      </c>
      <c r="I74" s="79" t="str">
        <f t="shared" si="1"/>
        <v/>
      </c>
      <c r="J74" s="79"/>
      <c r="K74" s="62" t="str">
        <f t="shared" si="3"/>
        <v/>
      </c>
    </row>
    <row r="75" spans="2:11" s="30" customFormat="1" x14ac:dyDescent="0.25">
      <c r="B75" s="136"/>
      <c r="C75" s="76"/>
      <c r="D75" s="76"/>
      <c r="E75" s="77"/>
      <c r="F75" s="78"/>
      <c r="G75" s="78"/>
      <c r="H75" s="61" t="str">
        <f t="shared" si="0"/>
        <v/>
      </c>
      <c r="I75" s="79" t="str">
        <f t="shared" si="1"/>
        <v/>
      </c>
      <c r="J75" s="79"/>
      <c r="K75" s="62" t="str">
        <f t="shared" si="3"/>
        <v/>
      </c>
    </row>
    <row r="76" spans="2:11" s="30" customFormat="1" x14ac:dyDescent="0.25">
      <c r="B76" s="136"/>
      <c r="C76" s="76"/>
      <c r="D76" s="76"/>
      <c r="E76" s="77"/>
      <c r="F76" s="78"/>
      <c r="G76" s="78"/>
      <c r="H76" s="61" t="str">
        <f t="shared" si="0"/>
        <v/>
      </c>
      <c r="I76" s="79" t="str">
        <f t="shared" si="1"/>
        <v/>
      </c>
      <c r="J76" s="79"/>
      <c r="K76" s="62" t="str">
        <f t="shared" si="3"/>
        <v/>
      </c>
    </row>
    <row r="77" spans="2:11" s="30" customFormat="1" x14ac:dyDescent="0.25">
      <c r="B77" s="136"/>
      <c r="C77" s="76"/>
      <c r="D77" s="76"/>
      <c r="E77" s="77"/>
      <c r="F77" s="78"/>
      <c r="G77" s="78"/>
      <c r="H77" s="61" t="str">
        <f t="shared" ref="H77:H140" si="4">IF(AND(F77&lt;&gt;"",G77&lt;&gt;""),(G77-F77)/F77,"")</f>
        <v/>
      </c>
      <c r="I77" s="79" t="str">
        <f t="shared" ref="I77:I140" si="5">IF(AND(F77&lt;&gt;"",G77&lt;&gt;""),G77-F77,"")</f>
        <v/>
      </c>
      <c r="J77" s="79"/>
      <c r="K77" s="62" t="str">
        <f t="shared" ref="K77:K140" si="6">IF(AND(F77&lt;&gt;"",G77&lt;&gt;"",J77&lt;&gt;""),I77*J77,"")</f>
        <v/>
      </c>
    </row>
    <row r="78" spans="2:11" s="30" customFormat="1" x14ac:dyDescent="0.25">
      <c r="B78" s="136"/>
      <c r="C78" s="76"/>
      <c r="D78" s="76"/>
      <c r="E78" s="77"/>
      <c r="F78" s="78"/>
      <c r="G78" s="78"/>
      <c r="H78" s="61" t="str">
        <f t="shared" si="4"/>
        <v/>
      </c>
      <c r="I78" s="79" t="str">
        <f t="shared" si="5"/>
        <v/>
      </c>
      <c r="J78" s="79"/>
      <c r="K78" s="62" t="str">
        <f t="shared" si="6"/>
        <v/>
      </c>
    </row>
    <row r="79" spans="2:11" s="30" customFormat="1" x14ac:dyDescent="0.25">
      <c r="B79" s="136"/>
      <c r="C79" s="76"/>
      <c r="D79" s="76"/>
      <c r="E79" s="77"/>
      <c r="F79" s="78"/>
      <c r="G79" s="78"/>
      <c r="H79" s="61" t="str">
        <f t="shared" si="4"/>
        <v/>
      </c>
      <c r="I79" s="79" t="str">
        <f t="shared" si="5"/>
        <v/>
      </c>
      <c r="J79" s="79"/>
      <c r="K79" s="62" t="str">
        <f t="shared" si="6"/>
        <v/>
      </c>
    </row>
    <row r="80" spans="2:11" s="30" customFormat="1" x14ac:dyDescent="0.25">
      <c r="B80" s="136"/>
      <c r="C80" s="76"/>
      <c r="D80" s="76"/>
      <c r="E80" s="77"/>
      <c r="F80" s="78"/>
      <c r="G80" s="78"/>
      <c r="H80" s="61" t="str">
        <f t="shared" si="4"/>
        <v/>
      </c>
      <c r="I80" s="79" t="str">
        <f t="shared" si="5"/>
        <v/>
      </c>
      <c r="J80" s="79"/>
      <c r="K80" s="62" t="str">
        <f t="shared" si="6"/>
        <v/>
      </c>
    </row>
    <row r="81" spans="2:11" s="30" customFormat="1" x14ac:dyDescent="0.25">
      <c r="B81" s="136"/>
      <c r="C81" s="76"/>
      <c r="D81" s="76"/>
      <c r="E81" s="77"/>
      <c r="F81" s="78"/>
      <c r="G81" s="78"/>
      <c r="H81" s="61" t="str">
        <f t="shared" si="4"/>
        <v/>
      </c>
      <c r="I81" s="79" t="str">
        <f t="shared" si="5"/>
        <v/>
      </c>
      <c r="J81" s="79"/>
      <c r="K81" s="62" t="str">
        <f t="shared" si="6"/>
        <v/>
      </c>
    </row>
    <row r="82" spans="2:11" s="30" customFormat="1" x14ac:dyDescent="0.25">
      <c r="B82" s="136"/>
      <c r="C82" s="76"/>
      <c r="D82" s="76"/>
      <c r="E82" s="77"/>
      <c r="F82" s="78"/>
      <c r="G82" s="78"/>
      <c r="H82" s="61" t="str">
        <f t="shared" si="4"/>
        <v/>
      </c>
      <c r="I82" s="79" t="str">
        <f t="shared" si="5"/>
        <v/>
      </c>
      <c r="J82" s="79"/>
      <c r="K82" s="62" t="str">
        <f t="shared" si="6"/>
        <v/>
      </c>
    </row>
    <row r="83" spans="2:11" s="30" customFormat="1" x14ac:dyDescent="0.25">
      <c r="B83" s="136"/>
      <c r="C83" s="76"/>
      <c r="D83" s="76"/>
      <c r="E83" s="77"/>
      <c r="F83" s="78"/>
      <c r="G83" s="78"/>
      <c r="H83" s="61" t="str">
        <f t="shared" si="4"/>
        <v/>
      </c>
      <c r="I83" s="79" t="str">
        <f t="shared" si="5"/>
        <v/>
      </c>
      <c r="J83" s="79"/>
      <c r="K83" s="62" t="str">
        <f t="shared" si="6"/>
        <v/>
      </c>
    </row>
    <row r="84" spans="2:11" s="30" customFormat="1" x14ac:dyDescent="0.25">
      <c r="B84" s="136"/>
      <c r="C84" s="76"/>
      <c r="D84" s="76"/>
      <c r="E84" s="77"/>
      <c r="F84" s="78"/>
      <c r="G84" s="78"/>
      <c r="H84" s="61" t="str">
        <f t="shared" si="4"/>
        <v/>
      </c>
      <c r="I84" s="79" t="str">
        <f t="shared" si="5"/>
        <v/>
      </c>
      <c r="J84" s="79"/>
      <c r="K84" s="62" t="str">
        <f t="shared" si="6"/>
        <v/>
      </c>
    </row>
    <row r="85" spans="2:11" s="30" customFormat="1" x14ac:dyDescent="0.25">
      <c r="B85" s="136"/>
      <c r="C85" s="76"/>
      <c r="D85" s="76"/>
      <c r="E85" s="77"/>
      <c r="F85" s="78"/>
      <c r="G85" s="78"/>
      <c r="H85" s="61" t="str">
        <f t="shared" si="4"/>
        <v/>
      </c>
      <c r="I85" s="79" t="str">
        <f t="shared" si="5"/>
        <v/>
      </c>
      <c r="J85" s="79"/>
      <c r="K85" s="62" t="str">
        <f t="shared" si="6"/>
        <v/>
      </c>
    </row>
    <row r="86" spans="2:11" s="30" customFormat="1" x14ac:dyDescent="0.25">
      <c r="B86" s="136"/>
      <c r="C86" s="76"/>
      <c r="D86" s="76"/>
      <c r="E86" s="77"/>
      <c r="F86" s="78"/>
      <c r="G86" s="78"/>
      <c r="H86" s="61" t="str">
        <f t="shared" si="4"/>
        <v/>
      </c>
      <c r="I86" s="79" t="str">
        <f t="shared" si="5"/>
        <v/>
      </c>
      <c r="J86" s="79"/>
      <c r="K86" s="62" t="str">
        <f t="shared" si="6"/>
        <v/>
      </c>
    </row>
    <row r="87" spans="2:11" s="30" customFormat="1" x14ac:dyDescent="0.25">
      <c r="B87" s="136"/>
      <c r="C87" s="76"/>
      <c r="D87" s="76"/>
      <c r="E87" s="77"/>
      <c r="F87" s="78"/>
      <c r="G87" s="78"/>
      <c r="H87" s="61" t="str">
        <f t="shared" si="4"/>
        <v/>
      </c>
      <c r="I87" s="79" t="str">
        <f t="shared" si="5"/>
        <v/>
      </c>
      <c r="J87" s="79"/>
      <c r="K87" s="62" t="str">
        <f t="shared" si="6"/>
        <v/>
      </c>
    </row>
    <row r="88" spans="2:11" s="30" customFormat="1" x14ac:dyDescent="0.25">
      <c r="B88" s="136"/>
      <c r="C88" s="76"/>
      <c r="D88" s="76"/>
      <c r="E88" s="77"/>
      <c r="F88" s="78"/>
      <c r="G88" s="78"/>
      <c r="H88" s="61" t="str">
        <f t="shared" si="4"/>
        <v/>
      </c>
      <c r="I88" s="79" t="str">
        <f t="shared" si="5"/>
        <v/>
      </c>
      <c r="J88" s="79"/>
      <c r="K88" s="62" t="str">
        <f t="shared" si="6"/>
        <v/>
      </c>
    </row>
    <row r="89" spans="2:11" s="30" customFormat="1" x14ac:dyDescent="0.25">
      <c r="B89" s="136"/>
      <c r="C89" s="76"/>
      <c r="D89" s="76"/>
      <c r="E89" s="77"/>
      <c r="F89" s="78"/>
      <c r="G89" s="78"/>
      <c r="H89" s="61" t="str">
        <f t="shared" si="4"/>
        <v/>
      </c>
      <c r="I89" s="79" t="str">
        <f t="shared" si="5"/>
        <v/>
      </c>
      <c r="J89" s="79"/>
      <c r="K89" s="62" t="str">
        <f t="shared" si="6"/>
        <v/>
      </c>
    </row>
    <row r="90" spans="2:11" s="30" customFormat="1" x14ac:dyDescent="0.25">
      <c r="B90" s="136"/>
      <c r="C90" s="76"/>
      <c r="D90" s="76"/>
      <c r="E90" s="77"/>
      <c r="F90" s="78"/>
      <c r="G90" s="78"/>
      <c r="H90" s="61" t="str">
        <f t="shared" si="4"/>
        <v/>
      </c>
      <c r="I90" s="79" t="str">
        <f t="shared" si="5"/>
        <v/>
      </c>
      <c r="J90" s="79"/>
      <c r="K90" s="62" t="str">
        <f t="shared" si="6"/>
        <v/>
      </c>
    </row>
    <row r="91" spans="2:11" s="30" customFormat="1" x14ac:dyDescent="0.25">
      <c r="B91" s="136"/>
      <c r="C91" s="76"/>
      <c r="D91" s="76"/>
      <c r="E91" s="77"/>
      <c r="F91" s="78"/>
      <c r="G91" s="78"/>
      <c r="H91" s="61" t="str">
        <f t="shared" si="4"/>
        <v/>
      </c>
      <c r="I91" s="79" t="str">
        <f t="shared" si="5"/>
        <v/>
      </c>
      <c r="J91" s="79"/>
      <c r="K91" s="62" t="str">
        <f t="shared" si="6"/>
        <v/>
      </c>
    </row>
    <row r="92" spans="2:11" s="30" customFormat="1" x14ac:dyDescent="0.25">
      <c r="B92" s="136"/>
      <c r="C92" s="76"/>
      <c r="D92" s="76"/>
      <c r="E92" s="77"/>
      <c r="F92" s="78"/>
      <c r="G92" s="78"/>
      <c r="H92" s="61" t="str">
        <f t="shared" si="4"/>
        <v/>
      </c>
      <c r="I92" s="79" t="str">
        <f t="shared" si="5"/>
        <v/>
      </c>
      <c r="J92" s="79"/>
      <c r="K92" s="62" t="str">
        <f t="shared" si="6"/>
        <v/>
      </c>
    </row>
    <row r="93" spans="2:11" s="30" customFormat="1" x14ac:dyDescent="0.25">
      <c r="B93" s="136"/>
      <c r="C93" s="76"/>
      <c r="D93" s="76"/>
      <c r="E93" s="77"/>
      <c r="F93" s="78"/>
      <c r="G93" s="78"/>
      <c r="H93" s="61" t="str">
        <f t="shared" si="4"/>
        <v/>
      </c>
      <c r="I93" s="79" t="str">
        <f t="shared" si="5"/>
        <v/>
      </c>
      <c r="J93" s="79"/>
      <c r="K93" s="62" t="str">
        <f t="shared" si="6"/>
        <v/>
      </c>
    </row>
    <row r="94" spans="2:11" s="30" customFormat="1" x14ac:dyDescent="0.25">
      <c r="B94" s="136"/>
      <c r="C94" s="76"/>
      <c r="D94" s="76"/>
      <c r="E94" s="77"/>
      <c r="F94" s="78"/>
      <c r="G94" s="78"/>
      <c r="H94" s="61" t="str">
        <f t="shared" si="4"/>
        <v/>
      </c>
      <c r="I94" s="79" t="str">
        <f t="shared" si="5"/>
        <v/>
      </c>
      <c r="J94" s="79"/>
      <c r="K94" s="62" t="str">
        <f t="shared" si="6"/>
        <v/>
      </c>
    </row>
    <row r="95" spans="2:11" s="30" customFormat="1" x14ac:dyDescent="0.25">
      <c r="B95" s="136"/>
      <c r="C95" s="76"/>
      <c r="D95" s="76"/>
      <c r="E95" s="77"/>
      <c r="F95" s="78"/>
      <c r="G95" s="78"/>
      <c r="H95" s="61" t="str">
        <f t="shared" si="4"/>
        <v/>
      </c>
      <c r="I95" s="79" t="str">
        <f t="shared" si="5"/>
        <v/>
      </c>
      <c r="J95" s="79"/>
      <c r="K95" s="62" t="str">
        <f t="shared" si="6"/>
        <v/>
      </c>
    </row>
    <row r="96" spans="2:11" s="30" customFormat="1" x14ac:dyDescent="0.25">
      <c r="B96" s="136"/>
      <c r="C96" s="76"/>
      <c r="D96" s="76"/>
      <c r="E96" s="77"/>
      <c r="F96" s="78"/>
      <c r="G96" s="78"/>
      <c r="H96" s="61" t="str">
        <f t="shared" si="4"/>
        <v/>
      </c>
      <c r="I96" s="79" t="str">
        <f t="shared" si="5"/>
        <v/>
      </c>
      <c r="J96" s="79"/>
      <c r="K96" s="62" t="str">
        <f t="shared" si="6"/>
        <v/>
      </c>
    </row>
    <row r="97" spans="2:11" s="30" customFormat="1" x14ac:dyDescent="0.25">
      <c r="B97" s="136"/>
      <c r="C97" s="76"/>
      <c r="D97" s="76"/>
      <c r="E97" s="77"/>
      <c r="F97" s="78"/>
      <c r="G97" s="78"/>
      <c r="H97" s="61" t="str">
        <f t="shared" si="4"/>
        <v/>
      </c>
      <c r="I97" s="79" t="str">
        <f t="shared" si="5"/>
        <v/>
      </c>
      <c r="J97" s="79"/>
      <c r="K97" s="62" t="str">
        <f t="shared" si="6"/>
        <v/>
      </c>
    </row>
    <row r="98" spans="2:11" s="30" customFormat="1" x14ac:dyDescent="0.25">
      <c r="B98" s="136"/>
      <c r="C98" s="76"/>
      <c r="D98" s="76"/>
      <c r="E98" s="77"/>
      <c r="F98" s="78"/>
      <c r="G98" s="78"/>
      <c r="H98" s="61" t="str">
        <f t="shared" si="4"/>
        <v/>
      </c>
      <c r="I98" s="79" t="str">
        <f t="shared" si="5"/>
        <v/>
      </c>
      <c r="J98" s="79"/>
      <c r="K98" s="62" t="str">
        <f t="shared" si="6"/>
        <v/>
      </c>
    </row>
    <row r="99" spans="2:11" s="30" customFormat="1" x14ac:dyDescent="0.25">
      <c r="B99" s="136"/>
      <c r="C99" s="76"/>
      <c r="D99" s="76"/>
      <c r="E99" s="77"/>
      <c r="F99" s="78"/>
      <c r="G99" s="78"/>
      <c r="H99" s="61" t="str">
        <f t="shared" si="4"/>
        <v/>
      </c>
      <c r="I99" s="79" t="str">
        <f t="shared" si="5"/>
        <v/>
      </c>
      <c r="J99" s="79"/>
      <c r="K99" s="62" t="str">
        <f t="shared" si="6"/>
        <v/>
      </c>
    </row>
    <row r="100" spans="2:11" s="30" customFormat="1" x14ac:dyDescent="0.25">
      <c r="B100" s="136"/>
      <c r="C100" s="76"/>
      <c r="D100" s="76"/>
      <c r="E100" s="77"/>
      <c r="F100" s="78"/>
      <c r="G100" s="78"/>
      <c r="H100" s="61" t="str">
        <f t="shared" si="4"/>
        <v/>
      </c>
      <c r="I100" s="79" t="str">
        <f t="shared" si="5"/>
        <v/>
      </c>
      <c r="J100" s="79"/>
      <c r="K100" s="62" t="str">
        <f t="shared" si="6"/>
        <v/>
      </c>
    </row>
    <row r="101" spans="2:11" s="30" customFormat="1" x14ac:dyDescent="0.25">
      <c r="B101" s="136"/>
      <c r="C101" s="76"/>
      <c r="D101" s="76"/>
      <c r="E101" s="77"/>
      <c r="F101" s="78"/>
      <c r="G101" s="78"/>
      <c r="H101" s="61" t="str">
        <f t="shared" si="4"/>
        <v/>
      </c>
      <c r="I101" s="79" t="str">
        <f t="shared" si="5"/>
        <v/>
      </c>
      <c r="J101" s="79"/>
      <c r="K101" s="62" t="str">
        <f t="shared" si="6"/>
        <v/>
      </c>
    </row>
    <row r="102" spans="2:11" s="30" customFormat="1" x14ac:dyDescent="0.25">
      <c r="B102" s="136"/>
      <c r="C102" s="76"/>
      <c r="D102" s="76"/>
      <c r="E102" s="77"/>
      <c r="F102" s="78"/>
      <c r="G102" s="78"/>
      <c r="H102" s="61" t="str">
        <f t="shared" si="4"/>
        <v/>
      </c>
      <c r="I102" s="79" t="str">
        <f t="shared" si="5"/>
        <v/>
      </c>
      <c r="J102" s="79"/>
      <c r="K102" s="62" t="str">
        <f t="shared" si="6"/>
        <v/>
      </c>
    </row>
    <row r="103" spans="2:11" s="30" customFormat="1" x14ac:dyDescent="0.25">
      <c r="B103" s="136"/>
      <c r="C103" s="76"/>
      <c r="D103" s="76"/>
      <c r="E103" s="77"/>
      <c r="F103" s="78"/>
      <c r="G103" s="78"/>
      <c r="H103" s="61" t="str">
        <f t="shared" si="4"/>
        <v/>
      </c>
      <c r="I103" s="79" t="str">
        <f t="shared" si="5"/>
        <v/>
      </c>
      <c r="J103" s="79"/>
      <c r="K103" s="62" t="str">
        <f t="shared" si="6"/>
        <v/>
      </c>
    </row>
    <row r="104" spans="2:11" s="30" customFormat="1" x14ac:dyDescent="0.25">
      <c r="B104" s="136"/>
      <c r="C104" s="76"/>
      <c r="D104" s="76"/>
      <c r="E104" s="77"/>
      <c r="F104" s="78"/>
      <c r="G104" s="78"/>
      <c r="H104" s="61" t="str">
        <f t="shared" si="4"/>
        <v/>
      </c>
      <c r="I104" s="79" t="str">
        <f t="shared" si="5"/>
        <v/>
      </c>
      <c r="J104" s="79"/>
      <c r="K104" s="62" t="str">
        <f t="shared" si="6"/>
        <v/>
      </c>
    </row>
    <row r="105" spans="2:11" s="30" customFormat="1" x14ac:dyDescent="0.25">
      <c r="B105" s="136"/>
      <c r="C105" s="76"/>
      <c r="D105" s="76"/>
      <c r="E105" s="77"/>
      <c r="F105" s="78"/>
      <c r="G105" s="78"/>
      <c r="H105" s="61" t="str">
        <f t="shared" si="4"/>
        <v/>
      </c>
      <c r="I105" s="79" t="str">
        <f t="shared" si="5"/>
        <v/>
      </c>
      <c r="J105" s="79"/>
      <c r="K105" s="62" t="str">
        <f t="shared" si="6"/>
        <v/>
      </c>
    </row>
    <row r="106" spans="2:11" s="30" customFormat="1" x14ac:dyDescent="0.25">
      <c r="B106" s="136"/>
      <c r="C106" s="76"/>
      <c r="D106" s="76"/>
      <c r="E106" s="77"/>
      <c r="F106" s="78"/>
      <c r="G106" s="78"/>
      <c r="H106" s="61" t="str">
        <f t="shared" si="4"/>
        <v/>
      </c>
      <c r="I106" s="79" t="str">
        <f t="shared" si="5"/>
        <v/>
      </c>
      <c r="J106" s="79"/>
      <c r="K106" s="62" t="str">
        <f t="shared" si="6"/>
        <v/>
      </c>
    </row>
    <row r="107" spans="2:11" s="30" customFormat="1" x14ac:dyDescent="0.25">
      <c r="B107" s="136"/>
      <c r="C107" s="76"/>
      <c r="D107" s="76"/>
      <c r="E107" s="77"/>
      <c r="F107" s="78"/>
      <c r="G107" s="78"/>
      <c r="H107" s="61" t="str">
        <f t="shared" si="4"/>
        <v/>
      </c>
      <c r="I107" s="79" t="str">
        <f t="shared" si="5"/>
        <v/>
      </c>
      <c r="J107" s="79"/>
      <c r="K107" s="62" t="str">
        <f t="shared" si="6"/>
        <v/>
      </c>
    </row>
    <row r="108" spans="2:11" s="30" customFormat="1" x14ac:dyDescent="0.25">
      <c r="B108" s="136"/>
      <c r="C108" s="76"/>
      <c r="D108" s="76"/>
      <c r="E108" s="77"/>
      <c r="F108" s="78"/>
      <c r="G108" s="78"/>
      <c r="H108" s="61" t="str">
        <f t="shared" si="4"/>
        <v/>
      </c>
      <c r="I108" s="79" t="str">
        <f t="shared" si="5"/>
        <v/>
      </c>
      <c r="J108" s="79"/>
      <c r="K108" s="62" t="str">
        <f t="shared" si="6"/>
        <v/>
      </c>
    </row>
    <row r="109" spans="2:11" s="30" customFormat="1" x14ac:dyDescent="0.25">
      <c r="B109" s="136"/>
      <c r="C109" s="76"/>
      <c r="D109" s="76"/>
      <c r="E109" s="77"/>
      <c r="F109" s="78"/>
      <c r="G109" s="78"/>
      <c r="H109" s="61" t="str">
        <f t="shared" si="4"/>
        <v/>
      </c>
      <c r="I109" s="79" t="str">
        <f t="shared" si="5"/>
        <v/>
      </c>
      <c r="J109" s="79"/>
      <c r="K109" s="62" t="str">
        <f t="shared" si="6"/>
        <v/>
      </c>
    </row>
    <row r="110" spans="2:11" s="30" customFormat="1" x14ac:dyDescent="0.25">
      <c r="B110" s="136"/>
      <c r="C110" s="76"/>
      <c r="D110" s="76"/>
      <c r="E110" s="77"/>
      <c r="F110" s="78"/>
      <c r="G110" s="78"/>
      <c r="H110" s="61" t="str">
        <f t="shared" si="4"/>
        <v/>
      </c>
      <c r="I110" s="79" t="str">
        <f t="shared" si="5"/>
        <v/>
      </c>
      <c r="J110" s="79"/>
      <c r="K110" s="62" t="str">
        <f t="shared" si="6"/>
        <v/>
      </c>
    </row>
    <row r="111" spans="2:11" s="30" customFormat="1" x14ac:dyDescent="0.25">
      <c r="B111" s="136"/>
      <c r="C111" s="76"/>
      <c r="D111" s="76"/>
      <c r="E111" s="77"/>
      <c r="F111" s="78"/>
      <c r="G111" s="78"/>
      <c r="H111" s="61" t="str">
        <f t="shared" si="4"/>
        <v/>
      </c>
      <c r="I111" s="79" t="str">
        <f t="shared" si="5"/>
        <v/>
      </c>
      <c r="J111" s="79"/>
      <c r="K111" s="62" t="str">
        <f t="shared" si="6"/>
        <v/>
      </c>
    </row>
    <row r="112" spans="2:11" s="30" customFormat="1" x14ac:dyDescent="0.25">
      <c r="B112" s="136"/>
      <c r="C112" s="76"/>
      <c r="D112" s="76"/>
      <c r="E112" s="77"/>
      <c r="F112" s="78"/>
      <c r="G112" s="78"/>
      <c r="H112" s="61" t="str">
        <f t="shared" si="4"/>
        <v/>
      </c>
      <c r="I112" s="79" t="str">
        <f t="shared" si="5"/>
        <v/>
      </c>
      <c r="J112" s="79"/>
      <c r="K112" s="62" t="str">
        <f t="shared" si="6"/>
        <v/>
      </c>
    </row>
    <row r="113" spans="2:11" s="30" customFormat="1" x14ac:dyDescent="0.25">
      <c r="B113" s="136"/>
      <c r="C113" s="76"/>
      <c r="D113" s="76"/>
      <c r="E113" s="77"/>
      <c r="F113" s="78"/>
      <c r="G113" s="78"/>
      <c r="H113" s="61" t="str">
        <f t="shared" si="4"/>
        <v/>
      </c>
      <c r="I113" s="79" t="str">
        <f t="shared" si="5"/>
        <v/>
      </c>
      <c r="J113" s="79"/>
      <c r="K113" s="62" t="str">
        <f t="shared" si="6"/>
        <v/>
      </c>
    </row>
    <row r="114" spans="2:11" s="30" customFormat="1" x14ac:dyDescent="0.25">
      <c r="B114" s="136"/>
      <c r="C114" s="76"/>
      <c r="D114" s="76"/>
      <c r="E114" s="77"/>
      <c r="F114" s="78"/>
      <c r="G114" s="78"/>
      <c r="H114" s="61" t="str">
        <f t="shared" si="4"/>
        <v/>
      </c>
      <c r="I114" s="79" t="str">
        <f t="shared" si="5"/>
        <v/>
      </c>
      <c r="J114" s="79"/>
      <c r="K114" s="62" t="str">
        <f t="shared" si="6"/>
        <v/>
      </c>
    </row>
    <row r="115" spans="2:11" s="30" customFormat="1" x14ac:dyDescent="0.25">
      <c r="B115" s="136"/>
      <c r="C115" s="76"/>
      <c r="D115" s="76"/>
      <c r="E115" s="77"/>
      <c r="F115" s="78"/>
      <c r="G115" s="78"/>
      <c r="H115" s="61" t="str">
        <f t="shared" si="4"/>
        <v/>
      </c>
      <c r="I115" s="79" t="str">
        <f t="shared" si="5"/>
        <v/>
      </c>
      <c r="J115" s="79"/>
      <c r="K115" s="62" t="str">
        <f t="shared" si="6"/>
        <v/>
      </c>
    </row>
    <row r="116" spans="2:11" s="30" customFormat="1" x14ac:dyDescent="0.25">
      <c r="B116" s="136"/>
      <c r="C116" s="76"/>
      <c r="D116" s="76"/>
      <c r="E116" s="77"/>
      <c r="F116" s="78"/>
      <c r="G116" s="78"/>
      <c r="H116" s="61" t="str">
        <f t="shared" si="4"/>
        <v/>
      </c>
      <c r="I116" s="79" t="str">
        <f t="shared" si="5"/>
        <v/>
      </c>
      <c r="J116" s="79"/>
      <c r="K116" s="62" t="str">
        <f t="shared" si="6"/>
        <v/>
      </c>
    </row>
    <row r="117" spans="2:11" s="30" customFormat="1" x14ac:dyDescent="0.25">
      <c r="B117" s="136"/>
      <c r="C117" s="76"/>
      <c r="D117" s="76"/>
      <c r="E117" s="77"/>
      <c r="F117" s="78"/>
      <c r="G117" s="78"/>
      <c r="H117" s="61" t="str">
        <f t="shared" si="4"/>
        <v/>
      </c>
      <c r="I117" s="79" t="str">
        <f t="shared" si="5"/>
        <v/>
      </c>
      <c r="J117" s="79"/>
      <c r="K117" s="62" t="str">
        <f t="shared" si="6"/>
        <v/>
      </c>
    </row>
    <row r="118" spans="2:11" s="30" customFormat="1" x14ac:dyDescent="0.25">
      <c r="B118" s="136"/>
      <c r="C118" s="76"/>
      <c r="D118" s="76"/>
      <c r="E118" s="77"/>
      <c r="F118" s="78"/>
      <c r="G118" s="78"/>
      <c r="H118" s="61" t="str">
        <f t="shared" si="4"/>
        <v/>
      </c>
      <c r="I118" s="79" t="str">
        <f t="shared" si="5"/>
        <v/>
      </c>
      <c r="J118" s="79"/>
      <c r="K118" s="62" t="str">
        <f t="shared" si="6"/>
        <v/>
      </c>
    </row>
    <row r="119" spans="2:11" s="30" customFormat="1" x14ac:dyDescent="0.25">
      <c r="B119" s="136"/>
      <c r="C119" s="76"/>
      <c r="D119" s="76"/>
      <c r="E119" s="77"/>
      <c r="F119" s="78"/>
      <c r="G119" s="78"/>
      <c r="H119" s="61" t="str">
        <f t="shared" si="4"/>
        <v/>
      </c>
      <c r="I119" s="79" t="str">
        <f t="shared" si="5"/>
        <v/>
      </c>
      <c r="J119" s="79"/>
      <c r="K119" s="62" t="str">
        <f t="shared" si="6"/>
        <v/>
      </c>
    </row>
    <row r="120" spans="2:11" s="30" customFormat="1" x14ac:dyDescent="0.25">
      <c r="B120" s="136"/>
      <c r="C120" s="76"/>
      <c r="D120" s="76"/>
      <c r="E120" s="77"/>
      <c r="F120" s="78"/>
      <c r="G120" s="78"/>
      <c r="H120" s="61" t="str">
        <f t="shared" si="4"/>
        <v/>
      </c>
      <c r="I120" s="79" t="str">
        <f t="shared" si="5"/>
        <v/>
      </c>
      <c r="J120" s="79"/>
      <c r="K120" s="62" t="str">
        <f t="shared" si="6"/>
        <v/>
      </c>
    </row>
    <row r="121" spans="2:11" s="30" customFormat="1" x14ac:dyDescent="0.25">
      <c r="B121" s="136"/>
      <c r="C121" s="76"/>
      <c r="D121" s="76"/>
      <c r="E121" s="77"/>
      <c r="F121" s="78"/>
      <c r="G121" s="78"/>
      <c r="H121" s="61" t="str">
        <f t="shared" si="4"/>
        <v/>
      </c>
      <c r="I121" s="79" t="str">
        <f t="shared" si="5"/>
        <v/>
      </c>
      <c r="J121" s="79"/>
      <c r="K121" s="62" t="str">
        <f t="shared" si="6"/>
        <v/>
      </c>
    </row>
    <row r="122" spans="2:11" s="30" customFormat="1" x14ac:dyDescent="0.25">
      <c r="B122" s="136"/>
      <c r="C122" s="76"/>
      <c r="D122" s="76"/>
      <c r="E122" s="77"/>
      <c r="F122" s="78"/>
      <c r="G122" s="78"/>
      <c r="H122" s="61" t="str">
        <f t="shared" si="4"/>
        <v/>
      </c>
      <c r="I122" s="79" t="str">
        <f t="shared" si="5"/>
        <v/>
      </c>
      <c r="J122" s="79"/>
      <c r="K122" s="62" t="str">
        <f t="shared" si="6"/>
        <v/>
      </c>
    </row>
    <row r="123" spans="2:11" s="30" customFormat="1" x14ac:dyDescent="0.25">
      <c r="B123" s="136"/>
      <c r="C123" s="76"/>
      <c r="D123" s="76"/>
      <c r="E123" s="77"/>
      <c r="F123" s="78"/>
      <c r="G123" s="78"/>
      <c r="H123" s="61" t="str">
        <f t="shared" si="4"/>
        <v/>
      </c>
      <c r="I123" s="79" t="str">
        <f t="shared" si="5"/>
        <v/>
      </c>
      <c r="J123" s="79"/>
      <c r="K123" s="62" t="str">
        <f t="shared" si="6"/>
        <v/>
      </c>
    </row>
    <row r="124" spans="2:11" s="30" customFormat="1" x14ac:dyDescent="0.25">
      <c r="B124" s="136"/>
      <c r="C124" s="76"/>
      <c r="D124" s="76"/>
      <c r="E124" s="77"/>
      <c r="F124" s="78"/>
      <c r="G124" s="78"/>
      <c r="H124" s="61" t="str">
        <f t="shared" si="4"/>
        <v/>
      </c>
      <c r="I124" s="79" t="str">
        <f t="shared" si="5"/>
        <v/>
      </c>
      <c r="J124" s="79"/>
      <c r="K124" s="62" t="str">
        <f t="shared" si="6"/>
        <v/>
      </c>
    </row>
    <row r="125" spans="2:11" s="30" customFormat="1" x14ac:dyDescent="0.25">
      <c r="B125" s="136"/>
      <c r="C125" s="76"/>
      <c r="D125" s="76"/>
      <c r="E125" s="77"/>
      <c r="F125" s="78"/>
      <c r="G125" s="78"/>
      <c r="H125" s="61" t="str">
        <f t="shared" si="4"/>
        <v/>
      </c>
      <c r="I125" s="79" t="str">
        <f t="shared" si="5"/>
        <v/>
      </c>
      <c r="J125" s="79"/>
      <c r="K125" s="62" t="str">
        <f t="shared" si="6"/>
        <v/>
      </c>
    </row>
    <row r="126" spans="2:11" s="30" customFormat="1" x14ac:dyDescent="0.25">
      <c r="B126" s="136"/>
      <c r="C126" s="76"/>
      <c r="D126" s="76"/>
      <c r="E126" s="77"/>
      <c r="F126" s="78"/>
      <c r="G126" s="78"/>
      <c r="H126" s="61" t="str">
        <f t="shared" si="4"/>
        <v/>
      </c>
      <c r="I126" s="79" t="str">
        <f t="shared" si="5"/>
        <v/>
      </c>
      <c r="J126" s="79"/>
      <c r="K126" s="62" t="str">
        <f t="shared" si="6"/>
        <v/>
      </c>
    </row>
    <row r="127" spans="2:11" s="30" customFormat="1" x14ac:dyDescent="0.25">
      <c r="B127" s="136"/>
      <c r="C127" s="76"/>
      <c r="D127" s="76"/>
      <c r="E127" s="77"/>
      <c r="F127" s="78"/>
      <c r="G127" s="78"/>
      <c r="H127" s="61" t="str">
        <f t="shared" si="4"/>
        <v/>
      </c>
      <c r="I127" s="79" t="str">
        <f t="shared" si="5"/>
        <v/>
      </c>
      <c r="J127" s="79"/>
      <c r="K127" s="62" t="str">
        <f t="shared" si="6"/>
        <v/>
      </c>
    </row>
    <row r="128" spans="2:11" s="30" customFormat="1" x14ac:dyDescent="0.25">
      <c r="B128" s="136"/>
      <c r="C128" s="76"/>
      <c r="D128" s="76"/>
      <c r="E128" s="77"/>
      <c r="F128" s="78"/>
      <c r="G128" s="78"/>
      <c r="H128" s="61" t="str">
        <f t="shared" si="4"/>
        <v/>
      </c>
      <c r="I128" s="79" t="str">
        <f t="shared" si="5"/>
        <v/>
      </c>
      <c r="J128" s="79"/>
      <c r="K128" s="62" t="str">
        <f t="shared" si="6"/>
        <v/>
      </c>
    </row>
    <row r="129" spans="2:11" s="30" customFormat="1" x14ac:dyDescent="0.25">
      <c r="B129" s="136"/>
      <c r="C129" s="76"/>
      <c r="D129" s="76"/>
      <c r="E129" s="77"/>
      <c r="F129" s="78"/>
      <c r="G129" s="78"/>
      <c r="H129" s="61" t="str">
        <f t="shared" si="4"/>
        <v/>
      </c>
      <c r="I129" s="79" t="str">
        <f t="shared" si="5"/>
        <v/>
      </c>
      <c r="J129" s="79"/>
      <c r="K129" s="62" t="str">
        <f t="shared" si="6"/>
        <v/>
      </c>
    </row>
    <row r="130" spans="2:11" s="30" customFormat="1" x14ac:dyDescent="0.25">
      <c r="B130" s="136"/>
      <c r="C130" s="76"/>
      <c r="D130" s="76"/>
      <c r="E130" s="77"/>
      <c r="F130" s="78"/>
      <c r="G130" s="78"/>
      <c r="H130" s="61" t="str">
        <f t="shared" si="4"/>
        <v/>
      </c>
      <c r="I130" s="79" t="str">
        <f t="shared" si="5"/>
        <v/>
      </c>
      <c r="J130" s="79"/>
      <c r="K130" s="62" t="str">
        <f t="shared" si="6"/>
        <v/>
      </c>
    </row>
    <row r="131" spans="2:11" s="30" customFormat="1" x14ac:dyDescent="0.25">
      <c r="B131" s="136"/>
      <c r="C131" s="76"/>
      <c r="D131" s="76"/>
      <c r="E131" s="77"/>
      <c r="F131" s="78"/>
      <c r="G131" s="78"/>
      <c r="H131" s="61" t="str">
        <f t="shared" si="4"/>
        <v/>
      </c>
      <c r="I131" s="79" t="str">
        <f t="shared" si="5"/>
        <v/>
      </c>
      <c r="J131" s="79"/>
      <c r="K131" s="62" t="str">
        <f t="shared" si="6"/>
        <v/>
      </c>
    </row>
    <row r="132" spans="2:11" s="30" customFormat="1" x14ac:dyDescent="0.25">
      <c r="B132" s="136"/>
      <c r="C132" s="76"/>
      <c r="D132" s="76"/>
      <c r="E132" s="77"/>
      <c r="F132" s="78"/>
      <c r="G132" s="78"/>
      <c r="H132" s="61" t="str">
        <f t="shared" si="4"/>
        <v/>
      </c>
      <c r="I132" s="79" t="str">
        <f t="shared" si="5"/>
        <v/>
      </c>
      <c r="J132" s="79"/>
      <c r="K132" s="62" t="str">
        <f t="shared" si="6"/>
        <v/>
      </c>
    </row>
    <row r="133" spans="2:11" s="30" customFormat="1" x14ac:dyDescent="0.25">
      <c r="B133" s="136"/>
      <c r="C133" s="76"/>
      <c r="D133" s="76"/>
      <c r="E133" s="77"/>
      <c r="F133" s="78"/>
      <c r="G133" s="78"/>
      <c r="H133" s="61" t="str">
        <f t="shared" si="4"/>
        <v/>
      </c>
      <c r="I133" s="79" t="str">
        <f t="shared" si="5"/>
        <v/>
      </c>
      <c r="J133" s="79"/>
      <c r="K133" s="62" t="str">
        <f t="shared" si="6"/>
        <v/>
      </c>
    </row>
    <row r="134" spans="2:11" s="30" customFormat="1" x14ac:dyDescent="0.25">
      <c r="B134" s="136"/>
      <c r="C134" s="76"/>
      <c r="D134" s="76"/>
      <c r="E134" s="77"/>
      <c r="F134" s="78"/>
      <c r="G134" s="78"/>
      <c r="H134" s="61" t="str">
        <f t="shared" si="4"/>
        <v/>
      </c>
      <c r="I134" s="79" t="str">
        <f t="shared" si="5"/>
        <v/>
      </c>
      <c r="J134" s="79"/>
      <c r="K134" s="62" t="str">
        <f t="shared" si="6"/>
        <v/>
      </c>
    </row>
    <row r="135" spans="2:11" s="30" customFormat="1" x14ac:dyDescent="0.25">
      <c r="B135" s="136"/>
      <c r="C135" s="76"/>
      <c r="D135" s="76"/>
      <c r="E135" s="77"/>
      <c r="F135" s="78"/>
      <c r="G135" s="78"/>
      <c r="H135" s="61" t="str">
        <f t="shared" si="4"/>
        <v/>
      </c>
      <c r="I135" s="79" t="str">
        <f t="shared" si="5"/>
        <v/>
      </c>
      <c r="J135" s="79"/>
      <c r="K135" s="62" t="str">
        <f t="shared" si="6"/>
        <v/>
      </c>
    </row>
    <row r="136" spans="2:11" s="30" customFormat="1" x14ac:dyDescent="0.25">
      <c r="B136" s="136"/>
      <c r="C136" s="76"/>
      <c r="D136" s="76"/>
      <c r="E136" s="77"/>
      <c r="F136" s="78"/>
      <c r="G136" s="78"/>
      <c r="H136" s="61" t="str">
        <f t="shared" si="4"/>
        <v/>
      </c>
      <c r="I136" s="79" t="str">
        <f t="shared" si="5"/>
        <v/>
      </c>
      <c r="J136" s="79"/>
      <c r="K136" s="62" t="str">
        <f t="shared" si="6"/>
        <v/>
      </c>
    </row>
    <row r="137" spans="2:11" s="30" customFormat="1" x14ac:dyDescent="0.25">
      <c r="B137" s="136"/>
      <c r="C137" s="76"/>
      <c r="D137" s="76"/>
      <c r="E137" s="77"/>
      <c r="F137" s="78"/>
      <c r="G137" s="78"/>
      <c r="H137" s="61" t="str">
        <f t="shared" si="4"/>
        <v/>
      </c>
      <c r="I137" s="79" t="str">
        <f t="shared" si="5"/>
        <v/>
      </c>
      <c r="J137" s="79"/>
      <c r="K137" s="62" t="str">
        <f t="shared" si="6"/>
        <v/>
      </c>
    </row>
    <row r="138" spans="2:11" s="30" customFormat="1" x14ac:dyDescent="0.25">
      <c r="B138" s="136"/>
      <c r="C138" s="76"/>
      <c r="D138" s="76"/>
      <c r="E138" s="77"/>
      <c r="F138" s="78"/>
      <c r="G138" s="78"/>
      <c r="H138" s="61" t="str">
        <f t="shared" si="4"/>
        <v/>
      </c>
      <c r="I138" s="79" t="str">
        <f t="shared" si="5"/>
        <v/>
      </c>
      <c r="J138" s="79"/>
      <c r="K138" s="62" t="str">
        <f t="shared" si="6"/>
        <v/>
      </c>
    </row>
    <row r="139" spans="2:11" s="30" customFormat="1" x14ac:dyDescent="0.25">
      <c r="B139" s="136"/>
      <c r="C139" s="76"/>
      <c r="D139" s="76"/>
      <c r="E139" s="77"/>
      <c r="F139" s="78"/>
      <c r="G139" s="78"/>
      <c r="H139" s="61" t="str">
        <f t="shared" si="4"/>
        <v/>
      </c>
      <c r="I139" s="79" t="str">
        <f t="shared" si="5"/>
        <v/>
      </c>
      <c r="J139" s="79"/>
      <c r="K139" s="62" t="str">
        <f t="shared" si="6"/>
        <v/>
      </c>
    </row>
    <row r="140" spans="2:11" s="30" customFormat="1" x14ac:dyDescent="0.25">
      <c r="B140" s="136"/>
      <c r="C140" s="76"/>
      <c r="D140" s="76"/>
      <c r="E140" s="77"/>
      <c r="F140" s="78"/>
      <c r="G140" s="78"/>
      <c r="H140" s="61" t="str">
        <f t="shared" si="4"/>
        <v/>
      </c>
      <c r="I140" s="79" t="str">
        <f t="shared" si="5"/>
        <v/>
      </c>
      <c r="J140" s="79"/>
      <c r="K140" s="62" t="str">
        <f t="shared" si="6"/>
        <v/>
      </c>
    </row>
    <row r="141" spans="2:11" s="30" customFormat="1" x14ac:dyDescent="0.25">
      <c r="B141" s="136"/>
      <c r="C141" s="76"/>
      <c r="D141" s="76"/>
      <c r="E141" s="77"/>
      <c r="F141" s="78"/>
      <c r="G141" s="78"/>
      <c r="H141" s="61" t="str">
        <f t="shared" ref="H141:H204" si="7">IF(AND(F141&lt;&gt;"",G141&lt;&gt;""),(G141-F141)/F141,"")</f>
        <v/>
      </c>
      <c r="I141" s="79" t="str">
        <f t="shared" ref="I141:I204" si="8">IF(AND(F141&lt;&gt;"",G141&lt;&gt;""),G141-F141,"")</f>
        <v/>
      </c>
      <c r="J141" s="79"/>
      <c r="K141" s="62" t="str">
        <f t="shared" ref="K141:K204" si="9">IF(AND(F141&lt;&gt;"",G141&lt;&gt;"",J141&lt;&gt;""),I141*J141,"")</f>
        <v/>
      </c>
    </row>
    <row r="142" spans="2:11" s="30" customFormat="1" x14ac:dyDescent="0.25">
      <c r="B142" s="136"/>
      <c r="C142" s="76"/>
      <c r="D142" s="76"/>
      <c r="E142" s="77"/>
      <c r="F142" s="78"/>
      <c r="G142" s="78"/>
      <c r="H142" s="61" t="str">
        <f t="shared" si="7"/>
        <v/>
      </c>
      <c r="I142" s="79" t="str">
        <f t="shared" si="8"/>
        <v/>
      </c>
      <c r="J142" s="79"/>
      <c r="K142" s="62" t="str">
        <f t="shared" si="9"/>
        <v/>
      </c>
    </row>
    <row r="143" spans="2:11" s="30" customFormat="1" x14ac:dyDescent="0.25">
      <c r="B143" s="136"/>
      <c r="C143" s="76"/>
      <c r="D143" s="76"/>
      <c r="E143" s="77"/>
      <c r="F143" s="78"/>
      <c r="G143" s="78"/>
      <c r="H143" s="61" t="str">
        <f t="shared" si="7"/>
        <v/>
      </c>
      <c r="I143" s="79" t="str">
        <f t="shared" si="8"/>
        <v/>
      </c>
      <c r="J143" s="79"/>
      <c r="K143" s="62" t="str">
        <f t="shared" si="9"/>
        <v/>
      </c>
    </row>
    <row r="144" spans="2:11" s="30" customFormat="1" x14ac:dyDescent="0.25">
      <c r="B144" s="136"/>
      <c r="C144" s="76"/>
      <c r="D144" s="76"/>
      <c r="E144" s="77"/>
      <c r="F144" s="78"/>
      <c r="G144" s="78"/>
      <c r="H144" s="61" t="str">
        <f t="shared" si="7"/>
        <v/>
      </c>
      <c r="I144" s="79" t="str">
        <f t="shared" si="8"/>
        <v/>
      </c>
      <c r="J144" s="79"/>
      <c r="K144" s="62" t="str">
        <f t="shared" si="9"/>
        <v/>
      </c>
    </row>
    <row r="145" spans="2:11" s="30" customFormat="1" x14ac:dyDescent="0.25">
      <c r="B145" s="136"/>
      <c r="C145" s="76"/>
      <c r="D145" s="76"/>
      <c r="E145" s="77"/>
      <c r="F145" s="78"/>
      <c r="G145" s="78"/>
      <c r="H145" s="61" t="str">
        <f t="shared" si="7"/>
        <v/>
      </c>
      <c r="I145" s="79" t="str">
        <f t="shared" si="8"/>
        <v/>
      </c>
      <c r="J145" s="79"/>
      <c r="K145" s="62" t="str">
        <f t="shared" si="9"/>
        <v/>
      </c>
    </row>
    <row r="146" spans="2:11" s="30" customFormat="1" x14ac:dyDescent="0.25">
      <c r="B146" s="136"/>
      <c r="C146" s="76"/>
      <c r="D146" s="76"/>
      <c r="E146" s="77"/>
      <c r="F146" s="78"/>
      <c r="G146" s="78"/>
      <c r="H146" s="61" t="str">
        <f t="shared" si="7"/>
        <v/>
      </c>
      <c r="I146" s="79" t="str">
        <f t="shared" si="8"/>
        <v/>
      </c>
      <c r="J146" s="79"/>
      <c r="K146" s="62" t="str">
        <f t="shared" si="9"/>
        <v/>
      </c>
    </row>
    <row r="147" spans="2:11" s="30" customFormat="1" x14ac:dyDescent="0.25">
      <c r="B147" s="136"/>
      <c r="C147" s="76"/>
      <c r="D147" s="76"/>
      <c r="E147" s="77"/>
      <c r="F147" s="78"/>
      <c r="G147" s="78"/>
      <c r="H147" s="61" t="str">
        <f t="shared" si="7"/>
        <v/>
      </c>
      <c r="I147" s="79" t="str">
        <f t="shared" si="8"/>
        <v/>
      </c>
      <c r="J147" s="79"/>
      <c r="K147" s="62" t="str">
        <f t="shared" si="9"/>
        <v/>
      </c>
    </row>
    <row r="148" spans="2:11" s="30" customFormat="1" x14ac:dyDescent="0.25">
      <c r="B148" s="136"/>
      <c r="C148" s="76"/>
      <c r="D148" s="76"/>
      <c r="E148" s="77"/>
      <c r="F148" s="78"/>
      <c r="G148" s="78"/>
      <c r="H148" s="61" t="str">
        <f t="shared" si="7"/>
        <v/>
      </c>
      <c r="I148" s="79" t="str">
        <f t="shared" si="8"/>
        <v/>
      </c>
      <c r="J148" s="79"/>
      <c r="K148" s="62" t="str">
        <f t="shared" si="9"/>
        <v/>
      </c>
    </row>
    <row r="149" spans="2:11" s="30" customFormat="1" x14ac:dyDescent="0.25">
      <c r="B149" s="136"/>
      <c r="C149" s="76"/>
      <c r="D149" s="76"/>
      <c r="E149" s="77"/>
      <c r="F149" s="78"/>
      <c r="G149" s="78"/>
      <c r="H149" s="61" t="str">
        <f t="shared" si="7"/>
        <v/>
      </c>
      <c r="I149" s="79" t="str">
        <f t="shared" si="8"/>
        <v/>
      </c>
      <c r="J149" s="79"/>
      <c r="K149" s="62" t="str">
        <f t="shared" si="9"/>
        <v/>
      </c>
    </row>
    <row r="150" spans="2:11" s="30" customFormat="1" x14ac:dyDescent="0.25">
      <c r="B150" s="136"/>
      <c r="C150" s="76"/>
      <c r="D150" s="76"/>
      <c r="E150" s="77"/>
      <c r="F150" s="78"/>
      <c r="G150" s="78"/>
      <c r="H150" s="61" t="str">
        <f t="shared" si="7"/>
        <v/>
      </c>
      <c r="I150" s="79" t="str">
        <f t="shared" si="8"/>
        <v/>
      </c>
      <c r="J150" s="79"/>
      <c r="K150" s="62" t="str">
        <f t="shared" si="9"/>
        <v/>
      </c>
    </row>
    <row r="151" spans="2:11" s="30" customFormat="1" x14ac:dyDescent="0.25">
      <c r="B151" s="136"/>
      <c r="C151" s="76"/>
      <c r="D151" s="76"/>
      <c r="E151" s="77"/>
      <c r="F151" s="78"/>
      <c r="G151" s="78"/>
      <c r="H151" s="61" t="str">
        <f t="shared" si="7"/>
        <v/>
      </c>
      <c r="I151" s="79" t="str">
        <f t="shared" si="8"/>
        <v/>
      </c>
      <c r="J151" s="79"/>
      <c r="K151" s="62" t="str">
        <f t="shared" si="9"/>
        <v/>
      </c>
    </row>
    <row r="152" spans="2:11" s="30" customFormat="1" x14ac:dyDescent="0.25">
      <c r="B152" s="136"/>
      <c r="C152" s="76"/>
      <c r="D152" s="76"/>
      <c r="E152" s="77"/>
      <c r="F152" s="78"/>
      <c r="G152" s="78"/>
      <c r="H152" s="61" t="str">
        <f t="shared" si="7"/>
        <v/>
      </c>
      <c r="I152" s="79" t="str">
        <f t="shared" si="8"/>
        <v/>
      </c>
      <c r="J152" s="79"/>
      <c r="K152" s="62" t="str">
        <f t="shared" si="9"/>
        <v/>
      </c>
    </row>
    <row r="153" spans="2:11" s="30" customFormat="1" x14ac:dyDescent="0.25">
      <c r="B153" s="136"/>
      <c r="C153" s="76"/>
      <c r="D153" s="76"/>
      <c r="E153" s="77"/>
      <c r="F153" s="78"/>
      <c r="G153" s="78"/>
      <c r="H153" s="61" t="str">
        <f t="shared" si="7"/>
        <v/>
      </c>
      <c r="I153" s="79" t="str">
        <f t="shared" si="8"/>
        <v/>
      </c>
      <c r="J153" s="79"/>
      <c r="K153" s="62" t="str">
        <f t="shared" si="9"/>
        <v/>
      </c>
    </row>
    <row r="154" spans="2:11" s="30" customFormat="1" x14ac:dyDescent="0.25">
      <c r="B154" s="136"/>
      <c r="C154" s="76"/>
      <c r="D154" s="76"/>
      <c r="E154" s="77"/>
      <c r="F154" s="78"/>
      <c r="G154" s="78"/>
      <c r="H154" s="61" t="str">
        <f t="shared" si="7"/>
        <v/>
      </c>
      <c r="I154" s="79" t="str">
        <f t="shared" si="8"/>
        <v/>
      </c>
      <c r="J154" s="79"/>
      <c r="K154" s="62" t="str">
        <f t="shared" si="9"/>
        <v/>
      </c>
    </row>
    <row r="155" spans="2:11" s="30" customFormat="1" x14ac:dyDescent="0.25">
      <c r="B155" s="136"/>
      <c r="C155" s="76"/>
      <c r="D155" s="76"/>
      <c r="E155" s="77"/>
      <c r="F155" s="78"/>
      <c r="G155" s="78"/>
      <c r="H155" s="61" t="str">
        <f t="shared" si="7"/>
        <v/>
      </c>
      <c r="I155" s="79" t="str">
        <f t="shared" si="8"/>
        <v/>
      </c>
      <c r="J155" s="79"/>
      <c r="K155" s="62" t="str">
        <f t="shared" si="9"/>
        <v/>
      </c>
    </row>
    <row r="156" spans="2:11" s="30" customFormat="1" x14ac:dyDescent="0.25">
      <c r="B156" s="136"/>
      <c r="C156" s="76"/>
      <c r="D156" s="76"/>
      <c r="E156" s="77"/>
      <c r="F156" s="78"/>
      <c r="G156" s="78"/>
      <c r="H156" s="61" t="str">
        <f t="shared" si="7"/>
        <v/>
      </c>
      <c r="I156" s="79" t="str">
        <f t="shared" si="8"/>
        <v/>
      </c>
      <c r="J156" s="79"/>
      <c r="K156" s="62" t="str">
        <f t="shared" si="9"/>
        <v/>
      </c>
    </row>
    <row r="157" spans="2:11" s="30" customFormat="1" x14ac:dyDescent="0.25">
      <c r="B157" s="136"/>
      <c r="C157" s="76"/>
      <c r="D157" s="76"/>
      <c r="E157" s="77"/>
      <c r="F157" s="78"/>
      <c r="G157" s="78"/>
      <c r="H157" s="61" t="str">
        <f t="shared" si="7"/>
        <v/>
      </c>
      <c r="I157" s="79" t="str">
        <f t="shared" si="8"/>
        <v/>
      </c>
      <c r="J157" s="79"/>
      <c r="K157" s="62" t="str">
        <f t="shared" si="9"/>
        <v/>
      </c>
    </row>
    <row r="158" spans="2:11" s="30" customFormat="1" x14ac:dyDescent="0.25">
      <c r="B158" s="136"/>
      <c r="C158" s="76"/>
      <c r="D158" s="76"/>
      <c r="E158" s="77"/>
      <c r="F158" s="78"/>
      <c r="G158" s="78"/>
      <c r="H158" s="61" t="str">
        <f t="shared" si="7"/>
        <v/>
      </c>
      <c r="I158" s="79" t="str">
        <f t="shared" si="8"/>
        <v/>
      </c>
      <c r="J158" s="79"/>
      <c r="K158" s="62" t="str">
        <f t="shared" si="9"/>
        <v/>
      </c>
    </row>
    <row r="159" spans="2:11" s="30" customFormat="1" x14ac:dyDescent="0.25">
      <c r="B159" s="136"/>
      <c r="C159" s="76"/>
      <c r="D159" s="76"/>
      <c r="E159" s="77"/>
      <c r="F159" s="78"/>
      <c r="G159" s="78"/>
      <c r="H159" s="61" t="str">
        <f t="shared" si="7"/>
        <v/>
      </c>
      <c r="I159" s="79" t="str">
        <f t="shared" si="8"/>
        <v/>
      </c>
      <c r="J159" s="79"/>
      <c r="K159" s="62" t="str">
        <f t="shared" si="9"/>
        <v/>
      </c>
    </row>
    <row r="160" spans="2:11" s="30" customFormat="1" x14ac:dyDescent="0.25">
      <c r="B160" s="136"/>
      <c r="C160" s="76"/>
      <c r="D160" s="76"/>
      <c r="E160" s="77"/>
      <c r="F160" s="78"/>
      <c r="G160" s="78"/>
      <c r="H160" s="61" t="str">
        <f t="shared" si="7"/>
        <v/>
      </c>
      <c r="I160" s="79" t="str">
        <f t="shared" si="8"/>
        <v/>
      </c>
      <c r="J160" s="79"/>
      <c r="K160" s="62" t="str">
        <f t="shared" si="9"/>
        <v/>
      </c>
    </row>
    <row r="161" spans="2:11" s="30" customFormat="1" x14ac:dyDescent="0.25">
      <c r="B161" s="136"/>
      <c r="C161" s="76"/>
      <c r="D161" s="76"/>
      <c r="E161" s="77"/>
      <c r="F161" s="78"/>
      <c r="G161" s="78"/>
      <c r="H161" s="61" t="str">
        <f t="shared" si="7"/>
        <v/>
      </c>
      <c r="I161" s="79" t="str">
        <f t="shared" si="8"/>
        <v/>
      </c>
      <c r="J161" s="79"/>
      <c r="K161" s="62" t="str">
        <f t="shared" si="9"/>
        <v/>
      </c>
    </row>
    <row r="162" spans="2:11" s="30" customFormat="1" x14ac:dyDescent="0.25">
      <c r="B162" s="136"/>
      <c r="C162" s="76"/>
      <c r="D162" s="76"/>
      <c r="E162" s="77"/>
      <c r="F162" s="78"/>
      <c r="G162" s="78"/>
      <c r="H162" s="61" t="str">
        <f t="shared" si="7"/>
        <v/>
      </c>
      <c r="I162" s="79" t="str">
        <f t="shared" si="8"/>
        <v/>
      </c>
      <c r="J162" s="79"/>
      <c r="K162" s="62" t="str">
        <f t="shared" si="9"/>
        <v/>
      </c>
    </row>
    <row r="163" spans="2:11" s="30" customFormat="1" x14ac:dyDescent="0.25">
      <c r="B163" s="136"/>
      <c r="C163" s="76"/>
      <c r="D163" s="76"/>
      <c r="E163" s="77"/>
      <c r="F163" s="78"/>
      <c r="G163" s="78"/>
      <c r="H163" s="61" t="str">
        <f t="shared" si="7"/>
        <v/>
      </c>
      <c r="I163" s="79" t="str">
        <f t="shared" si="8"/>
        <v/>
      </c>
      <c r="J163" s="79"/>
      <c r="K163" s="62" t="str">
        <f t="shared" si="9"/>
        <v/>
      </c>
    </row>
    <row r="164" spans="2:11" s="30" customFormat="1" x14ac:dyDescent="0.25">
      <c r="B164" s="136"/>
      <c r="C164" s="76"/>
      <c r="D164" s="76"/>
      <c r="E164" s="77"/>
      <c r="F164" s="78"/>
      <c r="G164" s="78"/>
      <c r="H164" s="61" t="str">
        <f t="shared" si="7"/>
        <v/>
      </c>
      <c r="I164" s="79" t="str">
        <f t="shared" si="8"/>
        <v/>
      </c>
      <c r="J164" s="79"/>
      <c r="K164" s="62" t="str">
        <f t="shared" si="9"/>
        <v/>
      </c>
    </row>
    <row r="165" spans="2:11" s="30" customFormat="1" x14ac:dyDescent="0.25">
      <c r="B165" s="136"/>
      <c r="C165" s="76"/>
      <c r="D165" s="76"/>
      <c r="E165" s="77"/>
      <c r="F165" s="78"/>
      <c r="G165" s="78"/>
      <c r="H165" s="61" t="str">
        <f t="shared" si="7"/>
        <v/>
      </c>
      <c r="I165" s="79" t="str">
        <f t="shared" si="8"/>
        <v/>
      </c>
      <c r="J165" s="79"/>
      <c r="K165" s="62" t="str">
        <f t="shared" si="9"/>
        <v/>
      </c>
    </row>
    <row r="166" spans="2:11" s="30" customFormat="1" x14ac:dyDescent="0.25">
      <c r="B166" s="136"/>
      <c r="C166" s="76"/>
      <c r="D166" s="76"/>
      <c r="E166" s="77"/>
      <c r="F166" s="78"/>
      <c r="G166" s="78"/>
      <c r="H166" s="61" t="str">
        <f t="shared" si="7"/>
        <v/>
      </c>
      <c r="I166" s="79" t="str">
        <f t="shared" si="8"/>
        <v/>
      </c>
      <c r="J166" s="79"/>
      <c r="K166" s="62" t="str">
        <f t="shared" si="9"/>
        <v/>
      </c>
    </row>
    <row r="167" spans="2:11" s="30" customFormat="1" x14ac:dyDescent="0.25">
      <c r="B167" s="136"/>
      <c r="C167" s="76"/>
      <c r="D167" s="76"/>
      <c r="E167" s="77"/>
      <c r="F167" s="78"/>
      <c r="G167" s="78"/>
      <c r="H167" s="61" t="str">
        <f t="shared" si="7"/>
        <v/>
      </c>
      <c r="I167" s="79" t="str">
        <f t="shared" si="8"/>
        <v/>
      </c>
      <c r="J167" s="79"/>
      <c r="K167" s="62" t="str">
        <f t="shared" si="9"/>
        <v/>
      </c>
    </row>
    <row r="168" spans="2:11" s="30" customFormat="1" x14ac:dyDescent="0.25">
      <c r="B168" s="136"/>
      <c r="C168" s="76"/>
      <c r="D168" s="76"/>
      <c r="E168" s="77"/>
      <c r="F168" s="78"/>
      <c r="G168" s="78"/>
      <c r="H168" s="61" t="str">
        <f t="shared" si="7"/>
        <v/>
      </c>
      <c r="I168" s="79" t="str">
        <f t="shared" si="8"/>
        <v/>
      </c>
      <c r="J168" s="79"/>
      <c r="K168" s="62" t="str">
        <f t="shared" si="9"/>
        <v/>
      </c>
    </row>
    <row r="169" spans="2:11" s="30" customFormat="1" x14ac:dyDescent="0.25">
      <c r="B169" s="136"/>
      <c r="C169" s="76"/>
      <c r="D169" s="76"/>
      <c r="E169" s="77"/>
      <c r="F169" s="78"/>
      <c r="G169" s="78"/>
      <c r="H169" s="61" t="str">
        <f t="shared" si="7"/>
        <v/>
      </c>
      <c r="I169" s="79" t="str">
        <f t="shared" si="8"/>
        <v/>
      </c>
      <c r="J169" s="79"/>
      <c r="K169" s="62" t="str">
        <f t="shared" si="9"/>
        <v/>
      </c>
    </row>
    <row r="170" spans="2:11" s="30" customFormat="1" x14ac:dyDescent="0.25">
      <c r="B170" s="136"/>
      <c r="C170" s="76"/>
      <c r="D170" s="76"/>
      <c r="E170" s="77"/>
      <c r="F170" s="78"/>
      <c r="G170" s="78"/>
      <c r="H170" s="61" t="str">
        <f t="shared" si="7"/>
        <v/>
      </c>
      <c r="I170" s="79" t="str">
        <f t="shared" si="8"/>
        <v/>
      </c>
      <c r="J170" s="79"/>
      <c r="K170" s="62" t="str">
        <f t="shared" si="9"/>
        <v/>
      </c>
    </row>
    <row r="171" spans="2:11" s="30" customFormat="1" x14ac:dyDescent="0.25">
      <c r="B171" s="136"/>
      <c r="C171" s="76"/>
      <c r="D171" s="76"/>
      <c r="E171" s="77"/>
      <c r="F171" s="78"/>
      <c r="G171" s="78"/>
      <c r="H171" s="61" t="str">
        <f t="shared" si="7"/>
        <v/>
      </c>
      <c r="I171" s="79" t="str">
        <f t="shared" si="8"/>
        <v/>
      </c>
      <c r="J171" s="79"/>
      <c r="K171" s="62" t="str">
        <f t="shared" si="9"/>
        <v/>
      </c>
    </row>
    <row r="172" spans="2:11" s="30" customFormat="1" x14ac:dyDescent="0.25">
      <c r="B172" s="136"/>
      <c r="C172" s="76"/>
      <c r="D172" s="76"/>
      <c r="E172" s="77"/>
      <c r="F172" s="78"/>
      <c r="G172" s="78"/>
      <c r="H172" s="61" t="str">
        <f t="shared" si="7"/>
        <v/>
      </c>
      <c r="I172" s="79" t="str">
        <f t="shared" si="8"/>
        <v/>
      </c>
      <c r="J172" s="79"/>
      <c r="K172" s="62" t="str">
        <f t="shared" si="9"/>
        <v/>
      </c>
    </row>
    <row r="173" spans="2:11" s="30" customFormat="1" x14ac:dyDescent="0.25">
      <c r="B173" s="136"/>
      <c r="C173" s="76"/>
      <c r="D173" s="76"/>
      <c r="E173" s="77"/>
      <c r="F173" s="78"/>
      <c r="G173" s="78"/>
      <c r="H173" s="61" t="str">
        <f t="shared" si="7"/>
        <v/>
      </c>
      <c r="I173" s="79" t="str">
        <f t="shared" si="8"/>
        <v/>
      </c>
      <c r="J173" s="79"/>
      <c r="K173" s="62" t="str">
        <f t="shared" si="9"/>
        <v/>
      </c>
    </row>
    <row r="174" spans="2:11" s="30" customFormat="1" x14ac:dyDescent="0.25">
      <c r="B174" s="136"/>
      <c r="C174" s="76"/>
      <c r="D174" s="76"/>
      <c r="E174" s="77"/>
      <c r="F174" s="78"/>
      <c r="G174" s="78"/>
      <c r="H174" s="61" t="str">
        <f t="shared" si="7"/>
        <v/>
      </c>
      <c r="I174" s="79" t="str">
        <f t="shared" si="8"/>
        <v/>
      </c>
      <c r="J174" s="79"/>
      <c r="K174" s="62" t="str">
        <f t="shared" si="9"/>
        <v/>
      </c>
    </row>
    <row r="175" spans="2:11" s="30" customFormat="1" x14ac:dyDescent="0.25">
      <c r="B175" s="136"/>
      <c r="C175" s="76"/>
      <c r="D175" s="76"/>
      <c r="E175" s="77"/>
      <c r="F175" s="78"/>
      <c r="G175" s="78"/>
      <c r="H175" s="61" t="str">
        <f t="shared" si="7"/>
        <v/>
      </c>
      <c r="I175" s="79" t="str">
        <f t="shared" si="8"/>
        <v/>
      </c>
      <c r="J175" s="79"/>
      <c r="K175" s="62" t="str">
        <f t="shared" si="9"/>
        <v/>
      </c>
    </row>
    <row r="176" spans="2:11" s="30" customFormat="1" x14ac:dyDescent="0.25">
      <c r="B176" s="136"/>
      <c r="C176" s="76"/>
      <c r="D176" s="76"/>
      <c r="E176" s="77"/>
      <c r="F176" s="78"/>
      <c r="G176" s="78"/>
      <c r="H176" s="61" t="str">
        <f t="shared" si="7"/>
        <v/>
      </c>
      <c r="I176" s="79" t="str">
        <f t="shared" si="8"/>
        <v/>
      </c>
      <c r="J176" s="79"/>
      <c r="K176" s="62" t="str">
        <f t="shared" si="9"/>
        <v/>
      </c>
    </row>
    <row r="177" spans="2:11" s="30" customFormat="1" x14ac:dyDescent="0.25">
      <c r="B177" s="136"/>
      <c r="C177" s="76"/>
      <c r="D177" s="76"/>
      <c r="E177" s="77"/>
      <c r="F177" s="78"/>
      <c r="G177" s="78"/>
      <c r="H177" s="61" t="str">
        <f t="shared" si="7"/>
        <v/>
      </c>
      <c r="I177" s="79" t="str">
        <f t="shared" si="8"/>
        <v/>
      </c>
      <c r="J177" s="79"/>
      <c r="K177" s="62" t="str">
        <f t="shared" si="9"/>
        <v/>
      </c>
    </row>
    <row r="178" spans="2:11" s="30" customFormat="1" x14ac:dyDescent="0.25">
      <c r="B178" s="136"/>
      <c r="C178" s="76"/>
      <c r="D178" s="76"/>
      <c r="E178" s="77"/>
      <c r="F178" s="78"/>
      <c r="G178" s="78"/>
      <c r="H178" s="61" t="str">
        <f t="shared" si="7"/>
        <v/>
      </c>
      <c r="I178" s="79" t="str">
        <f t="shared" si="8"/>
        <v/>
      </c>
      <c r="J178" s="79"/>
      <c r="K178" s="62" t="str">
        <f t="shared" si="9"/>
        <v/>
      </c>
    </row>
    <row r="179" spans="2:11" s="30" customFormat="1" x14ac:dyDescent="0.25">
      <c r="B179" s="136"/>
      <c r="C179" s="76"/>
      <c r="D179" s="76"/>
      <c r="E179" s="77"/>
      <c r="F179" s="78"/>
      <c r="G179" s="78"/>
      <c r="H179" s="61" t="str">
        <f t="shared" si="7"/>
        <v/>
      </c>
      <c r="I179" s="79" t="str">
        <f t="shared" si="8"/>
        <v/>
      </c>
      <c r="J179" s="79"/>
      <c r="K179" s="62" t="str">
        <f t="shared" si="9"/>
        <v/>
      </c>
    </row>
    <row r="180" spans="2:11" s="30" customFormat="1" x14ac:dyDescent="0.25">
      <c r="B180" s="136"/>
      <c r="C180" s="76"/>
      <c r="D180" s="76"/>
      <c r="E180" s="77"/>
      <c r="F180" s="78"/>
      <c r="G180" s="78"/>
      <c r="H180" s="61" t="str">
        <f t="shared" si="7"/>
        <v/>
      </c>
      <c r="I180" s="79" t="str">
        <f t="shared" si="8"/>
        <v/>
      </c>
      <c r="J180" s="79"/>
      <c r="K180" s="62" t="str">
        <f t="shared" si="9"/>
        <v/>
      </c>
    </row>
    <row r="181" spans="2:11" s="30" customFormat="1" x14ac:dyDescent="0.25">
      <c r="B181" s="136"/>
      <c r="C181" s="76"/>
      <c r="D181" s="76"/>
      <c r="E181" s="77"/>
      <c r="F181" s="78"/>
      <c r="G181" s="78"/>
      <c r="H181" s="61" t="str">
        <f t="shared" si="7"/>
        <v/>
      </c>
      <c r="I181" s="79" t="str">
        <f t="shared" si="8"/>
        <v/>
      </c>
      <c r="J181" s="79"/>
      <c r="K181" s="62" t="str">
        <f t="shared" si="9"/>
        <v/>
      </c>
    </row>
    <row r="182" spans="2:11" s="30" customFormat="1" x14ac:dyDescent="0.25">
      <c r="B182" s="136"/>
      <c r="C182" s="76"/>
      <c r="D182" s="76"/>
      <c r="E182" s="77"/>
      <c r="F182" s="78"/>
      <c r="G182" s="78"/>
      <c r="H182" s="61" t="str">
        <f t="shared" si="7"/>
        <v/>
      </c>
      <c r="I182" s="79" t="str">
        <f t="shared" si="8"/>
        <v/>
      </c>
      <c r="J182" s="79"/>
      <c r="K182" s="62" t="str">
        <f t="shared" si="9"/>
        <v/>
      </c>
    </row>
    <row r="183" spans="2:11" s="30" customFormat="1" x14ac:dyDescent="0.25">
      <c r="B183" s="136"/>
      <c r="C183" s="76"/>
      <c r="D183" s="76"/>
      <c r="E183" s="77"/>
      <c r="F183" s="78"/>
      <c r="G183" s="78"/>
      <c r="H183" s="61" t="str">
        <f t="shared" si="7"/>
        <v/>
      </c>
      <c r="I183" s="79" t="str">
        <f t="shared" si="8"/>
        <v/>
      </c>
      <c r="J183" s="79"/>
      <c r="K183" s="62" t="str">
        <f t="shared" si="9"/>
        <v/>
      </c>
    </row>
    <row r="184" spans="2:11" s="30" customFormat="1" x14ac:dyDescent="0.25">
      <c r="B184" s="136"/>
      <c r="C184" s="76"/>
      <c r="D184" s="76"/>
      <c r="E184" s="77"/>
      <c r="F184" s="78"/>
      <c r="G184" s="78"/>
      <c r="H184" s="61" t="str">
        <f t="shared" si="7"/>
        <v/>
      </c>
      <c r="I184" s="79" t="str">
        <f t="shared" si="8"/>
        <v/>
      </c>
      <c r="J184" s="79"/>
      <c r="K184" s="62" t="str">
        <f t="shared" si="9"/>
        <v/>
      </c>
    </row>
    <row r="185" spans="2:11" s="30" customFormat="1" x14ac:dyDescent="0.25">
      <c r="B185" s="136"/>
      <c r="C185" s="76"/>
      <c r="D185" s="76"/>
      <c r="E185" s="77"/>
      <c r="F185" s="78"/>
      <c r="G185" s="78"/>
      <c r="H185" s="61" t="str">
        <f t="shared" si="7"/>
        <v/>
      </c>
      <c r="I185" s="79" t="str">
        <f t="shared" si="8"/>
        <v/>
      </c>
      <c r="J185" s="79"/>
      <c r="K185" s="62" t="str">
        <f t="shared" si="9"/>
        <v/>
      </c>
    </row>
    <row r="186" spans="2:11" s="30" customFormat="1" x14ac:dyDescent="0.25">
      <c r="B186" s="136"/>
      <c r="C186" s="76"/>
      <c r="D186" s="76"/>
      <c r="E186" s="77"/>
      <c r="F186" s="78"/>
      <c r="G186" s="78"/>
      <c r="H186" s="61" t="str">
        <f t="shared" si="7"/>
        <v/>
      </c>
      <c r="I186" s="79" t="str">
        <f t="shared" si="8"/>
        <v/>
      </c>
      <c r="J186" s="79"/>
      <c r="K186" s="62" t="str">
        <f t="shared" si="9"/>
        <v/>
      </c>
    </row>
    <row r="187" spans="2:11" s="30" customFormat="1" x14ac:dyDescent="0.25">
      <c r="B187" s="136"/>
      <c r="C187" s="76"/>
      <c r="D187" s="76"/>
      <c r="E187" s="77"/>
      <c r="F187" s="78"/>
      <c r="G187" s="78"/>
      <c r="H187" s="61" t="str">
        <f t="shared" si="7"/>
        <v/>
      </c>
      <c r="I187" s="79" t="str">
        <f t="shared" si="8"/>
        <v/>
      </c>
      <c r="J187" s="79"/>
      <c r="K187" s="62" t="str">
        <f t="shared" si="9"/>
        <v/>
      </c>
    </row>
    <row r="188" spans="2:11" s="30" customFormat="1" x14ac:dyDescent="0.25">
      <c r="B188" s="136"/>
      <c r="C188" s="76"/>
      <c r="D188" s="76"/>
      <c r="E188" s="77"/>
      <c r="F188" s="78"/>
      <c r="G188" s="78"/>
      <c r="H188" s="61" t="str">
        <f t="shared" si="7"/>
        <v/>
      </c>
      <c r="I188" s="79" t="str">
        <f t="shared" si="8"/>
        <v/>
      </c>
      <c r="J188" s="79"/>
      <c r="K188" s="62" t="str">
        <f t="shared" si="9"/>
        <v/>
      </c>
    </row>
    <row r="189" spans="2:11" s="30" customFormat="1" x14ac:dyDescent="0.25">
      <c r="B189" s="136"/>
      <c r="C189" s="76"/>
      <c r="D189" s="76"/>
      <c r="E189" s="77"/>
      <c r="F189" s="78"/>
      <c r="G189" s="78"/>
      <c r="H189" s="61" t="str">
        <f t="shared" si="7"/>
        <v/>
      </c>
      <c r="I189" s="79" t="str">
        <f t="shared" si="8"/>
        <v/>
      </c>
      <c r="J189" s="79"/>
      <c r="K189" s="62" t="str">
        <f t="shared" si="9"/>
        <v/>
      </c>
    </row>
    <row r="190" spans="2:11" s="30" customFormat="1" x14ac:dyDescent="0.25">
      <c r="B190" s="136"/>
      <c r="C190" s="76"/>
      <c r="D190" s="76"/>
      <c r="E190" s="77"/>
      <c r="F190" s="78"/>
      <c r="G190" s="78"/>
      <c r="H190" s="61" t="str">
        <f t="shared" si="7"/>
        <v/>
      </c>
      <c r="I190" s="79" t="str">
        <f t="shared" si="8"/>
        <v/>
      </c>
      <c r="J190" s="79"/>
      <c r="K190" s="62" t="str">
        <f t="shared" si="9"/>
        <v/>
      </c>
    </row>
    <row r="191" spans="2:11" s="30" customFormat="1" x14ac:dyDescent="0.25">
      <c r="B191" s="136"/>
      <c r="C191" s="76"/>
      <c r="D191" s="76"/>
      <c r="E191" s="77"/>
      <c r="F191" s="78"/>
      <c r="G191" s="78"/>
      <c r="H191" s="61" t="str">
        <f t="shared" si="7"/>
        <v/>
      </c>
      <c r="I191" s="79" t="str">
        <f t="shared" si="8"/>
        <v/>
      </c>
      <c r="J191" s="79"/>
      <c r="K191" s="62" t="str">
        <f t="shared" si="9"/>
        <v/>
      </c>
    </row>
    <row r="192" spans="2:11" s="30" customFormat="1" x14ac:dyDescent="0.25">
      <c r="B192" s="136"/>
      <c r="C192" s="76"/>
      <c r="D192" s="76"/>
      <c r="E192" s="77"/>
      <c r="F192" s="78"/>
      <c r="G192" s="78"/>
      <c r="H192" s="61" t="str">
        <f t="shared" si="7"/>
        <v/>
      </c>
      <c r="I192" s="79" t="str">
        <f t="shared" si="8"/>
        <v/>
      </c>
      <c r="J192" s="79"/>
      <c r="K192" s="62" t="str">
        <f t="shared" si="9"/>
        <v/>
      </c>
    </row>
    <row r="193" spans="2:11" s="30" customFormat="1" x14ac:dyDescent="0.25">
      <c r="B193" s="136"/>
      <c r="C193" s="76"/>
      <c r="D193" s="76"/>
      <c r="E193" s="77"/>
      <c r="F193" s="78"/>
      <c r="G193" s="78"/>
      <c r="H193" s="61" t="str">
        <f t="shared" si="7"/>
        <v/>
      </c>
      <c r="I193" s="79" t="str">
        <f t="shared" si="8"/>
        <v/>
      </c>
      <c r="J193" s="79"/>
      <c r="K193" s="62" t="str">
        <f t="shared" si="9"/>
        <v/>
      </c>
    </row>
    <row r="194" spans="2:11" s="30" customFormat="1" x14ac:dyDescent="0.25">
      <c r="B194" s="136"/>
      <c r="C194" s="76"/>
      <c r="D194" s="76"/>
      <c r="E194" s="77"/>
      <c r="F194" s="78"/>
      <c r="G194" s="78"/>
      <c r="H194" s="61" t="str">
        <f t="shared" si="7"/>
        <v/>
      </c>
      <c r="I194" s="79" t="str">
        <f t="shared" si="8"/>
        <v/>
      </c>
      <c r="J194" s="79"/>
      <c r="K194" s="62" t="str">
        <f t="shared" si="9"/>
        <v/>
      </c>
    </row>
    <row r="195" spans="2:11" s="30" customFormat="1" x14ac:dyDescent="0.25">
      <c r="B195" s="136"/>
      <c r="C195" s="76"/>
      <c r="D195" s="76"/>
      <c r="E195" s="77"/>
      <c r="F195" s="78"/>
      <c r="G195" s="78"/>
      <c r="H195" s="61" t="str">
        <f t="shared" si="7"/>
        <v/>
      </c>
      <c r="I195" s="79" t="str">
        <f t="shared" si="8"/>
        <v/>
      </c>
      <c r="J195" s="79"/>
      <c r="K195" s="62" t="str">
        <f t="shared" si="9"/>
        <v/>
      </c>
    </row>
    <row r="196" spans="2:11" s="30" customFormat="1" x14ac:dyDescent="0.25">
      <c r="B196" s="136"/>
      <c r="C196" s="76"/>
      <c r="D196" s="76"/>
      <c r="E196" s="77"/>
      <c r="F196" s="78"/>
      <c r="G196" s="78"/>
      <c r="H196" s="61" t="str">
        <f t="shared" si="7"/>
        <v/>
      </c>
      <c r="I196" s="79" t="str">
        <f t="shared" si="8"/>
        <v/>
      </c>
      <c r="J196" s="79"/>
      <c r="K196" s="62" t="str">
        <f t="shared" si="9"/>
        <v/>
      </c>
    </row>
    <row r="197" spans="2:11" s="30" customFormat="1" x14ac:dyDescent="0.25">
      <c r="B197" s="136"/>
      <c r="C197" s="76"/>
      <c r="D197" s="76"/>
      <c r="E197" s="77"/>
      <c r="F197" s="78"/>
      <c r="G197" s="78"/>
      <c r="H197" s="61" t="str">
        <f t="shared" si="7"/>
        <v/>
      </c>
      <c r="I197" s="79" t="str">
        <f t="shared" si="8"/>
        <v/>
      </c>
      <c r="J197" s="79"/>
      <c r="K197" s="62" t="str">
        <f t="shared" si="9"/>
        <v/>
      </c>
    </row>
    <row r="198" spans="2:11" s="30" customFormat="1" x14ac:dyDescent="0.25">
      <c r="B198" s="136"/>
      <c r="C198" s="76"/>
      <c r="D198" s="76"/>
      <c r="E198" s="77"/>
      <c r="F198" s="78"/>
      <c r="G198" s="78"/>
      <c r="H198" s="61" t="str">
        <f t="shared" si="7"/>
        <v/>
      </c>
      <c r="I198" s="79" t="str">
        <f t="shared" si="8"/>
        <v/>
      </c>
      <c r="J198" s="79"/>
      <c r="K198" s="62" t="str">
        <f t="shared" si="9"/>
        <v/>
      </c>
    </row>
    <row r="199" spans="2:11" s="30" customFormat="1" x14ac:dyDescent="0.25">
      <c r="B199" s="136"/>
      <c r="C199" s="76"/>
      <c r="D199" s="76"/>
      <c r="E199" s="77"/>
      <c r="F199" s="78"/>
      <c r="G199" s="78"/>
      <c r="H199" s="61" t="str">
        <f t="shared" si="7"/>
        <v/>
      </c>
      <c r="I199" s="79" t="str">
        <f t="shared" si="8"/>
        <v/>
      </c>
      <c r="J199" s="79"/>
      <c r="K199" s="62" t="str">
        <f t="shared" si="9"/>
        <v/>
      </c>
    </row>
    <row r="200" spans="2:11" s="30" customFormat="1" x14ac:dyDescent="0.25">
      <c r="B200" s="136"/>
      <c r="C200" s="76"/>
      <c r="D200" s="76"/>
      <c r="E200" s="77"/>
      <c r="F200" s="78"/>
      <c r="G200" s="78"/>
      <c r="H200" s="61" t="str">
        <f t="shared" si="7"/>
        <v/>
      </c>
      <c r="I200" s="79" t="str">
        <f t="shared" si="8"/>
        <v/>
      </c>
      <c r="J200" s="79"/>
      <c r="K200" s="62" t="str">
        <f t="shared" si="9"/>
        <v/>
      </c>
    </row>
    <row r="201" spans="2:11" s="30" customFormat="1" x14ac:dyDescent="0.25">
      <c r="B201" s="136"/>
      <c r="C201" s="76"/>
      <c r="D201" s="76"/>
      <c r="E201" s="77"/>
      <c r="F201" s="78"/>
      <c r="G201" s="78"/>
      <c r="H201" s="61" t="str">
        <f t="shared" si="7"/>
        <v/>
      </c>
      <c r="I201" s="79" t="str">
        <f t="shared" si="8"/>
        <v/>
      </c>
      <c r="J201" s="79"/>
      <c r="K201" s="62" t="str">
        <f t="shared" si="9"/>
        <v/>
      </c>
    </row>
    <row r="202" spans="2:11" s="30" customFormat="1" x14ac:dyDescent="0.25">
      <c r="B202" s="136"/>
      <c r="C202" s="76"/>
      <c r="D202" s="76"/>
      <c r="E202" s="77"/>
      <c r="F202" s="78"/>
      <c r="G202" s="78"/>
      <c r="H202" s="61" t="str">
        <f t="shared" si="7"/>
        <v/>
      </c>
      <c r="I202" s="79" t="str">
        <f t="shared" si="8"/>
        <v/>
      </c>
      <c r="J202" s="79"/>
      <c r="K202" s="62" t="str">
        <f t="shared" si="9"/>
        <v/>
      </c>
    </row>
    <row r="203" spans="2:11" s="30" customFormat="1" x14ac:dyDescent="0.25">
      <c r="B203" s="136"/>
      <c r="C203" s="76"/>
      <c r="D203" s="76"/>
      <c r="E203" s="77"/>
      <c r="F203" s="78"/>
      <c r="G203" s="78"/>
      <c r="H203" s="61" t="str">
        <f t="shared" si="7"/>
        <v/>
      </c>
      <c r="I203" s="79" t="str">
        <f t="shared" si="8"/>
        <v/>
      </c>
      <c r="J203" s="79"/>
      <c r="K203" s="62" t="str">
        <f t="shared" si="9"/>
        <v/>
      </c>
    </row>
    <row r="204" spans="2:11" s="30" customFormat="1" x14ac:dyDescent="0.25">
      <c r="B204" s="136"/>
      <c r="C204" s="76"/>
      <c r="D204" s="76"/>
      <c r="E204" s="77"/>
      <c r="F204" s="78"/>
      <c r="G204" s="78"/>
      <c r="H204" s="61" t="str">
        <f t="shared" si="7"/>
        <v/>
      </c>
      <c r="I204" s="79" t="str">
        <f t="shared" si="8"/>
        <v/>
      </c>
      <c r="J204" s="79"/>
      <c r="K204" s="62" t="str">
        <f t="shared" si="9"/>
        <v/>
      </c>
    </row>
    <row r="205" spans="2:11" s="30" customFormat="1" x14ac:dyDescent="0.25">
      <c r="B205" s="136"/>
      <c r="C205" s="76"/>
      <c r="D205" s="76"/>
      <c r="E205" s="77"/>
      <c r="F205" s="78"/>
      <c r="G205" s="78"/>
      <c r="H205" s="61" t="str">
        <f t="shared" ref="H205:H207" si="10">IF(AND(F205&lt;&gt;"",G205&lt;&gt;""),(G205-F205)/F205,"")</f>
        <v/>
      </c>
      <c r="I205" s="79" t="str">
        <f t="shared" ref="I205:I207" si="11">IF(AND(F205&lt;&gt;"",G205&lt;&gt;""),G205-F205,"")</f>
        <v/>
      </c>
      <c r="J205" s="79"/>
      <c r="K205" s="62" t="str">
        <f t="shared" ref="K205:K207" si="12">IF(AND(F205&lt;&gt;"",G205&lt;&gt;"",J205&lt;&gt;""),I205*J205,"")</f>
        <v/>
      </c>
    </row>
    <row r="206" spans="2:11" s="30" customFormat="1" x14ac:dyDescent="0.25">
      <c r="B206" s="136"/>
      <c r="C206" s="76"/>
      <c r="D206" s="76"/>
      <c r="E206" s="77"/>
      <c r="F206" s="78"/>
      <c r="G206" s="78"/>
      <c r="H206" s="61" t="str">
        <f t="shared" si="10"/>
        <v/>
      </c>
      <c r="I206" s="79" t="str">
        <f t="shared" si="11"/>
        <v/>
      </c>
      <c r="J206" s="79"/>
      <c r="K206" s="62" t="str">
        <f t="shared" si="12"/>
        <v/>
      </c>
    </row>
    <row r="207" spans="2:11" s="30" customFormat="1" x14ac:dyDescent="0.25">
      <c r="B207" s="136"/>
      <c r="C207" s="76"/>
      <c r="D207" s="76"/>
      <c r="E207" s="77"/>
      <c r="F207" s="78"/>
      <c r="G207" s="78"/>
      <c r="H207" s="61" t="str">
        <f t="shared" si="10"/>
        <v/>
      </c>
      <c r="I207" s="79" t="str">
        <f t="shared" si="11"/>
        <v/>
      </c>
      <c r="J207" s="79"/>
      <c r="K207" s="62" t="str">
        <f t="shared" si="12"/>
        <v/>
      </c>
    </row>
    <row r="208" spans="2:11" s="30" customFormat="1" x14ac:dyDescent="0.25"/>
    <row r="209" s="30" customFormat="1" x14ac:dyDescent="0.25"/>
    <row r="210" s="30" customFormat="1" x14ac:dyDescent="0.25"/>
    <row r="211" s="30" customFormat="1" x14ac:dyDescent="0.25"/>
    <row r="212" s="30" customFormat="1" x14ac:dyDescent="0.25"/>
  </sheetData>
  <mergeCells count="2">
    <mergeCell ref="F3:K6"/>
    <mergeCell ref="B10:K10"/>
  </mergeCells>
  <dataValidations count="7">
    <dataValidation allowBlank="1" showInputMessage="1" showErrorMessage="1" promptTitle="Unidad del Indicador" prompt="Ingrese la unidad de medida del indicador" sqref="E12:E207"/>
    <dataValidation type="whole" allowBlank="1" showInputMessage="1" showErrorMessage="1" error="Debe ingresar un número" promptTitle="Indicador de línea Base" prompt="Ingrese el número del indicador de línea base" sqref="B12:B207">
      <formula1>0</formula1>
      <formula2>9999</formula2>
    </dataValidation>
    <dataValidation allowBlank="1" showInputMessage="1" showErrorMessage="1" promptTitle="Descripción del indicador" prompt="Para ampliar la CELDA y escribir el texto necesario, haga clic en el botón ABRIR CELDA, ubicado en la parte superior izquierda de la hoja. (Presione F2 para editar la celda)._x000a_Cuando finalice, de ENTER y haga clic en el botón CERRAR CELDA." sqref="C12:C207"/>
    <dataValidation allowBlank="1" showInputMessage="1" showErrorMessage="1" promptTitle="Descripción del Objetivo" prompt="Para ampliar la CELDA y escribir el texto necesario, haga clic en el botón ABRIR CELDA, ubicado en la parte superior izquierda de la hoja. (Presione F2 para editar la celda)._x000a_Cuando finalice, de ENTER y haga clic en el botón CERRAR CELDA." sqref="D12:D207"/>
    <dataValidation type="decimal" operator="greaterThanOrEqual" allowBlank="1" showInputMessage="1" showErrorMessage="1" error="Debe ingresar un número!!_x000a_" promptTitle="Factor de Conversión" prompt="Ingrese el factor que es el utilizado para llevar a pesos ($) la diferencia entre el valor inicial del indicador y el valor meta. Pueden ser unidades de masa (kilos, toneladas), volumen o precios." sqref="J12:J207">
      <formula1>0</formula1>
    </dataValidation>
    <dataValidation type="decimal" operator="greaterThanOrEqual" allowBlank="1" showInputMessage="1" showErrorMessage="1" error="Debe ingresar un número" promptTitle="Valor Inicial" prompt="Ingrese el valor base (de referencia) del indicador" sqref="F12:F207">
      <formula1>0</formula1>
    </dataValidation>
    <dataValidation type="decimal" operator="greaterThanOrEqual" allowBlank="1" showInputMessage="1" showErrorMessage="1" error="Debe ingresar un número!!" promptTitle="Valor Meta" prompt="Ingrese el valor del indicador al que se espera llegar" sqref="G12:G207">
      <formula1>0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0"/>
  <sheetViews>
    <sheetView topLeftCell="A11" zoomScale="69" zoomScaleNormal="69" workbookViewId="0">
      <selection activeCell="J23" sqref="J23"/>
    </sheetView>
  </sheetViews>
  <sheetFormatPr baseColWidth="10" defaultColWidth="0" defaultRowHeight="12.75" customHeight="1" zeroHeight="1" x14ac:dyDescent="0.2"/>
  <cols>
    <col min="1" max="1" width="1.5703125" style="91" customWidth="1"/>
    <col min="2" max="3" width="25.7109375" style="91" customWidth="1"/>
    <col min="4" max="4" width="17" style="91" customWidth="1"/>
    <col min="5" max="5" width="25.7109375" style="91" customWidth="1"/>
    <col min="6" max="6" width="16.42578125" style="91" bestFit="1" customWidth="1"/>
    <col min="7" max="10" width="25.7109375" style="91" customWidth="1"/>
    <col min="11" max="11" width="11.7109375" style="91" customWidth="1"/>
    <col min="12" max="12" width="12" style="91" customWidth="1"/>
    <col min="13" max="13" width="15" style="91" customWidth="1"/>
    <col min="14" max="14" width="16" style="91" customWidth="1"/>
    <col min="15" max="15" width="6.140625" style="91" customWidth="1"/>
    <col min="16" max="28" width="0" style="91" hidden="1" customWidth="1"/>
    <col min="29" max="16384" width="11.42578125" style="91" hidden="1"/>
  </cols>
  <sheetData>
    <row r="1" spans="1:28" ht="17.25" customHeight="1" x14ac:dyDescent="0.2"/>
    <row r="2" spans="1:28" ht="19.5" customHeight="1" x14ac:dyDescent="0.2"/>
    <row r="3" spans="1:28" ht="18" customHeight="1" x14ac:dyDescent="0.2"/>
    <row r="4" spans="1:28" ht="12.75" customHeight="1" x14ac:dyDescent="0.2">
      <c r="F4" s="204"/>
      <c r="G4" s="204"/>
      <c r="H4" s="204"/>
      <c r="I4" s="204"/>
      <c r="J4" s="92"/>
      <c r="K4" s="92"/>
      <c r="L4" s="92"/>
      <c r="M4" s="93"/>
      <c r="AB4" s="94" t="s">
        <v>89</v>
      </c>
    </row>
    <row r="5" spans="1:28" ht="14.25" x14ac:dyDescent="0.2">
      <c r="F5" s="204"/>
      <c r="G5" s="204"/>
      <c r="H5" s="204"/>
      <c r="I5" s="204"/>
      <c r="AB5" s="94" t="s">
        <v>90</v>
      </c>
    </row>
    <row r="6" spans="1:28" ht="14.25" x14ac:dyDescent="0.2">
      <c r="F6" s="204"/>
      <c r="G6" s="204"/>
      <c r="H6" s="204"/>
      <c r="I6" s="204"/>
      <c r="AB6" s="94" t="s">
        <v>91</v>
      </c>
    </row>
    <row r="7" spans="1:28" ht="18.75" x14ac:dyDescent="0.3">
      <c r="B7" s="55" t="s">
        <v>76</v>
      </c>
    </row>
    <row r="8" spans="1:28" ht="13.5" thickBot="1" x14ac:dyDescent="0.25"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28" ht="27.75" customHeight="1" x14ac:dyDescent="0.2">
      <c r="A9" s="96">
        <v>8</v>
      </c>
      <c r="B9" s="202" t="s">
        <v>13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</row>
    <row r="10" spans="1:28" ht="26.25" customHeight="1" x14ac:dyDescent="0.2">
      <c r="A10" s="97"/>
      <c r="B10" s="205" t="s">
        <v>0</v>
      </c>
      <c r="C10" s="207" t="s">
        <v>4</v>
      </c>
      <c r="D10" s="207" t="s">
        <v>22</v>
      </c>
      <c r="E10" s="207" t="s">
        <v>23</v>
      </c>
      <c r="F10" s="207" t="s">
        <v>77</v>
      </c>
      <c r="G10" s="212" t="s">
        <v>3</v>
      </c>
      <c r="H10" s="210" t="s">
        <v>24</v>
      </c>
      <c r="I10" s="207"/>
      <c r="J10" s="211"/>
      <c r="K10" s="210" t="s">
        <v>25</v>
      </c>
      <c r="L10" s="207"/>
      <c r="M10" s="211"/>
      <c r="N10" s="209" t="s">
        <v>29</v>
      </c>
    </row>
    <row r="11" spans="1:28" ht="13.5" thickBot="1" x14ac:dyDescent="0.25">
      <c r="A11" s="97"/>
      <c r="B11" s="216"/>
      <c r="C11" s="208"/>
      <c r="D11" s="208"/>
      <c r="E11" s="208"/>
      <c r="F11" s="208"/>
      <c r="G11" s="213"/>
      <c r="H11" s="98" t="s">
        <v>5</v>
      </c>
      <c r="I11" s="141" t="s">
        <v>6</v>
      </c>
      <c r="J11" s="100" t="s">
        <v>7</v>
      </c>
      <c r="K11" s="98" t="s">
        <v>26</v>
      </c>
      <c r="L11" s="141" t="s">
        <v>27</v>
      </c>
      <c r="M11" s="100" t="s">
        <v>8</v>
      </c>
      <c r="N11" s="209"/>
    </row>
    <row r="12" spans="1:28" ht="39.950000000000003" customHeight="1" thickBot="1" x14ac:dyDescent="0.25">
      <c r="A12" s="101"/>
      <c r="B12" s="52" t="s">
        <v>237</v>
      </c>
      <c r="C12" s="142" t="s">
        <v>254</v>
      </c>
      <c r="D12" s="143">
        <v>871</v>
      </c>
      <c r="E12" s="106" t="s">
        <v>145</v>
      </c>
      <c r="F12" s="144" t="s">
        <v>90</v>
      </c>
      <c r="G12" s="142" t="s">
        <v>198</v>
      </c>
      <c r="H12" s="142" t="s">
        <v>155</v>
      </c>
      <c r="I12" s="145" t="s">
        <v>255</v>
      </c>
      <c r="J12" s="130" t="s">
        <v>156</v>
      </c>
      <c r="K12" s="146">
        <v>1862500</v>
      </c>
      <c r="L12" s="147">
        <v>3</v>
      </c>
      <c r="M12" s="148">
        <f>IF(AND(K12&lt;&gt;"",L12&lt;&gt;""),K12*L12,"")</f>
        <v>5587500</v>
      </c>
      <c r="N12" s="148" t="s">
        <v>157</v>
      </c>
    </row>
    <row r="13" spans="1:28" ht="39.950000000000003" customHeight="1" thickBot="1" x14ac:dyDescent="0.25">
      <c r="B13" s="2"/>
      <c r="C13" s="106" t="s">
        <v>256</v>
      </c>
      <c r="D13" s="143">
        <v>871</v>
      </c>
      <c r="E13" s="106" t="s">
        <v>147</v>
      </c>
      <c r="F13" s="108" t="s">
        <v>89</v>
      </c>
      <c r="G13" s="106" t="s">
        <v>148</v>
      </c>
      <c r="H13" s="142" t="s">
        <v>158</v>
      </c>
      <c r="I13" s="145" t="s">
        <v>255</v>
      </c>
      <c r="J13" s="130" t="s">
        <v>156</v>
      </c>
      <c r="K13" s="110">
        <v>55000</v>
      </c>
      <c r="L13" s="111">
        <v>871</v>
      </c>
      <c r="M13" s="112">
        <f t="shared" ref="M13:M21" si="0">IF(AND(K13&lt;&gt;"",L13&lt;&gt;""),K13*L13,"")</f>
        <v>47905000</v>
      </c>
      <c r="N13" s="148" t="s">
        <v>157</v>
      </c>
      <c r="O13" s="102"/>
    </row>
    <row r="14" spans="1:28" ht="39.950000000000003" customHeight="1" thickBot="1" x14ac:dyDescent="0.25">
      <c r="B14" s="2" t="s">
        <v>239</v>
      </c>
      <c r="C14" s="106" t="s">
        <v>257</v>
      </c>
      <c r="D14" s="143">
        <v>871</v>
      </c>
      <c r="E14" s="106" t="s">
        <v>145</v>
      </c>
      <c r="F14" s="144" t="s">
        <v>90</v>
      </c>
      <c r="G14" s="142" t="s">
        <v>198</v>
      </c>
      <c r="H14" s="142" t="s">
        <v>155</v>
      </c>
      <c r="I14" s="145" t="s">
        <v>255</v>
      </c>
      <c r="J14" s="130" t="s">
        <v>156</v>
      </c>
      <c r="K14" s="110">
        <f>$K$12</f>
        <v>1862500</v>
      </c>
      <c r="L14" s="111">
        <v>3</v>
      </c>
      <c r="M14" s="112">
        <f t="shared" si="0"/>
        <v>5587500</v>
      </c>
      <c r="N14" s="148" t="s">
        <v>157</v>
      </c>
      <c r="O14" s="102"/>
    </row>
    <row r="15" spans="1:28" ht="39.950000000000003" customHeight="1" thickBot="1" x14ac:dyDescent="0.25">
      <c r="B15" s="2"/>
      <c r="C15" s="106" t="s">
        <v>258</v>
      </c>
      <c r="D15" s="143">
        <v>871</v>
      </c>
      <c r="E15" s="106" t="s">
        <v>147</v>
      </c>
      <c r="F15" s="108" t="s">
        <v>89</v>
      </c>
      <c r="G15" s="106" t="s">
        <v>148</v>
      </c>
      <c r="H15" s="142" t="s">
        <v>158</v>
      </c>
      <c r="I15" s="145" t="s">
        <v>255</v>
      </c>
      <c r="J15" s="130" t="s">
        <v>156</v>
      </c>
      <c r="K15" s="110">
        <v>55000</v>
      </c>
      <c r="L15" s="111">
        <v>871</v>
      </c>
      <c r="M15" s="112">
        <f t="shared" si="0"/>
        <v>47905000</v>
      </c>
      <c r="N15" s="148" t="s">
        <v>157</v>
      </c>
      <c r="O15" s="102"/>
    </row>
    <row r="16" spans="1:28" ht="39.950000000000003" customHeight="1" thickBot="1" x14ac:dyDescent="0.25">
      <c r="B16" s="2" t="s">
        <v>241</v>
      </c>
      <c r="C16" s="106" t="s">
        <v>259</v>
      </c>
      <c r="D16" s="143">
        <v>871</v>
      </c>
      <c r="E16" s="106" t="s">
        <v>145</v>
      </c>
      <c r="F16" s="144" t="s">
        <v>90</v>
      </c>
      <c r="G16" s="142" t="s">
        <v>198</v>
      </c>
      <c r="H16" s="142" t="s">
        <v>155</v>
      </c>
      <c r="I16" s="145" t="s">
        <v>255</v>
      </c>
      <c r="J16" s="130" t="s">
        <v>156</v>
      </c>
      <c r="K16" s="110">
        <f>$K$12</f>
        <v>1862500</v>
      </c>
      <c r="L16" s="111">
        <v>3</v>
      </c>
      <c r="M16" s="112">
        <f t="shared" si="0"/>
        <v>5587500</v>
      </c>
      <c r="N16" s="148" t="s">
        <v>157</v>
      </c>
    </row>
    <row r="17" spans="2:14" ht="51.75" thickBot="1" x14ac:dyDescent="0.25">
      <c r="B17" s="105"/>
      <c r="C17" s="106" t="s">
        <v>260</v>
      </c>
      <c r="D17" s="143">
        <v>871</v>
      </c>
      <c r="E17" s="106" t="s">
        <v>147</v>
      </c>
      <c r="F17" s="108" t="s">
        <v>89</v>
      </c>
      <c r="G17" s="106" t="s">
        <v>148</v>
      </c>
      <c r="H17" s="142" t="s">
        <v>158</v>
      </c>
      <c r="I17" s="145" t="s">
        <v>255</v>
      </c>
      <c r="J17" s="130" t="s">
        <v>156</v>
      </c>
      <c r="K17" s="110">
        <v>55000</v>
      </c>
      <c r="L17" s="111">
        <v>871</v>
      </c>
      <c r="M17" s="112">
        <f t="shared" si="0"/>
        <v>47905000</v>
      </c>
      <c r="N17" s="148" t="s">
        <v>157</v>
      </c>
    </row>
    <row r="18" spans="2:14" ht="64.5" thickBot="1" x14ac:dyDescent="0.25">
      <c r="B18" s="2" t="s">
        <v>243</v>
      </c>
      <c r="C18" s="106" t="s">
        <v>261</v>
      </c>
      <c r="D18" s="143">
        <v>871</v>
      </c>
      <c r="E18" s="106" t="s">
        <v>145</v>
      </c>
      <c r="F18" s="144" t="s">
        <v>90</v>
      </c>
      <c r="G18" s="142" t="s">
        <v>198</v>
      </c>
      <c r="H18" s="142" t="s">
        <v>155</v>
      </c>
      <c r="I18" s="145" t="s">
        <v>255</v>
      </c>
      <c r="J18" s="130" t="s">
        <v>156</v>
      </c>
      <c r="K18" s="110">
        <f>$K$12</f>
        <v>1862500</v>
      </c>
      <c r="L18" s="111">
        <v>3</v>
      </c>
      <c r="M18" s="112">
        <f t="shared" si="0"/>
        <v>5587500</v>
      </c>
      <c r="N18" s="148" t="s">
        <v>157</v>
      </c>
    </row>
    <row r="19" spans="2:14" ht="51.75" thickBot="1" x14ac:dyDescent="0.25">
      <c r="B19" s="105"/>
      <c r="C19" s="106" t="s">
        <v>262</v>
      </c>
      <c r="D19" s="143">
        <v>871</v>
      </c>
      <c r="E19" s="106" t="s">
        <v>147</v>
      </c>
      <c r="F19" s="108" t="s">
        <v>89</v>
      </c>
      <c r="G19" s="106" t="s">
        <v>148</v>
      </c>
      <c r="H19" s="142" t="s">
        <v>158</v>
      </c>
      <c r="I19" s="145" t="s">
        <v>255</v>
      </c>
      <c r="J19" s="130" t="s">
        <v>156</v>
      </c>
      <c r="K19" s="110">
        <v>55000</v>
      </c>
      <c r="L19" s="111">
        <v>871</v>
      </c>
      <c r="M19" s="112">
        <f t="shared" si="0"/>
        <v>47905000</v>
      </c>
      <c r="N19" s="148" t="s">
        <v>157</v>
      </c>
    </row>
    <row r="20" spans="2:14" ht="64.5" thickBot="1" x14ac:dyDescent="0.25">
      <c r="B20" s="2" t="s">
        <v>161</v>
      </c>
      <c r="C20" s="106" t="s">
        <v>165</v>
      </c>
      <c r="D20" s="107"/>
      <c r="E20" s="106" t="s">
        <v>145</v>
      </c>
      <c r="F20" s="144" t="s">
        <v>90</v>
      </c>
      <c r="G20" s="142" t="s">
        <v>168</v>
      </c>
      <c r="H20" s="142" t="s">
        <v>155</v>
      </c>
      <c r="I20" s="109" t="s">
        <v>169</v>
      </c>
      <c r="J20" s="130" t="s">
        <v>156</v>
      </c>
      <c r="K20" s="110">
        <f>$K$12</f>
        <v>1862500</v>
      </c>
      <c r="L20" s="111">
        <v>2</v>
      </c>
      <c r="M20" s="112">
        <f t="shared" si="0"/>
        <v>3725000</v>
      </c>
      <c r="N20" s="148" t="s">
        <v>157</v>
      </c>
    </row>
    <row r="21" spans="2:14" ht="63.75" x14ac:dyDescent="0.2">
      <c r="B21" s="2" t="s">
        <v>164</v>
      </c>
      <c r="C21" s="106" t="s">
        <v>166</v>
      </c>
      <c r="D21" s="107"/>
      <c r="E21" s="106" t="s">
        <v>167</v>
      </c>
      <c r="F21" s="144" t="s">
        <v>90</v>
      </c>
      <c r="G21" s="142" t="s">
        <v>168</v>
      </c>
      <c r="H21" s="142" t="s">
        <v>155</v>
      </c>
      <c r="I21" s="109" t="s">
        <v>170</v>
      </c>
      <c r="J21" s="130" t="s">
        <v>156</v>
      </c>
      <c r="K21" s="110">
        <v>55000</v>
      </c>
      <c r="L21" s="111">
        <v>1</v>
      </c>
      <c r="M21" s="112">
        <f t="shared" si="0"/>
        <v>55000</v>
      </c>
      <c r="N21" s="148" t="s">
        <v>157</v>
      </c>
    </row>
    <row r="22" spans="2:14" x14ac:dyDescent="0.2">
      <c r="B22" s="105"/>
      <c r="C22" s="106"/>
      <c r="D22" s="107"/>
      <c r="E22" s="106"/>
      <c r="F22" s="108"/>
      <c r="G22" s="106"/>
      <c r="H22" s="106"/>
      <c r="I22" s="109"/>
      <c r="J22" s="109"/>
      <c r="K22" s="110"/>
      <c r="L22" s="111"/>
      <c r="M22" s="112">
        <f>SUM(M12:M21)</f>
        <v>217750000</v>
      </c>
      <c r="N22" s="112"/>
    </row>
    <row r="23" spans="2:14" x14ac:dyDescent="0.2">
      <c r="B23" s="105"/>
      <c r="C23" s="106"/>
      <c r="D23" s="107"/>
      <c r="E23" s="106"/>
      <c r="F23" s="108"/>
      <c r="G23" s="106"/>
      <c r="H23" s="106"/>
      <c r="I23" s="109"/>
      <c r="J23" s="149"/>
      <c r="K23" s="110"/>
      <c r="L23" s="111"/>
      <c r="M23" s="112" t="str">
        <f t="shared" ref="M23:M86" si="1">IF(AND(K23&lt;&gt;"",L23&lt;&gt;""),K23*L23,"")</f>
        <v/>
      </c>
      <c r="N23" s="112"/>
    </row>
    <row r="24" spans="2:14" x14ac:dyDescent="0.2">
      <c r="B24" s="105"/>
      <c r="C24" s="106"/>
      <c r="D24" s="107"/>
      <c r="E24" s="106"/>
      <c r="F24" s="108"/>
      <c r="G24" s="106"/>
      <c r="H24" s="106"/>
      <c r="I24" s="109"/>
      <c r="J24" s="109"/>
      <c r="K24" s="110"/>
      <c r="L24" s="111"/>
      <c r="M24" s="112" t="str">
        <f t="shared" si="1"/>
        <v/>
      </c>
      <c r="N24" s="112"/>
    </row>
    <row r="25" spans="2:14" x14ac:dyDescent="0.2">
      <c r="B25" s="105"/>
      <c r="C25" s="106"/>
      <c r="D25" s="107"/>
      <c r="E25" s="106"/>
      <c r="F25" s="108"/>
      <c r="G25" s="106"/>
      <c r="H25" s="106"/>
      <c r="I25" s="109"/>
      <c r="J25" s="109"/>
      <c r="K25" s="110"/>
      <c r="L25" s="111"/>
      <c r="M25" s="112" t="str">
        <f t="shared" si="1"/>
        <v/>
      </c>
      <c r="N25" s="112"/>
    </row>
    <row r="26" spans="2:14" x14ac:dyDescent="0.2">
      <c r="B26" s="105"/>
      <c r="C26" s="106"/>
      <c r="D26" s="107"/>
      <c r="E26" s="106"/>
      <c r="F26" s="108"/>
      <c r="G26" s="106"/>
      <c r="H26" s="106"/>
      <c r="I26" s="109"/>
      <c r="J26" s="109"/>
      <c r="K26" s="110"/>
      <c r="L26" s="111"/>
      <c r="M26" s="112" t="str">
        <f t="shared" si="1"/>
        <v/>
      </c>
      <c r="N26" s="112"/>
    </row>
    <row r="27" spans="2:14" x14ac:dyDescent="0.2">
      <c r="B27" s="105"/>
      <c r="C27" s="106"/>
      <c r="D27" s="107"/>
      <c r="E27" s="106"/>
      <c r="F27" s="108"/>
      <c r="G27" s="106"/>
      <c r="H27" s="106"/>
      <c r="I27" s="109"/>
      <c r="J27" s="109"/>
      <c r="K27" s="110"/>
      <c r="L27" s="111"/>
      <c r="M27" s="112" t="str">
        <f t="shared" si="1"/>
        <v/>
      </c>
      <c r="N27" s="112"/>
    </row>
    <row r="28" spans="2:14" x14ac:dyDescent="0.2">
      <c r="B28" s="105"/>
      <c r="C28" s="106"/>
      <c r="D28" s="107"/>
      <c r="E28" s="106"/>
      <c r="F28" s="108"/>
      <c r="G28" s="106"/>
      <c r="H28" s="106"/>
      <c r="I28" s="109"/>
      <c r="J28" s="109"/>
      <c r="K28" s="110"/>
      <c r="L28" s="111"/>
      <c r="M28" s="112" t="str">
        <f t="shared" si="1"/>
        <v/>
      </c>
      <c r="N28" s="112"/>
    </row>
    <row r="29" spans="2:14" x14ac:dyDescent="0.2">
      <c r="B29" s="105"/>
      <c r="C29" s="106"/>
      <c r="D29" s="107"/>
      <c r="E29" s="106"/>
      <c r="F29" s="108"/>
      <c r="G29" s="106"/>
      <c r="H29" s="106"/>
      <c r="I29" s="109"/>
      <c r="J29" s="109"/>
      <c r="K29" s="110"/>
      <c r="L29" s="111"/>
      <c r="M29" s="112" t="str">
        <f t="shared" si="1"/>
        <v/>
      </c>
      <c r="N29" s="112"/>
    </row>
    <row r="30" spans="2:14" x14ac:dyDescent="0.2">
      <c r="B30" s="105"/>
      <c r="C30" s="106"/>
      <c r="D30" s="107"/>
      <c r="E30" s="106"/>
      <c r="F30" s="108"/>
      <c r="G30" s="106"/>
      <c r="H30" s="106"/>
      <c r="I30" s="109"/>
      <c r="J30" s="109"/>
      <c r="K30" s="110"/>
      <c r="L30" s="111"/>
      <c r="M30" s="112" t="str">
        <f t="shared" si="1"/>
        <v/>
      </c>
      <c r="N30" s="112"/>
    </row>
    <row r="31" spans="2:14" x14ac:dyDescent="0.2">
      <c r="B31" s="105"/>
      <c r="C31" s="106"/>
      <c r="D31" s="107"/>
      <c r="E31" s="106"/>
      <c r="F31" s="108"/>
      <c r="G31" s="106"/>
      <c r="H31" s="106"/>
      <c r="I31" s="109"/>
      <c r="J31" s="109"/>
      <c r="K31" s="110"/>
      <c r="L31" s="111"/>
      <c r="M31" s="112" t="str">
        <f t="shared" si="1"/>
        <v/>
      </c>
      <c r="N31" s="112"/>
    </row>
    <row r="32" spans="2:14" x14ac:dyDescent="0.2">
      <c r="B32" s="105"/>
      <c r="C32" s="106"/>
      <c r="D32" s="107"/>
      <c r="E32" s="106"/>
      <c r="F32" s="108"/>
      <c r="G32" s="106"/>
      <c r="H32" s="106"/>
      <c r="I32" s="109"/>
      <c r="J32" s="109"/>
      <c r="K32" s="110"/>
      <c r="L32" s="111"/>
      <c r="M32" s="112" t="str">
        <f t="shared" si="1"/>
        <v/>
      </c>
      <c r="N32" s="112"/>
    </row>
    <row r="33" spans="2:14" x14ac:dyDescent="0.2">
      <c r="B33" s="105"/>
      <c r="C33" s="106"/>
      <c r="D33" s="107"/>
      <c r="E33" s="106"/>
      <c r="F33" s="108"/>
      <c r="G33" s="106"/>
      <c r="H33" s="106"/>
      <c r="I33" s="109"/>
      <c r="J33" s="109"/>
      <c r="K33" s="110"/>
      <c r="L33" s="111"/>
      <c r="M33" s="112" t="str">
        <f t="shared" si="1"/>
        <v/>
      </c>
      <c r="N33" s="112"/>
    </row>
    <row r="34" spans="2:14" x14ac:dyDescent="0.2">
      <c r="B34" s="105"/>
      <c r="C34" s="106"/>
      <c r="D34" s="107"/>
      <c r="E34" s="106"/>
      <c r="F34" s="108"/>
      <c r="G34" s="106"/>
      <c r="H34" s="106"/>
      <c r="I34" s="109"/>
      <c r="J34" s="109"/>
      <c r="K34" s="110"/>
      <c r="L34" s="111"/>
      <c r="M34" s="112" t="str">
        <f t="shared" si="1"/>
        <v/>
      </c>
      <c r="N34" s="112"/>
    </row>
    <row r="35" spans="2:14" x14ac:dyDescent="0.2">
      <c r="B35" s="105"/>
      <c r="C35" s="106"/>
      <c r="D35" s="107"/>
      <c r="E35" s="106"/>
      <c r="F35" s="108"/>
      <c r="G35" s="106"/>
      <c r="H35" s="106"/>
      <c r="I35" s="109"/>
      <c r="J35" s="109"/>
      <c r="K35" s="110"/>
      <c r="L35" s="111"/>
      <c r="M35" s="112" t="str">
        <f t="shared" si="1"/>
        <v/>
      </c>
      <c r="N35" s="112"/>
    </row>
    <row r="36" spans="2:14" x14ac:dyDescent="0.2">
      <c r="B36" s="105"/>
      <c r="C36" s="106"/>
      <c r="D36" s="107"/>
      <c r="E36" s="106"/>
      <c r="F36" s="108"/>
      <c r="G36" s="106"/>
      <c r="H36" s="106"/>
      <c r="I36" s="109"/>
      <c r="J36" s="109"/>
      <c r="K36" s="110"/>
      <c r="L36" s="111"/>
      <c r="M36" s="112" t="str">
        <f t="shared" si="1"/>
        <v/>
      </c>
      <c r="N36" s="112"/>
    </row>
    <row r="37" spans="2:14" x14ac:dyDescent="0.2">
      <c r="B37" s="105"/>
      <c r="C37" s="106"/>
      <c r="D37" s="107"/>
      <c r="E37" s="106"/>
      <c r="F37" s="108"/>
      <c r="G37" s="106"/>
      <c r="H37" s="106"/>
      <c r="I37" s="109"/>
      <c r="J37" s="109"/>
      <c r="K37" s="110"/>
      <c r="L37" s="111"/>
      <c r="M37" s="112" t="str">
        <f t="shared" si="1"/>
        <v/>
      </c>
      <c r="N37" s="112"/>
    </row>
    <row r="38" spans="2:14" x14ac:dyDescent="0.2">
      <c r="B38" s="105"/>
      <c r="C38" s="106"/>
      <c r="D38" s="107"/>
      <c r="E38" s="106"/>
      <c r="F38" s="108"/>
      <c r="G38" s="106"/>
      <c r="H38" s="106"/>
      <c r="I38" s="109"/>
      <c r="J38" s="109"/>
      <c r="K38" s="110"/>
      <c r="L38" s="111"/>
      <c r="M38" s="112" t="str">
        <f t="shared" si="1"/>
        <v/>
      </c>
      <c r="N38" s="112"/>
    </row>
    <row r="39" spans="2:14" x14ac:dyDescent="0.2">
      <c r="B39" s="105"/>
      <c r="C39" s="106"/>
      <c r="D39" s="107"/>
      <c r="E39" s="106"/>
      <c r="F39" s="108"/>
      <c r="G39" s="106"/>
      <c r="H39" s="106"/>
      <c r="I39" s="109"/>
      <c r="J39" s="109"/>
      <c r="K39" s="110"/>
      <c r="L39" s="111"/>
      <c r="M39" s="112" t="str">
        <f t="shared" si="1"/>
        <v/>
      </c>
      <c r="N39" s="112"/>
    </row>
    <row r="40" spans="2:14" x14ac:dyDescent="0.2">
      <c r="B40" s="105"/>
      <c r="C40" s="106"/>
      <c r="D40" s="107"/>
      <c r="E40" s="106"/>
      <c r="F40" s="108"/>
      <c r="G40" s="106"/>
      <c r="H40" s="106"/>
      <c r="I40" s="109"/>
      <c r="J40" s="109"/>
      <c r="K40" s="110"/>
      <c r="L40" s="111"/>
      <c r="M40" s="112" t="str">
        <f t="shared" si="1"/>
        <v/>
      </c>
      <c r="N40" s="112"/>
    </row>
    <row r="41" spans="2:14" x14ac:dyDescent="0.2">
      <c r="B41" s="105"/>
      <c r="C41" s="106"/>
      <c r="D41" s="107"/>
      <c r="E41" s="106"/>
      <c r="F41" s="108"/>
      <c r="G41" s="106"/>
      <c r="H41" s="106"/>
      <c r="I41" s="109"/>
      <c r="J41" s="109"/>
      <c r="K41" s="110"/>
      <c r="L41" s="111"/>
      <c r="M41" s="112" t="str">
        <f t="shared" si="1"/>
        <v/>
      </c>
      <c r="N41" s="112"/>
    </row>
    <row r="42" spans="2:14" x14ac:dyDescent="0.2">
      <c r="B42" s="105"/>
      <c r="C42" s="106"/>
      <c r="D42" s="107"/>
      <c r="E42" s="106"/>
      <c r="F42" s="108"/>
      <c r="G42" s="106"/>
      <c r="H42" s="106"/>
      <c r="I42" s="109"/>
      <c r="J42" s="109"/>
      <c r="K42" s="110"/>
      <c r="L42" s="111"/>
      <c r="M42" s="112" t="str">
        <f t="shared" si="1"/>
        <v/>
      </c>
      <c r="N42" s="112"/>
    </row>
    <row r="43" spans="2:14" x14ac:dyDescent="0.2">
      <c r="B43" s="105"/>
      <c r="C43" s="106"/>
      <c r="D43" s="107"/>
      <c r="E43" s="106"/>
      <c r="F43" s="108"/>
      <c r="G43" s="106"/>
      <c r="H43" s="106"/>
      <c r="I43" s="109"/>
      <c r="J43" s="109"/>
      <c r="K43" s="110"/>
      <c r="L43" s="111"/>
      <c r="M43" s="112" t="str">
        <f t="shared" si="1"/>
        <v/>
      </c>
      <c r="N43" s="112"/>
    </row>
    <row r="44" spans="2:14" x14ac:dyDescent="0.2">
      <c r="B44" s="105"/>
      <c r="C44" s="106"/>
      <c r="D44" s="107"/>
      <c r="E44" s="106"/>
      <c r="F44" s="108"/>
      <c r="G44" s="106"/>
      <c r="H44" s="106"/>
      <c r="I44" s="109"/>
      <c r="J44" s="109"/>
      <c r="K44" s="110"/>
      <c r="L44" s="111"/>
      <c r="M44" s="112" t="str">
        <f t="shared" si="1"/>
        <v/>
      </c>
      <c r="N44" s="112"/>
    </row>
    <row r="45" spans="2:14" ht="13.5" thickBot="1" x14ac:dyDescent="0.25">
      <c r="B45" s="113"/>
      <c r="C45" s="114"/>
      <c r="D45" s="115"/>
      <c r="E45" s="114"/>
      <c r="F45" s="116"/>
      <c r="G45" s="114"/>
      <c r="H45" s="114"/>
      <c r="I45" s="117"/>
      <c r="J45" s="117"/>
      <c r="K45" s="118"/>
      <c r="L45" s="119"/>
      <c r="M45" s="120" t="str">
        <f t="shared" si="1"/>
        <v/>
      </c>
      <c r="N45" s="120"/>
    </row>
    <row r="46" spans="2:14" s="102" customFormat="1" x14ac:dyDescent="0.2">
      <c r="B46" s="85"/>
      <c r="C46" s="85"/>
      <c r="D46" s="86"/>
      <c r="E46" s="85"/>
      <c r="F46" s="87"/>
      <c r="G46" s="85"/>
      <c r="H46" s="85"/>
      <c r="I46" s="88"/>
      <c r="J46" s="88"/>
      <c r="K46" s="89"/>
      <c r="L46" s="90"/>
      <c r="M46" s="103" t="str">
        <f t="shared" si="1"/>
        <v/>
      </c>
      <c r="N46" s="103"/>
    </row>
    <row r="47" spans="2:14" s="102" customFormat="1" x14ac:dyDescent="0.2">
      <c r="B47" s="85"/>
      <c r="C47" s="85"/>
      <c r="D47" s="86"/>
      <c r="E47" s="85"/>
      <c r="F47" s="87"/>
      <c r="G47" s="85"/>
      <c r="H47" s="85"/>
      <c r="I47" s="88"/>
      <c r="J47" s="88"/>
      <c r="K47" s="89"/>
      <c r="L47" s="90"/>
      <c r="M47" s="103" t="str">
        <f t="shared" si="1"/>
        <v/>
      </c>
      <c r="N47" s="103"/>
    </row>
    <row r="48" spans="2:14" s="102" customFormat="1" x14ac:dyDescent="0.2">
      <c r="B48" s="85"/>
      <c r="C48" s="85"/>
      <c r="D48" s="86"/>
      <c r="E48" s="85"/>
      <c r="F48" s="87"/>
      <c r="G48" s="85"/>
      <c r="H48" s="85"/>
      <c r="I48" s="88"/>
      <c r="J48" s="88"/>
      <c r="K48" s="89"/>
      <c r="L48" s="90"/>
      <c r="M48" s="103" t="str">
        <f t="shared" si="1"/>
        <v/>
      </c>
      <c r="N48" s="103"/>
    </row>
    <row r="49" spans="2:14" s="102" customFormat="1" x14ac:dyDescent="0.2">
      <c r="B49" s="85"/>
      <c r="C49" s="85"/>
      <c r="D49" s="86"/>
      <c r="E49" s="85"/>
      <c r="F49" s="87"/>
      <c r="G49" s="85"/>
      <c r="H49" s="85"/>
      <c r="I49" s="88"/>
      <c r="J49" s="88"/>
      <c r="K49" s="89"/>
      <c r="L49" s="90"/>
      <c r="M49" s="103" t="str">
        <f t="shared" si="1"/>
        <v/>
      </c>
      <c r="N49" s="103"/>
    </row>
    <row r="50" spans="2:14" s="102" customFormat="1" x14ac:dyDescent="0.2">
      <c r="B50" s="85"/>
      <c r="C50" s="85"/>
      <c r="D50" s="86"/>
      <c r="E50" s="85"/>
      <c r="F50" s="87"/>
      <c r="G50" s="85"/>
      <c r="H50" s="85"/>
      <c r="I50" s="88"/>
      <c r="J50" s="88"/>
      <c r="K50" s="89"/>
      <c r="L50" s="90"/>
      <c r="M50" s="103" t="str">
        <f t="shared" si="1"/>
        <v/>
      </c>
      <c r="N50" s="103"/>
    </row>
    <row r="51" spans="2:14" s="102" customFormat="1" x14ac:dyDescent="0.2">
      <c r="B51" s="85"/>
      <c r="C51" s="85"/>
      <c r="D51" s="86"/>
      <c r="E51" s="85"/>
      <c r="F51" s="87"/>
      <c r="G51" s="85"/>
      <c r="H51" s="85"/>
      <c r="I51" s="88"/>
      <c r="J51" s="88"/>
      <c r="K51" s="89"/>
      <c r="L51" s="90"/>
      <c r="M51" s="103" t="str">
        <f t="shared" si="1"/>
        <v/>
      </c>
      <c r="N51" s="103"/>
    </row>
    <row r="52" spans="2:14" s="102" customFormat="1" x14ac:dyDescent="0.2">
      <c r="B52" s="85"/>
      <c r="C52" s="85"/>
      <c r="D52" s="86"/>
      <c r="E52" s="85"/>
      <c r="F52" s="87"/>
      <c r="G52" s="85"/>
      <c r="H52" s="85"/>
      <c r="I52" s="88"/>
      <c r="J52" s="88"/>
      <c r="K52" s="89"/>
      <c r="L52" s="90"/>
      <c r="M52" s="103" t="str">
        <f t="shared" si="1"/>
        <v/>
      </c>
      <c r="N52" s="103"/>
    </row>
    <row r="53" spans="2:14" s="102" customFormat="1" x14ac:dyDescent="0.2">
      <c r="B53" s="85"/>
      <c r="C53" s="85"/>
      <c r="D53" s="86"/>
      <c r="E53" s="85"/>
      <c r="F53" s="87"/>
      <c r="G53" s="85"/>
      <c r="H53" s="85"/>
      <c r="I53" s="88"/>
      <c r="J53" s="88"/>
      <c r="K53" s="89"/>
      <c r="L53" s="90"/>
      <c r="M53" s="103" t="str">
        <f t="shared" si="1"/>
        <v/>
      </c>
      <c r="N53" s="103"/>
    </row>
    <row r="54" spans="2:14" s="102" customFormat="1" x14ac:dyDescent="0.2">
      <c r="B54" s="85"/>
      <c r="C54" s="85"/>
      <c r="D54" s="86"/>
      <c r="E54" s="85"/>
      <c r="F54" s="87"/>
      <c r="G54" s="85"/>
      <c r="H54" s="85"/>
      <c r="I54" s="88"/>
      <c r="J54" s="88"/>
      <c r="K54" s="89"/>
      <c r="L54" s="90"/>
      <c r="M54" s="103" t="str">
        <f t="shared" si="1"/>
        <v/>
      </c>
      <c r="N54" s="103"/>
    </row>
    <row r="55" spans="2:14" s="102" customFormat="1" x14ac:dyDescent="0.2">
      <c r="B55" s="85"/>
      <c r="C55" s="85"/>
      <c r="D55" s="86"/>
      <c r="E55" s="85"/>
      <c r="F55" s="87"/>
      <c r="G55" s="85"/>
      <c r="H55" s="85"/>
      <c r="I55" s="88"/>
      <c r="J55" s="88"/>
      <c r="K55" s="89"/>
      <c r="L55" s="90"/>
      <c r="M55" s="103" t="str">
        <f t="shared" si="1"/>
        <v/>
      </c>
      <c r="N55" s="103"/>
    </row>
    <row r="56" spans="2:14" s="102" customFormat="1" x14ac:dyDescent="0.2">
      <c r="B56" s="85"/>
      <c r="C56" s="85"/>
      <c r="D56" s="86"/>
      <c r="E56" s="85"/>
      <c r="F56" s="87"/>
      <c r="G56" s="85"/>
      <c r="H56" s="85"/>
      <c r="I56" s="88"/>
      <c r="J56" s="88"/>
      <c r="K56" s="89"/>
      <c r="L56" s="90"/>
      <c r="M56" s="103" t="str">
        <f t="shared" si="1"/>
        <v/>
      </c>
      <c r="N56" s="103"/>
    </row>
    <row r="57" spans="2:14" s="102" customFormat="1" x14ac:dyDescent="0.2">
      <c r="B57" s="85"/>
      <c r="C57" s="85"/>
      <c r="D57" s="86"/>
      <c r="E57" s="85"/>
      <c r="F57" s="87"/>
      <c r="G57" s="85"/>
      <c r="H57" s="85"/>
      <c r="I57" s="88"/>
      <c r="J57" s="88"/>
      <c r="K57" s="89"/>
      <c r="L57" s="90"/>
      <c r="M57" s="103" t="str">
        <f t="shared" si="1"/>
        <v/>
      </c>
      <c r="N57" s="103"/>
    </row>
    <row r="58" spans="2:14" s="102" customFormat="1" x14ac:dyDescent="0.2">
      <c r="B58" s="85"/>
      <c r="C58" s="85"/>
      <c r="D58" s="86"/>
      <c r="E58" s="85"/>
      <c r="F58" s="87"/>
      <c r="G58" s="85"/>
      <c r="H58" s="85"/>
      <c r="I58" s="88"/>
      <c r="J58" s="88"/>
      <c r="K58" s="89"/>
      <c r="L58" s="90"/>
      <c r="M58" s="103" t="str">
        <f t="shared" si="1"/>
        <v/>
      </c>
      <c r="N58" s="103"/>
    </row>
    <row r="59" spans="2:14" s="102" customFormat="1" x14ac:dyDescent="0.2">
      <c r="B59" s="85"/>
      <c r="C59" s="85"/>
      <c r="D59" s="86"/>
      <c r="E59" s="85"/>
      <c r="F59" s="87"/>
      <c r="G59" s="85"/>
      <c r="H59" s="85"/>
      <c r="I59" s="88"/>
      <c r="J59" s="88"/>
      <c r="K59" s="89"/>
      <c r="L59" s="90"/>
      <c r="M59" s="103" t="str">
        <f t="shared" si="1"/>
        <v/>
      </c>
      <c r="N59" s="103"/>
    </row>
    <row r="60" spans="2:14" s="102" customFormat="1" x14ac:dyDescent="0.2">
      <c r="B60" s="85"/>
      <c r="C60" s="85"/>
      <c r="D60" s="86"/>
      <c r="E60" s="85"/>
      <c r="F60" s="87"/>
      <c r="G60" s="85"/>
      <c r="H60" s="85"/>
      <c r="I60" s="88"/>
      <c r="J60" s="88"/>
      <c r="K60" s="89"/>
      <c r="L60" s="90"/>
      <c r="M60" s="103" t="str">
        <f t="shared" si="1"/>
        <v/>
      </c>
      <c r="N60" s="103"/>
    </row>
    <row r="61" spans="2:14" s="102" customFormat="1" x14ac:dyDescent="0.2">
      <c r="B61" s="85"/>
      <c r="C61" s="85"/>
      <c r="D61" s="86"/>
      <c r="E61" s="85"/>
      <c r="F61" s="87"/>
      <c r="G61" s="85"/>
      <c r="H61" s="85"/>
      <c r="I61" s="88"/>
      <c r="J61" s="88"/>
      <c r="K61" s="89"/>
      <c r="L61" s="90"/>
      <c r="M61" s="103" t="str">
        <f t="shared" si="1"/>
        <v/>
      </c>
      <c r="N61" s="103"/>
    </row>
    <row r="62" spans="2:14" s="102" customFormat="1" x14ac:dyDescent="0.2">
      <c r="B62" s="85"/>
      <c r="C62" s="85"/>
      <c r="D62" s="86"/>
      <c r="E62" s="85"/>
      <c r="F62" s="87"/>
      <c r="G62" s="85"/>
      <c r="H62" s="85"/>
      <c r="I62" s="88"/>
      <c r="J62" s="88"/>
      <c r="K62" s="89"/>
      <c r="L62" s="90"/>
      <c r="M62" s="103" t="str">
        <f t="shared" si="1"/>
        <v/>
      </c>
      <c r="N62" s="103"/>
    </row>
    <row r="63" spans="2:14" s="102" customFormat="1" x14ac:dyDescent="0.2">
      <c r="B63" s="85"/>
      <c r="C63" s="85"/>
      <c r="D63" s="86"/>
      <c r="E63" s="85"/>
      <c r="F63" s="87"/>
      <c r="G63" s="85"/>
      <c r="H63" s="85"/>
      <c r="I63" s="88"/>
      <c r="J63" s="88"/>
      <c r="K63" s="89"/>
      <c r="L63" s="90"/>
      <c r="M63" s="103" t="str">
        <f t="shared" si="1"/>
        <v/>
      </c>
      <c r="N63" s="103"/>
    </row>
    <row r="64" spans="2:14" s="102" customFormat="1" x14ac:dyDescent="0.2">
      <c r="B64" s="85"/>
      <c r="C64" s="85"/>
      <c r="D64" s="86"/>
      <c r="E64" s="85"/>
      <c r="F64" s="87"/>
      <c r="G64" s="85"/>
      <c r="H64" s="85"/>
      <c r="I64" s="88"/>
      <c r="J64" s="88"/>
      <c r="K64" s="89"/>
      <c r="L64" s="90"/>
      <c r="M64" s="103" t="str">
        <f t="shared" si="1"/>
        <v/>
      </c>
      <c r="N64" s="103"/>
    </row>
    <row r="65" spans="2:14" s="102" customFormat="1" x14ac:dyDescent="0.2">
      <c r="B65" s="85"/>
      <c r="C65" s="85"/>
      <c r="D65" s="86"/>
      <c r="E65" s="85"/>
      <c r="F65" s="87"/>
      <c r="G65" s="85"/>
      <c r="H65" s="85"/>
      <c r="I65" s="88"/>
      <c r="J65" s="88"/>
      <c r="K65" s="89"/>
      <c r="L65" s="90"/>
      <c r="M65" s="103" t="str">
        <f t="shared" si="1"/>
        <v/>
      </c>
      <c r="N65" s="103"/>
    </row>
    <row r="66" spans="2:14" s="102" customFormat="1" x14ac:dyDescent="0.2">
      <c r="B66" s="85"/>
      <c r="C66" s="85"/>
      <c r="D66" s="86"/>
      <c r="E66" s="85"/>
      <c r="F66" s="87"/>
      <c r="G66" s="85"/>
      <c r="H66" s="85"/>
      <c r="I66" s="88"/>
      <c r="J66" s="88"/>
      <c r="K66" s="89"/>
      <c r="L66" s="90"/>
      <c r="M66" s="103" t="str">
        <f t="shared" si="1"/>
        <v/>
      </c>
      <c r="N66" s="103"/>
    </row>
    <row r="67" spans="2:14" s="102" customFormat="1" x14ac:dyDescent="0.2">
      <c r="B67" s="85"/>
      <c r="C67" s="85"/>
      <c r="D67" s="86"/>
      <c r="E67" s="85"/>
      <c r="F67" s="87"/>
      <c r="G67" s="85"/>
      <c r="H67" s="85"/>
      <c r="I67" s="88"/>
      <c r="J67" s="88"/>
      <c r="K67" s="89"/>
      <c r="L67" s="90"/>
      <c r="M67" s="103" t="str">
        <f t="shared" si="1"/>
        <v/>
      </c>
      <c r="N67" s="103"/>
    </row>
    <row r="68" spans="2:14" s="102" customFormat="1" x14ac:dyDescent="0.2">
      <c r="B68" s="85"/>
      <c r="C68" s="85"/>
      <c r="D68" s="86"/>
      <c r="E68" s="85"/>
      <c r="F68" s="87"/>
      <c r="G68" s="85"/>
      <c r="H68" s="85"/>
      <c r="I68" s="88"/>
      <c r="J68" s="88"/>
      <c r="K68" s="89"/>
      <c r="L68" s="90"/>
      <c r="M68" s="103" t="str">
        <f t="shared" si="1"/>
        <v/>
      </c>
      <c r="N68" s="103"/>
    </row>
    <row r="69" spans="2:14" s="102" customFormat="1" x14ac:dyDescent="0.2">
      <c r="B69" s="85"/>
      <c r="C69" s="85"/>
      <c r="D69" s="86"/>
      <c r="E69" s="85"/>
      <c r="F69" s="87"/>
      <c r="G69" s="85"/>
      <c r="H69" s="85"/>
      <c r="I69" s="88"/>
      <c r="J69" s="88"/>
      <c r="K69" s="89"/>
      <c r="L69" s="90"/>
      <c r="M69" s="103" t="str">
        <f t="shared" si="1"/>
        <v/>
      </c>
      <c r="N69" s="103"/>
    </row>
    <row r="70" spans="2:14" s="102" customFormat="1" x14ac:dyDescent="0.2">
      <c r="B70" s="85"/>
      <c r="C70" s="85"/>
      <c r="D70" s="86"/>
      <c r="E70" s="85"/>
      <c r="F70" s="87"/>
      <c r="G70" s="85"/>
      <c r="H70" s="85"/>
      <c r="I70" s="88"/>
      <c r="J70" s="88"/>
      <c r="K70" s="89"/>
      <c r="L70" s="90"/>
      <c r="M70" s="103" t="str">
        <f t="shared" si="1"/>
        <v/>
      </c>
      <c r="N70" s="103"/>
    </row>
    <row r="71" spans="2:14" s="102" customFormat="1" x14ac:dyDescent="0.2">
      <c r="B71" s="85"/>
      <c r="C71" s="85"/>
      <c r="D71" s="86"/>
      <c r="E71" s="85"/>
      <c r="F71" s="87"/>
      <c r="G71" s="85"/>
      <c r="H71" s="85"/>
      <c r="I71" s="88"/>
      <c r="J71" s="88"/>
      <c r="K71" s="89"/>
      <c r="L71" s="90"/>
      <c r="M71" s="103" t="str">
        <f t="shared" si="1"/>
        <v/>
      </c>
      <c r="N71" s="103"/>
    </row>
    <row r="72" spans="2:14" s="102" customFormat="1" x14ac:dyDescent="0.2">
      <c r="B72" s="85"/>
      <c r="C72" s="85"/>
      <c r="D72" s="86"/>
      <c r="E72" s="85"/>
      <c r="F72" s="87"/>
      <c r="G72" s="85"/>
      <c r="H72" s="85"/>
      <c r="I72" s="88"/>
      <c r="J72" s="88"/>
      <c r="K72" s="89"/>
      <c r="L72" s="90"/>
      <c r="M72" s="103" t="str">
        <f t="shared" si="1"/>
        <v/>
      </c>
      <c r="N72" s="103"/>
    </row>
    <row r="73" spans="2:14" s="102" customFormat="1" x14ac:dyDescent="0.2">
      <c r="B73" s="85"/>
      <c r="C73" s="85"/>
      <c r="D73" s="86"/>
      <c r="E73" s="85"/>
      <c r="F73" s="87"/>
      <c r="G73" s="85"/>
      <c r="H73" s="85"/>
      <c r="I73" s="88"/>
      <c r="J73" s="88"/>
      <c r="K73" s="89"/>
      <c r="L73" s="90"/>
      <c r="M73" s="103" t="str">
        <f t="shared" si="1"/>
        <v/>
      </c>
      <c r="N73" s="103"/>
    </row>
    <row r="74" spans="2:14" s="102" customFormat="1" x14ac:dyDescent="0.2">
      <c r="B74" s="85"/>
      <c r="C74" s="85"/>
      <c r="D74" s="86"/>
      <c r="E74" s="85"/>
      <c r="F74" s="87"/>
      <c r="G74" s="85"/>
      <c r="H74" s="85"/>
      <c r="I74" s="88"/>
      <c r="J74" s="88"/>
      <c r="K74" s="89"/>
      <c r="L74" s="90"/>
      <c r="M74" s="103" t="str">
        <f t="shared" si="1"/>
        <v/>
      </c>
      <c r="N74" s="103"/>
    </row>
    <row r="75" spans="2:14" s="102" customFormat="1" x14ac:dyDescent="0.2">
      <c r="B75" s="85"/>
      <c r="C75" s="85"/>
      <c r="D75" s="86"/>
      <c r="E75" s="85"/>
      <c r="F75" s="87"/>
      <c r="G75" s="85"/>
      <c r="H75" s="85"/>
      <c r="I75" s="88"/>
      <c r="J75" s="88"/>
      <c r="K75" s="89"/>
      <c r="L75" s="90"/>
      <c r="M75" s="103" t="str">
        <f t="shared" si="1"/>
        <v/>
      </c>
      <c r="N75" s="103"/>
    </row>
    <row r="76" spans="2:14" s="102" customFormat="1" x14ac:dyDescent="0.2">
      <c r="B76" s="85"/>
      <c r="C76" s="85"/>
      <c r="D76" s="86"/>
      <c r="E76" s="85"/>
      <c r="F76" s="87"/>
      <c r="G76" s="85"/>
      <c r="H76" s="85"/>
      <c r="I76" s="88"/>
      <c r="J76" s="88"/>
      <c r="K76" s="89"/>
      <c r="L76" s="90"/>
      <c r="M76" s="103" t="str">
        <f t="shared" si="1"/>
        <v/>
      </c>
      <c r="N76" s="103"/>
    </row>
    <row r="77" spans="2:14" s="102" customFormat="1" x14ac:dyDescent="0.2">
      <c r="B77" s="85"/>
      <c r="C77" s="85"/>
      <c r="D77" s="86"/>
      <c r="E77" s="85"/>
      <c r="F77" s="87"/>
      <c r="G77" s="85"/>
      <c r="H77" s="85"/>
      <c r="I77" s="88"/>
      <c r="J77" s="88"/>
      <c r="K77" s="89"/>
      <c r="L77" s="90"/>
      <c r="M77" s="103" t="str">
        <f t="shared" si="1"/>
        <v/>
      </c>
      <c r="N77" s="103"/>
    </row>
    <row r="78" spans="2:14" s="102" customFormat="1" x14ac:dyDescent="0.2">
      <c r="B78" s="85"/>
      <c r="C78" s="85"/>
      <c r="D78" s="86"/>
      <c r="E78" s="85"/>
      <c r="F78" s="87"/>
      <c r="G78" s="85"/>
      <c r="H78" s="85"/>
      <c r="I78" s="88"/>
      <c r="J78" s="88"/>
      <c r="K78" s="89"/>
      <c r="L78" s="90"/>
      <c r="M78" s="103" t="str">
        <f t="shared" si="1"/>
        <v/>
      </c>
      <c r="N78" s="103"/>
    </row>
    <row r="79" spans="2:14" s="102" customFormat="1" x14ac:dyDescent="0.2">
      <c r="B79" s="85"/>
      <c r="C79" s="85"/>
      <c r="D79" s="86"/>
      <c r="E79" s="85"/>
      <c r="F79" s="87"/>
      <c r="G79" s="85"/>
      <c r="H79" s="85"/>
      <c r="I79" s="88"/>
      <c r="J79" s="88"/>
      <c r="K79" s="89"/>
      <c r="L79" s="90"/>
      <c r="M79" s="103" t="str">
        <f t="shared" si="1"/>
        <v/>
      </c>
      <c r="N79" s="103"/>
    </row>
    <row r="80" spans="2:14" s="102" customFormat="1" x14ac:dyDescent="0.2">
      <c r="B80" s="85"/>
      <c r="C80" s="85"/>
      <c r="D80" s="86"/>
      <c r="E80" s="85"/>
      <c r="F80" s="87"/>
      <c r="G80" s="85"/>
      <c r="H80" s="85"/>
      <c r="I80" s="88"/>
      <c r="J80" s="88"/>
      <c r="K80" s="89"/>
      <c r="L80" s="90"/>
      <c r="M80" s="103" t="str">
        <f t="shared" si="1"/>
        <v/>
      </c>
      <c r="N80" s="103"/>
    </row>
    <row r="81" spans="2:14" s="102" customFormat="1" x14ac:dyDescent="0.2">
      <c r="B81" s="85"/>
      <c r="C81" s="85"/>
      <c r="D81" s="86"/>
      <c r="E81" s="85"/>
      <c r="F81" s="87"/>
      <c r="G81" s="85"/>
      <c r="H81" s="85"/>
      <c r="I81" s="88"/>
      <c r="J81" s="88"/>
      <c r="K81" s="89"/>
      <c r="L81" s="90"/>
      <c r="M81" s="103" t="str">
        <f t="shared" si="1"/>
        <v/>
      </c>
      <c r="N81" s="103"/>
    </row>
    <row r="82" spans="2:14" s="102" customFormat="1" x14ac:dyDescent="0.2">
      <c r="B82" s="85"/>
      <c r="C82" s="85"/>
      <c r="D82" s="86"/>
      <c r="E82" s="85"/>
      <c r="F82" s="87"/>
      <c r="G82" s="85"/>
      <c r="H82" s="85"/>
      <c r="I82" s="88"/>
      <c r="J82" s="88"/>
      <c r="K82" s="89"/>
      <c r="L82" s="90"/>
      <c r="M82" s="103" t="str">
        <f t="shared" si="1"/>
        <v/>
      </c>
      <c r="N82" s="103"/>
    </row>
    <row r="83" spans="2:14" s="102" customFormat="1" x14ac:dyDescent="0.2">
      <c r="B83" s="85"/>
      <c r="C83" s="85"/>
      <c r="D83" s="86"/>
      <c r="E83" s="85"/>
      <c r="F83" s="87"/>
      <c r="G83" s="85"/>
      <c r="H83" s="85"/>
      <c r="I83" s="88"/>
      <c r="J83" s="88"/>
      <c r="K83" s="89"/>
      <c r="L83" s="90"/>
      <c r="M83" s="103" t="str">
        <f t="shared" si="1"/>
        <v/>
      </c>
      <c r="N83" s="103"/>
    </row>
    <row r="84" spans="2:14" s="102" customFormat="1" x14ac:dyDescent="0.2">
      <c r="B84" s="85"/>
      <c r="C84" s="85"/>
      <c r="D84" s="86"/>
      <c r="E84" s="85"/>
      <c r="F84" s="87"/>
      <c r="G84" s="85"/>
      <c r="H84" s="85"/>
      <c r="I84" s="88"/>
      <c r="J84" s="88"/>
      <c r="K84" s="89"/>
      <c r="L84" s="90"/>
      <c r="M84" s="103" t="str">
        <f t="shared" si="1"/>
        <v/>
      </c>
      <c r="N84" s="103"/>
    </row>
    <row r="85" spans="2:14" s="102" customFormat="1" x14ac:dyDescent="0.2">
      <c r="B85" s="85"/>
      <c r="C85" s="85"/>
      <c r="D85" s="86"/>
      <c r="E85" s="85"/>
      <c r="F85" s="87"/>
      <c r="G85" s="85"/>
      <c r="H85" s="85"/>
      <c r="I85" s="88"/>
      <c r="J85" s="88"/>
      <c r="K85" s="89"/>
      <c r="L85" s="90"/>
      <c r="M85" s="103" t="str">
        <f t="shared" si="1"/>
        <v/>
      </c>
      <c r="N85" s="103"/>
    </row>
    <row r="86" spans="2:14" s="102" customFormat="1" x14ac:dyDescent="0.2">
      <c r="B86" s="85"/>
      <c r="C86" s="85"/>
      <c r="D86" s="86"/>
      <c r="E86" s="85"/>
      <c r="F86" s="87"/>
      <c r="G86" s="85"/>
      <c r="H86" s="85"/>
      <c r="I86" s="88"/>
      <c r="J86" s="88"/>
      <c r="K86" s="89"/>
      <c r="L86" s="90"/>
      <c r="M86" s="103" t="str">
        <f t="shared" si="1"/>
        <v/>
      </c>
      <c r="N86" s="103"/>
    </row>
    <row r="87" spans="2:14" s="102" customFormat="1" x14ac:dyDescent="0.2">
      <c r="B87" s="85"/>
      <c r="C87" s="85"/>
      <c r="D87" s="86"/>
      <c r="E87" s="85"/>
      <c r="F87" s="87"/>
      <c r="G87" s="85"/>
      <c r="H87" s="85"/>
      <c r="I87" s="88"/>
      <c r="J87" s="88"/>
      <c r="K87" s="89"/>
      <c r="L87" s="90"/>
      <c r="M87" s="103" t="str">
        <f t="shared" ref="M87:M150" si="2">IF(AND(K87&lt;&gt;"",L87&lt;&gt;""),K87*L87,"")</f>
        <v/>
      </c>
      <c r="N87" s="103"/>
    </row>
    <row r="88" spans="2:14" s="102" customFormat="1" x14ac:dyDescent="0.2">
      <c r="B88" s="85"/>
      <c r="C88" s="85"/>
      <c r="D88" s="86"/>
      <c r="E88" s="85"/>
      <c r="F88" s="87"/>
      <c r="G88" s="85"/>
      <c r="H88" s="85"/>
      <c r="I88" s="88"/>
      <c r="J88" s="88"/>
      <c r="K88" s="89"/>
      <c r="L88" s="90"/>
      <c r="M88" s="103" t="str">
        <f t="shared" si="2"/>
        <v/>
      </c>
      <c r="N88" s="103"/>
    </row>
    <row r="89" spans="2:14" s="102" customFormat="1" x14ac:dyDescent="0.2">
      <c r="B89" s="85"/>
      <c r="C89" s="85"/>
      <c r="D89" s="86"/>
      <c r="E89" s="85"/>
      <c r="F89" s="87"/>
      <c r="G89" s="85"/>
      <c r="H89" s="85"/>
      <c r="I89" s="88"/>
      <c r="J89" s="88"/>
      <c r="K89" s="89"/>
      <c r="L89" s="90"/>
      <c r="M89" s="103" t="str">
        <f t="shared" si="2"/>
        <v/>
      </c>
      <c r="N89" s="103"/>
    </row>
    <row r="90" spans="2:14" s="102" customFormat="1" x14ac:dyDescent="0.2">
      <c r="B90" s="85"/>
      <c r="C90" s="85"/>
      <c r="D90" s="86"/>
      <c r="E90" s="85"/>
      <c r="F90" s="87"/>
      <c r="G90" s="85"/>
      <c r="H90" s="85"/>
      <c r="I90" s="88"/>
      <c r="J90" s="88"/>
      <c r="K90" s="89"/>
      <c r="L90" s="90"/>
      <c r="M90" s="103" t="str">
        <f t="shared" si="2"/>
        <v/>
      </c>
      <c r="N90" s="103"/>
    </row>
    <row r="91" spans="2:14" s="102" customFormat="1" x14ac:dyDescent="0.2">
      <c r="B91" s="85"/>
      <c r="C91" s="85"/>
      <c r="D91" s="86"/>
      <c r="E91" s="85"/>
      <c r="F91" s="87"/>
      <c r="G91" s="85"/>
      <c r="H91" s="85"/>
      <c r="I91" s="88"/>
      <c r="J91" s="88"/>
      <c r="K91" s="89"/>
      <c r="L91" s="90"/>
      <c r="M91" s="103" t="str">
        <f t="shared" si="2"/>
        <v/>
      </c>
      <c r="N91" s="103"/>
    </row>
    <row r="92" spans="2:14" s="102" customFormat="1" x14ac:dyDescent="0.2">
      <c r="B92" s="85"/>
      <c r="C92" s="85"/>
      <c r="D92" s="86"/>
      <c r="E92" s="85"/>
      <c r="F92" s="87"/>
      <c r="G92" s="85"/>
      <c r="H92" s="85"/>
      <c r="I92" s="88"/>
      <c r="J92" s="88"/>
      <c r="K92" s="89"/>
      <c r="L92" s="90"/>
      <c r="M92" s="103" t="str">
        <f t="shared" si="2"/>
        <v/>
      </c>
      <c r="N92" s="103"/>
    </row>
    <row r="93" spans="2:14" s="102" customFormat="1" x14ac:dyDescent="0.2">
      <c r="B93" s="85"/>
      <c r="C93" s="85"/>
      <c r="D93" s="86"/>
      <c r="E93" s="85"/>
      <c r="F93" s="87"/>
      <c r="G93" s="85"/>
      <c r="H93" s="85"/>
      <c r="I93" s="88"/>
      <c r="J93" s="88"/>
      <c r="K93" s="89"/>
      <c r="L93" s="90"/>
      <c r="M93" s="103" t="str">
        <f t="shared" si="2"/>
        <v/>
      </c>
      <c r="N93" s="103"/>
    </row>
    <row r="94" spans="2:14" s="102" customFormat="1" x14ac:dyDescent="0.2">
      <c r="B94" s="85"/>
      <c r="C94" s="85"/>
      <c r="D94" s="86"/>
      <c r="E94" s="85"/>
      <c r="F94" s="87"/>
      <c r="G94" s="85"/>
      <c r="H94" s="85"/>
      <c r="I94" s="88"/>
      <c r="J94" s="88"/>
      <c r="K94" s="89"/>
      <c r="L94" s="90"/>
      <c r="M94" s="103" t="str">
        <f t="shared" si="2"/>
        <v/>
      </c>
      <c r="N94" s="103"/>
    </row>
    <row r="95" spans="2:14" s="102" customFormat="1" x14ac:dyDescent="0.2">
      <c r="B95" s="85"/>
      <c r="C95" s="85"/>
      <c r="D95" s="86"/>
      <c r="E95" s="85"/>
      <c r="F95" s="87"/>
      <c r="G95" s="85"/>
      <c r="H95" s="85"/>
      <c r="I95" s="88"/>
      <c r="J95" s="88"/>
      <c r="K95" s="89"/>
      <c r="L95" s="90"/>
      <c r="M95" s="103" t="str">
        <f t="shared" si="2"/>
        <v/>
      </c>
      <c r="N95" s="103"/>
    </row>
    <row r="96" spans="2:14" s="102" customFormat="1" x14ac:dyDescent="0.2">
      <c r="B96" s="85"/>
      <c r="C96" s="85"/>
      <c r="D96" s="86"/>
      <c r="E96" s="85"/>
      <c r="F96" s="87"/>
      <c r="G96" s="85"/>
      <c r="H96" s="85"/>
      <c r="I96" s="88"/>
      <c r="J96" s="88"/>
      <c r="K96" s="89"/>
      <c r="L96" s="90"/>
      <c r="M96" s="103" t="str">
        <f t="shared" si="2"/>
        <v/>
      </c>
      <c r="N96" s="103"/>
    </row>
    <row r="97" spans="2:14" s="102" customFormat="1" x14ac:dyDescent="0.2">
      <c r="B97" s="85"/>
      <c r="C97" s="85"/>
      <c r="D97" s="86"/>
      <c r="E97" s="85"/>
      <c r="F97" s="87"/>
      <c r="G97" s="85"/>
      <c r="H97" s="85"/>
      <c r="I97" s="88"/>
      <c r="J97" s="88"/>
      <c r="K97" s="89"/>
      <c r="L97" s="90"/>
      <c r="M97" s="103" t="str">
        <f t="shared" si="2"/>
        <v/>
      </c>
      <c r="N97" s="103"/>
    </row>
    <row r="98" spans="2:14" s="102" customFormat="1" x14ac:dyDescent="0.2">
      <c r="B98" s="85"/>
      <c r="C98" s="85"/>
      <c r="D98" s="86"/>
      <c r="E98" s="85"/>
      <c r="F98" s="87"/>
      <c r="G98" s="85"/>
      <c r="H98" s="85"/>
      <c r="I98" s="88"/>
      <c r="J98" s="88"/>
      <c r="K98" s="89"/>
      <c r="L98" s="90"/>
      <c r="M98" s="103" t="str">
        <f t="shared" si="2"/>
        <v/>
      </c>
      <c r="N98" s="103"/>
    </row>
    <row r="99" spans="2:14" s="102" customFormat="1" x14ac:dyDescent="0.2">
      <c r="B99" s="85"/>
      <c r="C99" s="85"/>
      <c r="D99" s="86"/>
      <c r="E99" s="85"/>
      <c r="F99" s="87"/>
      <c r="G99" s="85"/>
      <c r="H99" s="85"/>
      <c r="I99" s="88"/>
      <c r="J99" s="88"/>
      <c r="K99" s="89"/>
      <c r="L99" s="90"/>
      <c r="M99" s="103" t="str">
        <f t="shared" si="2"/>
        <v/>
      </c>
      <c r="N99" s="103"/>
    </row>
    <row r="100" spans="2:14" s="102" customFormat="1" x14ac:dyDescent="0.2">
      <c r="B100" s="85"/>
      <c r="C100" s="85"/>
      <c r="D100" s="86"/>
      <c r="E100" s="85"/>
      <c r="F100" s="87"/>
      <c r="G100" s="85"/>
      <c r="H100" s="85"/>
      <c r="I100" s="88"/>
      <c r="J100" s="88"/>
      <c r="K100" s="89"/>
      <c r="L100" s="90"/>
      <c r="M100" s="103" t="str">
        <f t="shared" si="2"/>
        <v/>
      </c>
      <c r="N100" s="103"/>
    </row>
    <row r="101" spans="2:14" s="102" customFormat="1" x14ac:dyDescent="0.2">
      <c r="B101" s="85"/>
      <c r="C101" s="85"/>
      <c r="D101" s="86"/>
      <c r="E101" s="85"/>
      <c r="F101" s="87"/>
      <c r="G101" s="85"/>
      <c r="H101" s="85"/>
      <c r="I101" s="88"/>
      <c r="J101" s="88"/>
      <c r="K101" s="89"/>
      <c r="L101" s="90"/>
      <c r="M101" s="103" t="str">
        <f t="shared" si="2"/>
        <v/>
      </c>
      <c r="N101" s="103"/>
    </row>
    <row r="102" spans="2:14" s="102" customFormat="1" x14ac:dyDescent="0.2">
      <c r="B102" s="85"/>
      <c r="C102" s="85"/>
      <c r="D102" s="86"/>
      <c r="E102" s="85"/>
      <c r="F102" s="87"/>
      <c r="G102" s="85"/>
      <c r="H102" s="85"/>
      <c r="I102" s="88"/>
      <c r="J102" s="88"/>
      <c r="K102" s="89"/>
      <c r="L102" s="90"/>
      <c r="M102" s="103" t="str">
        <f t="shared" si="2"/>
        <v/>
      </c>
      <c r="N102" s="103"/>
    </row>
    <row r="103" spans="2:14" s="102" customFormat="1" x14ac:dyDescent="0.2">
      <c r="B103" s="85"/>
      <c r="C103" s="85"/>
      <c r="D103" s="86"/>
      <c r="E103" s="85"/>
      <c r="F103" s="87"/>
      <c r="G103" s="85"/>
      <c r="H103" s="85"/>
      <c r="I103" s="88"/>
      <c r="J103" s="88"/>
      <c r="K103" s="89"/>
      <c r="L103" s="90"/>
      <c r="M103" s="103" t="str">
        <f t="shared" si="2"/>
        <v/>
      </c>
      <c r="N103" s="103"/>
    </row>
    <row r="104" spans="2:14" s="102" customFormat="1" x14ac:dyDescent="0.2">
      <c r="B104" s="85"/>
      <c r="C104" s="85"/>
      <c r="D104" s="86"/>
      <c r="E104" s="85"/>
      <c r="F104" s="87"/>
      <c r="G104" s="85"/>
      <c r="H104" s="85"/>
      <c r="I104" s="88"/>
      <c r="J104" s="88"/>
      <c r="K104" s="89"/>
      <c r="L104" s="90"/>
      <c r="M104" s="103" t="str">
        <f t="shared" si="2"/>
        <v/>
      </c>
      <c r="N104" s="103"/>
    </row>
    <row r="105" spans="2:14" s="102" customFormat="1" x14ac:dyDescent="0.2">
      <c r="B105" s="85"/>
      <c r="C105" s="85"/>
      <c r="D105" s="86"/>
      <c r="E105" s="85"/>
      <c r="F105" s="87"/>
      <c r="G105" s="85"/>
      <c r="H105" s="85"/>
      <c r="I105" s="88"/>
      <c r="J105" s="88"/>
      <c r="K105" s="89"/>
      <c r="L105" s="90"/>
      <c r="M105" s="103" t="str">
        <f t="shared" si="2"/>
        <v/>
      </c>
      <c r="N105" s="103"/>
    </row>
    <row r="106" spans="2:14" s="102" customFormat="1" x14ac:dyDescent="0.2">
      <c r="B106" s="85"/>
      <c r="C106" s="85"/>
      <c r="D106" s="86"/>
      <c r="E106" s="85"/>
      <c r="F106" s="87"/>
      <c r="G106" s="85"/>
      <c r="H106" s="85"/>
      <c r="I106" s="88"/>
      <c r="J106" s="88"/>
      <c r="K106" s="89"/>
      <c r="L106" s="90"/>
      <c r="M106" s="103" t="str">
        <f t="shared" si="2"/>
        <v/>
      </c>
      <c r="N106" s="103"/>
    </row>
    <row r="107" spans="2:14" s="102" customFormat="1" x14ac:dyDescent="0.2">
      <c r="B107" s="85"/>
      <c r="C107" s="85"/>
      <c r="D107" s="86"/>
      <c r="E107" s="85"/>
      <c r="F107" s="87"/>
      <c r="G107" s="85"/>
      <c r="H107" s="85"/>
      <c r="I107" s="88"/>
      <c r="J107" s="88"/>
      <c r="K107" s="89"/>
      <c r="L107" s="90"/>
      <c r="M107" s="103" t="str">
        <f t="shared" si="2"/>
        <v/>
      </c>
      <c r="N107" s="103"/>
    </row>
    <row r="108" spans="2:14" s="102" customFormat="1" x14ac:dyDescent="0.2">
      <c r="B108" s="85"/>
      <c r="C108" s="85"/>
      <c r="D108" s="86"/>
      <c r="E108" s="85"/>
      <c r="F108" s="87"/>
      <c r="G108" s="85"/>
      <c r="H108" s="85"/>
      <c r="I108" s="88"/>
      <c r="J108" s="88"/>
      <c r="K108" s="89"/>
      <c r="L108" s="90"/>
      <c r="M108" s="103" t="str">
        <f t="shared" si="2"/>
        <v/>
      </c>
      <c r="N108" s="103"/>
    </row>
    <row r="109" spans="2:14" s="102" customFormat="1" x14ac:dyDescent="0.2">
      <c r="B109" s="85"/>
      <c r="C109" s="85"/>
      <c r="D109" s="86"/>
      <c r="E109" s="85"/>
      <c r="F109" s="87"/>
      <c r="G109" s="85"/>
      <c r="H109" s="85"/>
      <c r="I109" s="88"/>
      <c r="J109" s="88"/>
      <c r="K109" s="89"/>
      <c r="L109" s="90"/>
      <c r="M109" s="103" t="str">
        <f t="shared" si="2"/>
        <v/>
      </c>
      <c r="N109" s="103"/>
    </row>
    <row r="110" spans="2:14" s="102" customFormat="1" x14ac:dyDescent="0.2">
      <c r="B110" s="85"/>
      <c r="C110" s="85"/>
      <c r="D110" s="86"/>
      <c r="E110" s="85"/>
      <c r="F110" s="87"/>
      <c r="G110" s="85"/>
      <c r="H110" s="85"/>
      <c r="I110" s="88"/>
      <c r="J110" s="88"/>
      <c r="K110" s="89"/>
      <c r="L110" s="90"/>
      <c r="M110" s="103" t="str">
        <f t="shared" si="2"/>
        <v/>
      </c>
      <c r="N110" s="103"/>
    </row>
    <row r="111" spans="2:14" s="102" customFormat="1" x14ac:dyDescent="0.2">
      <c r="B111" s="85"/>
      <c r="C111" s="85"/>
      <c r="D111" s="86"/>
      <c r="E111" s="85"/>
      <c r="F111" s="87"/>
      <c r="G111" s="85"/>
      <c r="H111" s="85"/>
      <c r="I111" s="88"/>
      <c r="J111" s="88"/>
      <c r="K111" s="89"/>
      <c r="L111" s="90"/>
      <c r="M111" s="103" t="str">
        <f t="shared" si="2"/>
        <v/>
      </c>
      <c r="N111" s="103"/>
    </row>
    <row r="112" spans="2:14" s="102" customFormat="1" x14ac:dyDescent="0.2">
      <c r="B112" s="85"/>
      <c r="C112" s="85"/>
      <c r="D112" s="86"/>
      <c r="E112" s="85"/>
      <c r="F112" s="87"/>
      <c r="G112" s="85"/>
      <c r="H112" s="85"/>
      <c r="I112" s="88"/>
      <c r="J112" s="88"/>
      <c r="K112" s="89"/>
      <c r="L112" s="90"/>
      <c r="M112" s="103" t="str">
        <f t="shared" si="2"/>
        <v/>
      </c>
      <c r="N112" s="103"/>
    </row>
    <row r="113" spans="2:14" s="102" customFormat="1" x14ac:dyDescent="0.2">
      <c r="B113" s="85"/>
      <c r="C113" s="85"/>
      <c r="D113" s="86"/>
      <c r="E113" s="85"/>
      <c r="F113" s="87"/>
      <c r="G113" s="85"/>
      <c r="H113" s="85"/>
      <c r="I113" s="88"/>
      <c r="J113" s="88"/>
      <c r="K113" s="89"/>
      <c r="L113" s="90"/>
      <c r="M113" s="103" t="str">
        <f t="shared" si="2"/>
        <v/>
      </c>
      <c r="N113" s="103"/>
    </row>
    <row r="114" spans="2:14" s="102" customFormat="1" x14ac:dyDescent="0.2">
      <c r="B114" s="85"/>
      <c r="C114" s="85"/>
      <c r="D114" s="86"/>
      <c r="E114" s="85"/>
      <c r="F114" s="87"/>
      <c r="G114" s="85"/>
      <c r="H114" s="85"/>
      <c r="I114" s="88"/>
      <c r="J114" s="88"/>
      <c r="K114" s="89"/>
      <c r="L114" s="90"/>
      <c r="M114" s="103" t="str">
        <f t="shared" si="2"/>
        <v/>
      </c>
      <c r="N114" s="103"/>
    </row>
    <row r="115" spans="2:14" s="102" customFormat="1" x14ac:dyDescent="0.2">
      <c r="B115" s="85"/>
      <c r="C115" s="85"/>
      <c r="D115" s="86"/>
      <c r="E115" s="85"/>
      <c r="F115" s="87"/>
      <c r="G115" s="85"/>
      <c r="H115" s="85"/>
      <c r="I115" s="88"/>
      <c r="J115" s="88"/>
      <c r="K115" s="89"/>
      <c r="L115" s="90"/>
      <c r="M115" s="103" t="str">
        <f t="shared" si="2"/>
        <v/>
      </c>
      <c r="N115" s="103"/>
    </row>
    <row r="116" spans="2:14" s="102" customFormat="1" x14ac:dyDescent="0.2">
      <c r="B116" s="85"/>
      <c r="C116" s="85"/>
      <c r="D116" s="86"/>
      <c r="E116" s="85"/>
      <c r="F116" s="87"/>
      <c r="G116" s="85"/>
      <c r="H116" s="85"/>
      <c r="I116" s="88"/>
      <c r="J116" s="88"/>
      <c r="K116" s="89"/>
      <c r="L116" s="90"/>
      <c r="M116" s="103" t="str">
        <f t="shared" si="2"/>
        <v/>
      </c>
      <c r="N116" s="103"/>
    </row>
    <row r="117" spans="2:14" s="102" customFormat="1" x14ac:dyDescent="0.2">
      <c r="B117" s="85"/>
      <c r="C117" s="85"/>
      <c r="D117" s="86"/>
      <c r="E117" s="85"/>
      <c r="F117" s="87"/>
      <c r="G117" s="85"/>
      <c r="H117" s="85"/>
      <c r="I117" s="88"/>
      <c r="J117" s="88"/>
      <c r="K117" s="89"/>
      <c r="L117" s="90"/>
      <c r="M117" s="103" t="str">
        <f t="shared" si="2"/>
        <v/>
      </c>
      <c r="N117" s="103"/>
    </row>
    <row r="118" spans="2:14" s="102" customFormat="1" x14ac:dyDescent="0.2">
      <c r="B118" s="85"/>
      <c r="C118" s="85"/>
      <c r="D118" s="86"/>
      <c r="E118" s="85"/>
      <c r="F118" s="87"/>
      <c r="G118" s="85"/>
      <c r="H118" s="85"/>
      <c r="I118" s="88"/>
      <c r="J118" s="88"/>
      <c r="K118" s="89"/>
      <c r="L118" s="90"/>
      <c r="M118" s="103" t="str">
        <f t="shared" si="2"/>
        <v/>
      </c>
      <c r="N118" s="103"/>
    </row>
    <row r="119" spans="2:14" s="102" customFormat="1" x14ac:dyDescent="0.2">
      <c r="B119" s="85"/>
      <c r="C119" s="85"/>
      <c r="D119" s="86"/>
      <c r="E119" s="85"/>
      <c r="F119" s="87"/>
      <c r="G119" s="85"/>
      <c r="H119" s="85"/>
      <c r="I119" s="88"/>
      <c r="J119" s="88"/>
      <c r="K119" s="89"/>
      <c r="L119" s="90"/>
      <c r="M119" s="103" t="str">
        <f t="shared" si="2"/>
        <v/>
      </c>
      <c r="N119" s="103"/>
    </row>
    <row r="120" spans="2:14" s="102" customFormat="1" x14ac:dyDescent="0.2">
      <c r="B120" s="85"/>
      <c r="C120" s="85"/>
      <c r="D120" s="86"/>
      <c r="E120" s="85"/>
      <c r="F120" s="87"/>
      <c r="G120" s="85"/>
      <c r="H120" s="85"/>
      <c r="I120" s="88"/>
      <c r="J120" s="88"/>
      <c r="K120" s="89"/>
      <c r="L120" s="90"/>
      <c r="M120" s="103" t="str">
        <f t="shared" si="2"/>
        <v/>
      </c>
      <c r="N120" s="103"/>
    </row>
    <row r="121" spans="2:14" s="102" customFormat="1" x14ac:dyDescent="0.2">
      <c r="B121" s="85"/>
      <c r="C121" s="85"/>
      <c r="D121" s="86"/>
      <c r="E121" s="85"/>
      <c r="F121" s="87"/>
      <c r="G121" s="85"/>
      <c r="H121" s="85"/>
      <c r="I121" s="88"/>
      <c r="J121" s="88"/>
      <c r="K121" s="89"/>
      <c r="L121" s="90"/>
      <c r="M121" s="103" t="str">
        <f t="shared" si="2"/>
        <v/>
      </c>
      <c r="N121" s="103"/>
    </row>
    <row r="122" spans="2:14" s="102" customFormat="1" x14ac:dyDescent="0.2">
      <c r="B122" s="85"/>
      <c r="C122" s="85"/>
      <c r="D122" s="86"/>
      <c r="E122" s="85"/>
      <c r="F122" s="87"/>
      <c r="G122" s="85"/>
      <c r="H122" s="85"/>
      <c r="I122" s="88"/>
      <c r="J122" s="88"/>
      <c r="K122" s="89"/>
      <c r="L122" s="90"/>
      <c r="M122" s="103" t="str">
        <f t="shared" si="2"/>
        <v/>
      </c>
      <c r="N122" s="103"/>
    </row>
    <row r="123" spans="2:14" s="102" customFormat="1" x14ac:dyDescent="0.2">
      <c r="B123" s="85"/>
      <c r="C123" s="85"/>
      <c r="D123" s="86"/>
      <c r="E123" s="85"/>
      <c r="F123" s="87"/>
      <c r="G123" s="85"/>
      <c r="H123" s="85"/>
      <c r="I123" s="88"/>
      <c r="J123" s="88"/>
      <c r="K123" s="89"/>
      <c r="L123" s="90"/>
      <c r="M123" s="103" t="str">
        <f t="shared" si="2"/>
        <v/>
      </c>
      <c r="N123" s="103"/>
    </row>
    <row r="124" spans="2:14" s="102" customFormat="1" x14ac:dyDescent="0.2">
      <c r="B124" s="85"/>
      <c r="C124" s="85"/>
      <c r="D124" s="86"/>
      <c r="E124" s="85"/>
      <c r="F124" s="87"/>
      <c r="G124" s="85"/>
      <c r="H124" s="85"/>
      <c r="I124" s="88"/>
      <c r="J124" s="88"/>
      <c r="K124" s="89"/>
      <c r="L124" s="90"/>
      <c r="M124" s="103" t="str">
        <f t="shared" si="2"/>
        <v/>
      </c>
      <c r="N124" s="103"/>
    </row>
    <row r="125" spans="2:14" s="102" customFormat="1" x14ac:dyDescent="0.2">
      <c r="B125" s="85"/>
      <c r="C125" s="85"/>
      <c r="D125" s="86"/>
      <c r="E125" s="85"/>
      <c r="F125" s="87"/>
      <c r="G125" s="85"/>
      <c r="H125" s="85"/>
      <c r="I125" s="88"/>
      <c r="J125" s="88"/>
      <c r="K125" s="89"/>
      <c r="L125" s="90"/>
      <c r="M125" s="103" t="str">
        <f t="shared" si="2"/>
        <v/>
      </c>
      <c r="N125" s="103"/>
    </row>
    <row r="126" spans="2:14" s="102" customFormat="1" x14ac:dyDescent="0.2">
      <c r="B126" s="85"/>
      <c r="C126" s="85"/>
      <c r="D126" s="86"/>
      <c r="E126" s="85"/>
      <c r="F126" s="87"/>
      <c r="G126" s="85"/>
      <c r="H126" s="85"/>
      <c r="I126" s="88"/>
      <c r="J126" s="88"/>
      <c r="K126" s="89"/>
      <c r="L126" s="90"/>
      <c r="M126" s="103" t="str">
        <f t="shared" si="2"/>
        <v/>
      </c>
      <c r="N126" s="103"/>
    </row>
    <row r="127" spans="2:14" s="102" customFormat="1" x14ac:dyDescent="0.2">
      <c r="B127" s="85"/>
      <c r="C127" s="85"/>
      <c r="D127" s="86"/>
      <c r="E127" s="85"/>
      <c r="F127" s="87"/>
      <c r="G127" s="85"/>
      <c r="H127" s="85"/>
      <c r="I127" s="88"/>
      <c r="J127" s="88"/>
      <c r="K127" s="89"/>
      <c r="L127" s="90"/>
      <c r="M127" s="103" t="str">
        <f t="shared" si="2"/>
        <v/>
      </c>
      <c r="N127" s="103"/>
    </row>
    <row r="128" spans="2:14" s="102" customFormat="1" x14ac:dyDescent="0.2">
      <c r="B128" s="85"/>
      <c r="C128" s="85"/>
      <c r="D128" s="86"/>
      <c r="E128" s="85"/>
      <c r="F128" s="87"/>
      <c r="G128" s="85"/>
      <c r="H128" s="85"/>
      <c r="I128" s="88"/>
      <c r="J128" s="88"/>
      <c r="K128" s="89"/>
      <c r="L128" s="90"/>
      <c r="M128" s="103" t="str">
        <f t="shared" si="2"/>
        <v/>
      </c>
      <c r="N128" s="103"/>
    </row>
    <row r="129" spans="2:14" s="102" customFormat="1" x14ac:dyDescent="0.2">
      <c r="B129" s="85"/>
      <c r="C129" s="85"/>
      <c r="D129" s="86"/>
      <c r="E129" s="85"/>
      <c r="F129" s="87"/>
      <c r="G129" s="85"/>
      <c r="H129" s="85"/>
      <c r="I129" s="88"/>
      <c r="J129" s="88"/>
      <c r="K129" s="89"/>
      <c r="L129" s="90"/>
      <c r="M129" s="103" t="str">
        <f t="shared" si="2"/>
        <v/>
      </c>
      <c r="N129" s="103"/>
    </row>
    <row r="130" spans="2:14" s="102" customFormat="1" x14ac:dyDescent="0.2">
      <c r="B130" s="85"/>
      <c r="C130" s="85"/>
      <c r="D130" s="86"/>
      <c r="E130" s="85"/>
      <c r="F130" s="87"/>
      <c r="G130" s="85"/>
      <c r="H130" s="85"/>
      <c r="I130" s="88"/>
      <c r="J130" s="88"/>
      <c r="K130" s="89"/>
      <c r="L130" s="90"/>
      <c r="M130" s="103" t="str">
        <f t="shared" si="2"/>
        <v/>
      </c>
      <c r="N130" s="103"/>
    </row>
    <row r="131" spans="2:14" s="102" customFormat="1" x14ac:dyDescent="0.2">
      <c r="B131" s="85"/>
      <c r="C131" s="85"/>
      <c r="D131" s="86"/>
      <c r="E131" s="85"/>
      <c r="F131" s="87"/>
      <c r="G131" s="85"/>
      <c r="H131" s="85"/>
      <c r="I131" s="88"/>
      <c r="J131" s="88"/>
      <c r="K131" s="89"/>
      <c r="L131" s="90"/>
      <c r="M131" s="103" t="str">
        <f t="shared" si="2"/>
        <v/>
      </c>
      <c r="N131" s="103"/>
    </row>
    <row r="132" spans="2:14" s="102" customFormat="1" x14ac:dyDescent="0.2">
      <c r="B132" s="85"/>
      <c r="C132" s="85"/>
      <c r="D132" s="86"/>
      <c r="E132" s="85"/>
      <c r="F132" s="87"/>
      <c r="G132" s="85"/>
      <c r="H132" s="85"/>
      <c r="I132" s="88"/>
      <c r="J132" s="88"/>
      <c r="K132" s="89"/>
      <c r="L132" s="90"/>
      <c r="M132" s="103" t="str">
        <f t="shared" si="2"/>
        <v/>
      </c>
      <c r="N132" s="103"/>
    </row>
    <row r="133" spans="2:14" s="102" customFormat="1" x14ac:dyDescent="0.2">
      <c r="B133" s="85"/>
      <c r="C133" s="85"/>
      <c r="D133" s="86"/>
      <c r="E133" s="85"/>
      <c r="F133" s="87"/>
      <c r="G133" s="85"/>
      <c r="H133" s="85"/>
      <c r="I133" s="88"/>
      <c r="J133" s="88"/>
      <c r="K133" s="89"/>
      <c r="L133" s="90"/>
      <c r="M133" s="103" t="str">
        <f t="shared" si="2"/>
        <v/>
      </c>
      <c r="N133" s="103"/>
    </row>
    <row r="134" spans="2:14" s="102" customFormat="1" x14ac:dyDescent="0.2">
      <c r="B134" s="85"/>
      <c r="C134" s="85"/>
      <c r="D134" s="86"/>
      <c r="E134" s="85"/>
      <c r="F134" s="87"/>
      <c r="G134" s="85"/>
      <c r="H134" s="85"/>
      <c r="I134" s="88"/>
      <c r="J134" s="88"/>
      <c r="K134" s="89"/>
      <c r="L134" s="90"/>
      <c r="M134" s="103" t="str">
        <f t="shared" si="2"/>
        <v/>
      </c>
      <c r="N134" s="103"/>
    </row>
    <row r="135" spans="2:14" s="102" customFormat="1" x14ac:dyDescent="0.2">
      <c r="B135" s="85"/>
      <c r="C135" s="85"/>
      <c r="D135" s="86"/>
      <c r="E135" s="85"/>
      <c r="F135" s="87"/>
      <c r="G135" s="85"/>
      <c r="H135" s="85"/>
      <c r="I135" s="88"/>
      <c r="J135" s="88"/>
      <c r="K135" s="89"/>
      <c r="L135" s="90"/>
      <c r="M135" s="103" t="str">
        <f t="shared" si="2"/>
        <v/>
      </c>
      <c r="N135" s="103"/>
    </row>
    <row r="136" spans="2:14" s="102" customFormat="1" x14ac:dyDescent="0.2">
      <c r="B136" s="85"/>
      <c r="C136" s="85"/>
      <c r="D136" s="86"/>
      <c r="E136" s="85"/>
      <c r="F136" s="87"/>
      <c r="G136" s="85"/>
      <c r="H136" s="85"/>
      <c r="I136" s="88"/>
      <c r="J136" s="88"/>
      <c r="K136" s="89"/>
      <c r="L136" s="90"/>
      <c r="M136" s="103" t="str">
        <f t="shared" si="2"/>
        <v/>
      </c>
      <c r="N136" s="103"/>
    </row>
    <row r="137" spans="2:14" s="102" customFormat="1" x14ac:dyDescent="0.2">
      <c r="B137" s="85"/>
      <c r="C137" s="85"/>
      <c r="D137" s="86"/>
      <c r="E137" s="85"/>
      <c r="F137" s="87"/>
      <c r="G137" s="85"/>
      <c r="H137" s="85"/>
      <c r="I137" s="88"/>
      <c r="J137" s="88"/>
      <c r="K137" s="89"/>
      <c r="L137" s="90"/>
      <c r="M137" s="103" t="str">
        <f t="shared" si="2"/>
        <v/>
      </c>
      <c r="N137" s="103"/>
    </row>
    <row r="138" spans="2:14" s="102" customFormat="1" x14ac:dyDescent="0.2">
      <c r="B138" s="85"/>
      <c r="C138" s="85"/>
      <c r="D138" s="86"/>
      <c r="E138" s="85"/>
      <c r="F138" s="87"/>
      <c r="G138" s="85"/>
      <c r="H138" s="85"/>
      <c r="I138" s="88"/>
      <c r="J138" s="88"/>
      <c r="K138" s="89"/>
      <c r="L138" s="90"/>
      <c r="M138" s="103" t="str">
        <f t="shared" si="2"/>
        <v/>
      </c>
      <c r="N138" s="103"/>
    </row>
    <row r="139" spans="2:14" s="102" customFormat="1" x14ac:dyDescent="0.2">
      <c r="B139" s="85"/>
      <c r="C139" s="85"/>
      <c r="D139" s="86"/>
      <c r="E139" s="85"/>
      <c r="F139" s="87"/>
      <c r="G139" s="85"/>
      <c r="H139" s="85"/>
      <c r="I139" s="88"/>
      <c r="J139" s="88"/>
      <c r="K139" s="89"/>
      <c r="L139" s="90"/>
      <c r="M139" s="103" t="str">
        <f t="shared" si="2"/>
        <v/>
      </c>
      <c r="N139" s="103"/>
    </row>
    <row r="140" spans="2:14" s="102" customFormat="1" x14ac:dyDescent="0.2">
      <c r="B140" s="85"/>
      <c r="C140" s="85"/>
      <c r="D140" s="86"/>
      <c r="E140" s="85"/>
      <c r="F140" s="87"/>
      <c r="G140" s="85"/>
      <c r="H140" s="85"/>
      <c r="I140" s="88"/>
      <c r="J140" s="88"/>
      <c r="K140" s="89"/>
      <c r="L140" s="90"/>
      <c r="M140" s="103" t="str">
        <f t="shared" si="2"/>
        <v/>
      </c>
      <c r="N140" s="103"/>
    </row>
    <row r="141" spans="2:14" s="102" customFormat="1" x14ac:dyDescent="0.2">
      <c r="B141" s="85"/>
      <c r="C141" s="85"/>
      <c r="D141" s="86"/>
      <c r="E141" s="85"/>
      <c r="F141" s="87"/>
      <c r="G141" s="85"/>
      <c r="H141" s="85"/>
      <c r="I141" s="88"/>
      <c r="J141" s="88"/>
      <c r="K141" s="89"/>
      <c r="L141" s="90"/>
      <c r="M141" s="103" t="str">
        <f t="shared" si="2"/>
        <v/>
      </c>
      <c r="N141" s="103"/>
    </row>
    <row r="142" spans="2:14" s="102" customFormat="1" x14ac:dyDescent="0.2">
      <c r="B142" s="85"/>
      <c r="C142" s="85"/>
      <c r="D142" s="86"/>
      <c r="E142" s="85"/>
      <c r="F142" s="87"/>
      <c r="G142" s="85"/>
      <c r="H142" s="85"/>
      <c r="I142" s="88"/>
      <c r="J142" s="88"/>
      <c r="K142" s="89"/>
      <c r="L142" s="90"/>
      <c r="M142" s="103" t="str">
        <f t="shared" si="2"/>
        <v/>
      </c>
      <c r="N142" s="103"/>
    </row>
    <row r="143" spans="2:14" s="102" customFormat="1" x14ac:dyDescent="0.2">
      <c r="B143" s="85"/>
      <c r="C143" s="85"/>
      <c r="D143" s="86"/>
      <c r="E143" s="85"/>
      <c r="F143" s="87"/>
      <c r="G143" s="85"/>
      <c r="H143" s="85"/>
      <c r="I143" s="88"/>
      <c r="J143" s="88"/>
      <c r="K143" s="89"/>
      <c r="L143" s="90"/>
      <c r="M143" s="103" t="str">
        <f t="shared" si="2"/>
        <v/>
      </c>
      <c r="N143" s="103"/>
    </row>
    <row r="144" spans="2:14" s="102" customFormat="1" x14ac:dyDescent="0.2">
      <c r="B144" s="85"/>
      <c r="C144" s="85"/>
      <c r="D144" s="86"/>
      <c r="E144" s="85"/>
      <c r="F144" s="87"/>
      <c r="G144" s="85"/>
      <c r="H144" s="85"/>
      <c r="I144" s="88"/>
      <c r="J144" s="88"/>
      <c r="K144" s="89"/>
      <c r="L144" s="90"/>
      <c r="M144" s="103" t="str">
        <f t="shared" si="2"/>
        <v/>
      </c>
      <c r="N144" s="103"/>
    </row>
    <row r="145" spans="2:14" s="102" customFormat="1" x14ac:dyDescent="0.2">
      <c r="B145" s="85"/>
      <c r="C145" s="85"/>
      <c r="D145" s="86"/>
      <c r="E145" s="85"/>
      <c r="F145" s="87"/>
      <c r="G145" s="85"/>
      <c r="H145" s="85"/>
      <c r="I145" s="88"/>
      <c r="J145" s="88"/>
      <c r="K145" s="89"/>
      <c r="L145" s="90"/>
      <c r="M145" s="103" t="str">
        <f t="shared" si="2"/>
        <v/>
      </c>
      <c r="N145" s="103"/>
    </row>
    <row r="146" spans="2:14" s="102" customFormat="1" x14ac:dyDescent="0.2">
      <c r="B146" s="85"/>
      <c r="C146" s="85"/>
      <c r="D146" s="86"/>
      <c r="E146" s="85"/>
      <c r="F146" s="87"/>
      <c r="G146" s="85"/>
      <c r="H146" s="85"/>
      <c r="I146" s="88"/>
      <c r="J146" s="88"/>
      <c r="K146" s="89"/>
      <c r="L146" s="90"/>
      <c r="M146" s="103" t="str">
        <f t="shared" si="2"/>
        <v/>
      </c>
      <c r="N146" s="103"/>
    </row>
    <row r="147" spans="2:14" s="102" customFormat="1" x14ac:dyDescent="0.2">
      <c r="B147" s="85"/>
      <c r="C147" s="85"/>
      <c r="D147" s="86"/>
      <c r="E147" s="85"/>
      <c r="F147" s="87"/>
      <c r="G147" s="85"/>
      <c r="H147" s="85"/>
      <c r="I147" s="88"/>
      <c r="J147" s="88"/>
      <c r="K147" s="89"/>
      <c r="L147" s="90"/>
      <c r="M147" s="103" t="str">
        <f t="shared" si="2"/>
        <v/>
      </c>
      <c r="N147" s="103"/>
    </row>
    <row r="148" spans="2:14" s="102" customFormat="1" x14ac:dyDescent="0.2">
      <c r="B148" s="85"/>
      <c r="C148" s="85"/>
      <c r="D148" s="86"/>
      <c r="E148" s="85"/>
      <c r="F148" s="87"/>
      <c r="G148" s="85"/>
      <c r="H148" s="85"/>
      <c r="I148" s="88"/>
      <c r="J148" s="88"/>
      <c r="K148" s="89"/>
      <c r="L148" s="90"/>
      <c r="M148" s="103" t="str">
        <f t="shared" si="2"/>
        <v/>
      </c>
      <c r="N148" s="103"/>
    </row>
    <row r="149" spans="2:14" s="102" customFormat="1" x14ac:dyDescent="0.2">
      <c r="B149" s="85"/>
      <c r="C149" s="85"/>
      <c r="D149" s="86"/>
      <c r="E149" s="85"/>
      <c r="F149" s="87"/>
      <c r="G149" s="85"/>
      <c r="H149" s="85"/>
      <c r="I149" s="88"/>
      <c r="J149" s="88"/>
      <c r="K149" s="89"/>
      <c r="L149" s="90"/>
      <c r="M149" s="103" t="str">
        <f t="shared" si="2"/>
        <v/>
      </c>
      <c r="N149" s="103"/>
    </row>
    <row r="150" spans="2:14" s="102" customFormat="1" x14ac:dyDescent="0.2">
      <c r="B150" s="85"/>
      <c r="C150" s="85"/>
      <c r="D150" s="86"/>
      <c r="E150" s="85"/>
      <c r="F150" s="87"/>
      <c r="G150" s="85"/>
      <c r="H150" s="85"/>
      <c r="I150" s="88"/>
      <c r="J150" s="88"/>
      <c r="K150" s="89"/>
      <c r="L150" s="90"/>
      <c r="M150" s="103" t="str">
        <f t="shared" si="2"/>
        <v/>
      </c>
      <c r="N150" s="103"/>
    </row>
    <row r="151" spans="2:14" s="102" customFormat="1" x14ac:dyDescent="0.2">
      <c r="B151" s="85"/>
      <c r="C151" s="85"/>
      <c r="D151" s="86"/>
      <c r="E151" s="85"/>
      <c r="F151" s="87"/>
      <c r="G151" s="85"/>
      <c r="H151" s="85"/>
      <c r="I151" s="88"/>
      <c r="J151" s="88"/>
      <c r="K151" s="89"/>
      <c r="L151" s="90"/>
      <c r="M151" s="103" t="str">
        <f t="shared" ref="M151:M206" si="3">IF(AND(K151&lt;&gt;"",L151&lt;&gt;""),K151*L151,"")</f>
        <v/>
      </c>
      <c r="N151" s="103"/>
    </row>
    <row r="152" spans="2:14" s="102" customFormat="1" x14ac:dyDescent="0.2">
      <c r="B152" s="85"/>
      <c r="C152" s="85"/>
      <c r="D152" s="86"/>
      <c r="E152" s="85"/>
      <c r="F152" s="87"/>
      <c r="G152" s="85"/>
      <c r="H152" s="85"/>
      <c r="I152" s="88"/>
      <c r="J152" s="88"/>
      <c r="K152" s="89"/>
      <c r="L152" s="90"/>
      <c r="M152" s="103" t="str">
        <f t="shared" si="3"/>
        <v/>
      </c>
      <c r="N152" s="103"/>
    </row>
    <row r="153" spans="2:14" s="102" customFormat="1" x14ac:dyDescent="0.2">
      <c r="B153" s="85"/>
      <c r="C153" s="85"/>
      <c r="D153" s="86"/>
      <c r="E153" s="85"/>
      <c r="F153" s="87"/>
      <c r="G153" s="85"/>
      <c r="H153" s="85"/>
      <c r="I153" s="88"/>
      <c r="J153" s="88"/>
      <c r="K153" s="89"/>
      <c r="L153" s="90"/>
      <c r="M153" s="103" t="str">
        <f t="shared" si="3"/>
        <v/>
      </c>
      <c r="N153" s="103"/>
    </row>
    <row r="154" spans="2:14" s="102" customFormat="1" x14ac:dyDescent="0.2">
      <c r="B154" s="85"/>
      <c r="C154" s="85"/>
      <c r="D154" s="86"/>
      <c r="E154" s="85"/>
      <c r="F154" s="87"/>
      <c r="G154" s="85"/>
      <c r="H154" s="85"/>
      <c r="I154" s="88"/>
      <c r="J154" s="88"/>
      <c r="K154" s="89"/>
      <c r="L154" s="90"/>
      <c r="M154" s="103" t="str">
        <f t="shared" si="3"/>
        <v/>
      </c>
      <c r="N154" s="103"/>
    </row>
    <row r="155" spans="2:14" s="102" customFormat="1" x14ac:dyDescent="0.2">
      <c r="B155" s="85"/>
      <c r="C155" s="85"/>
      <c r="D155" s="86"/>
      <c r="E155" s="85"/>
      <c r="F155" s="87"/>
      <c r="G155" s="85"/>
      <c r="H155" s="85"/>
      <c r="I155" s="88"/>
      <c r="J155" s="88"/>
      <c r="K155" s="89"/>
      <c r="L155" s="90"/>
      <c r="M155" s="103" t="str">
        <f t="shared" si="3"/>
        <v/>
      </c>
      <c r="N155" s="103"/>
    </row>
    <row r="156" spans="2:14" s="102" customFormat="1" x14ac:dyDescent="0.2">
      <c r="B156" s="85"/>
      <c r="C156" s="85"/>
      <c r="D156" s="86"/>
      <c r="E156" s="85"/>
      <c r="F156" s="87"/>
      <c r="G156" s="85"/>
      <c r="H156" s="85"/>
      <c r="I156" s="88"/>
      <c r="J156" s="88"/>
      <c r="K156" s="89"/>
      <c r="L156" s="90"/>
      <c r="M156" s="103" t="str">
        <f t="shared" si="3"/>
        <v/>
      </c>
      <c r="N156" s="103"/>
    </row>
    <row r="157" spans="2:14" s="102" customFormat="1" x14ac:dyDescent="0.2">
      <c r="B157" s="85"/>
      <c r="C157" s="85"/>
      <c r="D157" s="86"/>
      <c r="E157" s="85"/>
      <c r="F157" s="87"/>
      <c r="G157" s="85"/>
      <c r="H157" s="85"/>
      <c r="I157" s="88"/>
      <c r="J157" s="88"/>
      <c r="K157" s="89"/>
      <c r="L157" s="90"/>
      <c r="M157" s="103" t="str">
        <f t="shared" si="3"/>
        <v/>
      </c>
      <c r="N157" s="103"/>
    </row>
    <row r="158" spans="2:14" s="102" customFormat="1" x14ac:dyDescent="0.2">
      <c r="B158" s="85"/>
      <c r="C158" s="85"/>
      <c r="D158" s="86"/>
      <c r="E158" s="85"/>
      <c r="F158" s="87"/>
      <c r="G158" s="85"/>
      <c r="H158" s="85"/>
      <c r="I158" s="88"/>
      <c r="J158" s="88"/>
      <c r="K158" s="89"/>
      <c r="L158" s="90"/>
      <c r="M158" s="103" t="str">
        <f t="shared" si="3"/>
        <v/>
      </c>
      <c r="N158" s="103"/>
    </row>
    <row r="159" spans="2:14" s="102" customFormat="1" x14ac:dyDescent="0.2">
      <c r="B159" s="85"/>
      <c r="C159" s="85"/>
      <c r="D159" s="86"/>
      <c r="E159" s="85"/>
      <c r="F159" s="87"/>
      <c r="G159" s="85"/>
      <c r="H159" s="85"/>
      <c r="I159" s="88"/>
      <c r="J159" s="88"/>
      <c r="K159" s="89"/>
      <c r="L159" s="90"/>
      <c r="M159" s="103" t="str">
        <f t="shared" si="3"/>
        <v/>
      </c>
      <c r="N159" s="103"/>
    </row>
    <row r="160" spans="2:14" s="102" customFormat="1" x14ac:dyDescent="0.2">
      <c r="B160" s="85"/>
      <c r="C160" s="85"/>
      <c r="D160" s="86"/>
      <c r="E160" s="85"/>
      <c r="F160" s="87"/>
      <c r="G160" s="85"/>
      <c r="H160" s="85"/>
      <c r="I160" s="88"/>
      <c r="J160" s="88"/>
      <c r="K160" s="89"/>
      <c r="L160" s="90"/>
      <c r="M160" s="103" t="str">
        <f t="shared" si="3"/>
        <v/>
      </c>
      <c r="N160" s="103"/>
    </row>
    <row r="161" spans="2:14" s="102" customFormat="1" x14ac:dyDescent="0.2">
      <c r="B161" s="85"/>
      <c r="C161" s="85"/>
      <c r="D161" s="86"/>
      <c r="E161" s="85"/>
      <c r="F161" s="87"/>
      <c r="G161" s="85"/>
      <c r="H161" s="85"/>
      <c r="I161" s="88"/>
      <c r="J161" s="88"/>
      <c r="K161" s="89"/>
      <c r="L161" s="90"/>
      <c r="M161" s="103" t="str">
        <f t="shared" si="3"/>
        <v/>
      </c>
      <c r="N161" s="103"/>
    </row>
    <row r="162" spans="2:14" s="102" customFormat="1" x14ac:dyDescent="0.2">
      <c r="B162" s="85"/>
      <c r="C162" s="85"/>
      <c r="D162" s="86"/>
      <c r="E162" s="85"/>
      <c r="F162" s="87"/>
      <c r="G162" s="85"/>
      <c r="H162" s="85"/>
      <c r="I162" s="88"/>
      <c r="J162" s="88"/>
      <c r="K162" s="89"/>
      <c r="L162" s="90"/>
      <c r="M162" s="103" t="str">
        <f t="shared" si="3"/>
        <v/>
      </c>
      <c r="N162" s="103"/>
    </row>
    <row r="163" spans="2:14" s="102" customFormat="1" x14ac:dyDescent="0.2">
      <c r="B163" s="85"/>
      <c r="C163" s="85"/>
      <c r="D163" s="86"/>
      <c r="E163" s="85"/>
      <c r="F163" s="87"/>
      <c r="G163" s="85"/>
      <c r="H163" s="85"/>
      <c r="I163" s="88"/>
      <c r="J163" s="88"/>
      <c r="K163" s="89"/>
      <c r="L163" s="90"/>
      <c r="M163" s="103" t="str">
        <f t="shared" si="3"/>
        <v/>
      </c>
      <c r="N163" s="103"/>
    </row>
    <row r="164" spans="2:14" s="102" customFormat="1" x14ac:dyDescent="0.2">
      <c r="B164" s="85"/>
      <c r="C164" s="85"/>
      <c r="D164" s="86"/>
      <c r="E164" s="85"/>
      <c r="F164" s="87"/>
      <c r="G164" s="85"/>
      <c r="H164" s="85"/>
      <c r="I164" s="88"/>
      <c r="J164" s="88"/>
      <c r="K164" s="89"/>
      <c r="L164" s="90"/>
      <c r="M164" s="103" t="str">
        <f t="shared" si="3"/>
        <v/>
      </c>
      <c r="N164" s="103"/>
    </row>
    <row r="165" spans="2:14" s="102" customFormat="1" x14ac:dyDescent="0.2">
      <c r="B165" s="85"/>
      <c r="C165" s="85"/>
      <c r="D165" s="86"/>
      <c r="E165" s="85"/>
      <c r="F165" s="87"/>
      <c r="G165" s="85"/>
      <c r="H165" s="85"/>
      <c r="I165" s="88"/>
      <c r="J165" s="88"/>
      <c r="K165" s="89"/>
      <c r="L165" s="90"/>
      <c r="M165" s="103" t="str">
        <f t="shared" si="3"/>
        <v/>
      </c>
      <c r="N165" s="103"/>
    </row>
    <row r="166" spans="2:14" s="102" customFormat="1" x14ac:dyDescent="0.2">
      <c r="B166" s="85"/>
      <c r="C166" s="85"/>
      <c r="D166" s="86"/>
      <c r="E166" s="85"/>
      <c r="F166" s="87"/>
      <c r="G166" s="85"/>
      <c r="H166" s="85"/>
      <c r="I166" s="88"/>
      <c r="J166" s="88"/>
      <c r="K166" s="89"/>
      <c r="L166" s="90"/>
      <c r="M166" s="103" t="str">
        <f t="shared" si="3"/>
        <v/>
      </c>
      <c r="N166" s="103"/>
    </row>
    <row r="167" spans="2:14" s="102" customFormat="1" x14ac:dyDescent="0.2">
      <c r="B167" s="85"/>
      <c r="C167" s="85"/>
      <c r="D167" s="86"/>
      <c r="E167" s="85"/>
      <c r="F167" s="87"/>
      <c r="G167" s="85"/>
      <c r="H167" s="85"/>
      <c r="I167" s="88"/>
      <c r="J167" s="88"/>
      <c r="K167" s="89"/>
      <c r="L167" s="90"/>
      <c r="M167" s="103" t="str">
        <f t="shared" si="3"/>
        <v/>
      </c>
      <c r="N167" s="103"/>
    </row>
    <row r="168" spans="2:14" s="102" customFormat="1" x14ac:dyDescent="0.2">
      <c r="B168" s="85"/>
      <c r="C168" s="85"/>
      <c r="D168" s="86"/>
      <c r="E168" s="85"/>
      <c r="F168" s="87"/>
      <c r="G168" s="85"/>
      <c r="H168" s="85"/>
      <c r="I168" s="88"/>
      <c r="J168" s="88"/>
      <c r="K168" s="89"/>
      <c r="L168" s="90"/>
      <c r="M168" s="103" t="str">
        <f t="shared" si="3"/>
        <v/>
      </c>
      <c r="N168" s="103"/>
    </row>
    <row r="169" spans="2:14" s="102" customFormat="1" x14ac:dyDescent="0.2">
      <c r="B169" s="85"/>
      <c r="C169" s="85"/>
      <c r="D169" s="86"/>
      <c r="E169" s="85"/>
      <c r="F169" s="87"/>
      <c r="G169" s="85"/>
      <c r="H169" s="85"/>
      <c r="I169" s="88"/>
      <c r="J169" s="88"/>
      <c r="K169" s="89"/>
      <c r="L169" s="90"/>
      <c r="M169" s="103" t="str">
        <f t="shared" si="3"/>
        <v/>
      </c>
      <c r="N169" s="103"/>
    </row>
    <row r="170" spans="2:14" s="102" customFormat="1" x14ac:dyDescent="0.2">
      <c r="B170" s="85"/>
      <c r="C170" s="85"/>
      <c r="D170" s="86"/>
      <c r="E170" s="85"/>
      <c r="F170" s="87"/>
      <c r="G170" s="85"/>
      <c r="H170" s="85"/>
      <c r="I170" s="88"/>
      <c r="J170" s="88"/>
      <c r="K170" s="89"/>
      <c r="L170" s="90"/>
      <c r="M170" s="103" t="str">
        <f t="shared" si="3"/>
        <v/>
      </c>
      <c r="N170" s="103"/>
    </row>
    <row r="171" spans="2:14" s="102" customFormat="1" x14ac:dyDescent="0.2">
      <c r="B171" s="85"/>
      <c r="C171" s="85"/>
      <c r="D171" s="86"/>
      <c r="E171" s="85"/>
      <c r="F171" s="87"/>
      <c r="G171" s="85"/>
      <c r="H171" s="85"/>
      <c r="I171" s="88"/>
      <c r="J171" s="88"/>
      <c r="K171" s="89"/>
      <c r="L171" s="90"/>
      <c r="M171" s="103" t="str">
        <f t="shared" si="3"/>
        <v/>
      </c>
      <c r="N171" s="103"/>
    </row>
    <row r="172" spans="2:14" s="102" customFormat="1" x14ac:dyDescent="0.2">
      <c r="B172" s="85"/>
      <c r="C172" s="85"/>
      <c r="D172" s="86"/>
      <c r="E172" s="85"/>
      <c r="F172" s="87"/>
      <c r="G172" s="85"/>
      <c r="H172" s="85"/>
      <c r="I172" s="88"/>
      <c r="J172" s="88"/>
      <c r="K172" s="89"/>
      <c r="L172" s="90"/>
      <c r="M172" s="103" t="str">
        <f t="shared" si="3"/>
        <v/>
      </c>
      <c r="N172" s="103"/>
    </row>
    <row r="173" spans="2:14" s="102" customFormat="1" x14ac:dyDescent="0.2">
      <c r="B173" s="85"/>
      <c r="C173" s="85"/>
      <c r="D173" s="86"/>
      <c r="E173" s="85"/>
      <c r="F173" s="87"/>
      <c r="G173" s="85"/>
      <c r="H173" s="85"/>
      <c r="I173" s="88"/>
      <c r="J173" s="88"/>
      <c r="K173" s="89"/>
      <c r="L173" s="90"/>
      <c r="M173" s="103" t="str">
        <f t="shared" si="3"/>
        <v/>
      </c>
      <c r="N173" s="103"/>
    </row>
    <row r="174" spans="2:14" s="102" customFormat="1" x14ac:dyDescent="0.2">
      <c r="B174" s="85"/>
      <c r="C174" s="85"/>
      <c r="D174" s="86"/>
      <c r="E174" s="85"/>
      <c r="F174" s="87"/>
      <c r="G174" s="85"/>
      <c r="H174" s="85"/>
      <c r="I174" s="88"/>
      <c r="J174" s="88"/>
      <c r="K174" s="89"/>
      <c r="L174" s="90"/>
      <c r="M174" s="103" t="str">
        <f t="shared" si="3"/>
        <v/>
      </c>
      <c r="N174" s="103"/>
    </row>
    <row r="175" spans="2:14" s="102" customFormat="1" x14ac:dyDescent="0.2">
      <c r="B175" s="85"/>
      <c r="C175" s="85"/>
      <c r="D175" s="86"/>
      <c r="E175" s="85"/>
      <c r="F175" s="87"/>
      <c r="G175" s="85"/>
      <c r="H175" s="85"/>
      <c r="I175" s="88"/>
      <c r="J175" s="88"/>
      <c r="K175" s="89"/>
      <c r="L175" s="90"/>
      <c r="M175" s="103" t="str">
        <f t="shared" si="3"/>
        <v/>
      </c>
      <c r="N175" s="103"/>
    </row>
    <row r="176" spans="2:14" s="102" customFormat="1" x14ac:dyDescent="0.2">
      <c r="B176" s="85"/>
      <c r="C176" s="85"/>
      <c r="D176" s="86"/>
      <c r="E176" s="85"/>
      <c r="F176" s="87"/>
      <c r="G176" s="85"/>
      <c r="H176" s="85"/>
      <c r="I176" s="88"/>
      <c r="J176" s="88"/>
      <c r="K176" s="89"/>
      <c r="L176" s="90"/>
      <c r="M176" s="103" t="str">
        <f t="shared" si="3"/>
        <v/>
      </c>
      <c r="N176" s="103"/>
    </row>
    <row r="177" spans="2:15" s="102" customFormat="1" x14ac:dyDescent="0.2">
      <c r="B177" s="85"/>
      <c r="C177" s="85"/>
      <c r="D177" s="86"/>
      <c r="E177" s="85"/>
      <c r="F177" s="87"/>
      <c r="G177" s="85"/>
      <c r="H177" s="85"/>
      <c r="I177" s="88"/>
      <c r="J177" s="88"/>
      <c r="K177" s="89"/>
      <c r="L177" s="90"/>
      <c r="M177" s="103" t="str">
        <f t="shared" si="3"/>
        <v/>
      </c>
      <c r="N177" s="103"/>
    </row>
    <row r="178" spans="2:15" s="102" customFormat="1" x14ac:dyDescent="0.2">
      <c r="B178" s="85"/>
      <c r="C178" s="85"/>
      <c r="D178" s="86"/>
      <c r="E178" s="85"/>
      <c r="F178" s="87"/>
      <c r="G178" s="85"/>
      <c r="H178" s="85"/>
      <c r="I178" s="88"/>
      <c r="J178" s="88"/>
      <c r="K178" s="89"/>
      <c r="L178" s="90"/>
      <c r="M178" s="103" t="str">
        <f t="shared" si="3"/>
        <v/>
      </c>
      <c r="N178" s="103"/>
    </row>
    <row r="179" spans="2:15" s="102" customFormat="1" x14ac:dyDescent="0.2">
      <c r="B179" s="85"/>
      <c r="C179" s="85"/>
      <c r="D179" s="86"/>
      <c r="E179" s="85"/>
      <c r="F179" s="87"/>
      <c r="G179" s="85"/>
      <c r="H179" s="85"/>
      <c r="I179" s="88"/>
      <c r="J179" s="88"/>
      <c r="K179" s="89"/>
      <c r="L179" s="90"/>
      <c r="M179" s="103" t="str">
        <f t="shared" si="3"/>
        <v/>
      </c>
      <c r="N179" s="103"/>
    </row>
    <row r="180" spans="2:15" s="102" customFormat="1" x14ac:dyDescent="0.2">
      <c r="B180" s="85"/>
      <c r="C180" s="85"/>
      <c r="D180" s="86"/>
      <c r="E180" s="85"/>
      <c r="F180" s="87"/>
      <c r="G180" s="85"/>
      <c r="H180" s="85"/>
      <c r="I180" s="88"/>
      <c r="J180" s="88"/>
      <c r="K180" s="89"/>
      <c r="L180" s="90"/>
      <c r="M180" s="103" t="str">
        <f t="shared" si="3"/>
        <v/>
      </c>
      <c r="N180" s="103"/>
    </row>
    <row r="181" spans="2:15" s="102" customFormat="1" x14ac:dyDescent="0.2">
      <c r="B181" s="85"/>
      <c r="C181" s="85"/>
      <c r="D181" s="86"/>
      <c r="E181" s="85"/>
      <c r="F181" s="87"/>
      <c r="G181" s="85"/>
      <c r="H181" s="85"/>
      <c r="I181" s="88"/>
      <c r="J181" s="88"/>
      <c r="K181" s="89"/>
      <c r="L181" s="90"/>
      <c r="M181" s="103" t="str">
        <f t="shared" si="3"/>
        <v/>
      </c>
      <c r="N181" s="103"/>
    </row>
    <row r="182" spans="2:15" s="102" customFormat="1" x14ac:dyDescent="0.2">
      <c r="B182" s="85"/>
      <c r="C182" s="85"/>
      <c r="D182" s="86"/>
      <c r="E182" s="85"/>
      <c r="F182" s="87"/>
      <c r="G182" s="85"/>
      <c r="H182" s="85"/>
      <c r="I182" s="88"/>
      <c r="J182" s="88"/>
      <c r="K182" s="89"/>
      <c r="L182" s="90"/>
      <c r="M182" s="103" t="str">
        <f t="shared" si="3"/>
        <v/>
      </c>
      <c r="N182" s="103"/>
    </row>
    <row r="183" spans="2:15" s="102" customFormat="1" x14ac:dyDescent="0.2">
      <c r="B183" s="85"/>
      <c r="C183" s="85"/>
      <c r="D183" s="86"/>
      <c r="E183" s="85"/>
      <c r="F183" s="87"/>
      <c r="G183" s="85"/>
      <c r="H183" s="85"/>
      <c r="I183" s="88"/>
      <c r="J183" s="88"/>
      <c r="K183" s="89"/>
      <c r="L183" s="90"/>
      <c r="M183" s="103" t="str">
        <f t="shared" si="3"/>
        <v/>
      </c>
      <c r="N183" s="103"/>
    </row>
    <row r="184" spans="2:15" s="102" customFormat="1" x14ac:dyDescent="0.2">
      <c r="B184" s="85"/>
      <c r="C184" s="85"/>
      <c r="D184" s="86"/>
      <c r="E184" s="85"/>
      <c r="F184" s="87"/>
      <c r="G184" s="85"/>
      <c r="H184" s="85"/>
      <c r="I184" s="88"/>
      <c r="J184" s="88"/>
      <c r="K184" s="89"/>
      <c r="L184" s="90"/>
      <c r="M184" s="103" t="str">
        <f t="shared" si="3"/>
        <v/>
      </c>
      <c r="N184" s="103"/>
    </row>
    <row r="185" spans="2:15" s="102" customFormat="1" x14ac:dyDescent="0.2">
      <c r="B185" s="85"/>
      <c r="C185" s="85"/>
      <c r="D185" s="86"/>
      <c r="E185" s="85"/>
      <c r="F185" s="87"/>
      <c r="G185" s="85"/>
      <c r="H185" s="85"/>
      <c r="I185" s="88"/>
      <c r="J185" s="88"/>
      <c r="K185" s="89"/>
      <c r="L185" s="90"/>
      <c r="M185" s="103" t="str">
        <f t="shared" si="3"/>
        <v/>
      </c>
      <c r="N185" s="103"/>
    </row>
    <row r="186" spans="2:15" s="102" customFormat="1" x14ac:dyDescent="0.2">
      <c r="B186" s="85"/>
      <c r="C186" s="85"/>
      <c r="D186" s="86"/>
      <c r="E186" s="85"/>
      <c r="F186" s="87"/>
      <c r="G186" s="85"/>
      <c r="H186" s="85"/>
      <c r="I186" s="88"/>
      <c r="J186" s="88"/>
      <c r="K186" s="89"/>
      <c r="L186" s="90"/>
      <c r="M186" s="103" t="str">
        <f t="shared" si="3"/>
        <v/>
      </c>
      <c r="N186" s="103"/>
    </row>
    <row r="187" spans="2:15" s="102" customFormat="1" x14ac:dyDescent="0.2">
      <c r="B187" s="85"/>
      <c r="C187" s="85"/>
      <c r="D187" s="86"/>
      <c r="E187" s="85"/>
      <c r="F187" s="87"/>
      <c r="G187" s="85"/>
      <c r="H187" s="85"/>
      <c r="I187" s="88"/>
      <c r="J187" s="88"/>
      <c r="K187" s="89"/>
      <c r="L187" s="90"/>
      <c r="M187" s="103" t="str">
        <f t="shared" si="3"/>
        <v/>
      </c>
      <c r="N187" s="103"/>
      <c r="O187" s="104"/>
    </row>
    <row r="188" spans="2:15" s="102" customFormat="1" x14ac:dyDescent="0.2">
      <c r="B188" s="85"/>
      <c r="C188" s="85"/>
      <c r="D188" s="86"/>
      <c r="E188" s="85"/>
      <c r="F188" s="87"/>
      <c r="G188" s="85"/>
      <c r="H188" s="85"/>
      <c r="I188" s="88"/>
      <c r="J188" s="88"/>
      <c r="K188" s="89"/>
      <c r="L188" s="90"/>
      <c r="M188" s="103" t="str">
        <f t="shared" si="3"/>
        <v/>
      </c>
      <c r="N188" s="103"/>
      <c r="O188" s="104"/>
    </row>
    <row r="189" spans="2:15" s="102" customFormat="1" x14ac:dyDescent="0.2">
      <c r="B189" s="85"/>
      <c r="C189" s="85"/>
      <c r="D189" s="86"/>
      <c r="E189" s="85"/>
      <c r="F189" s="87"/>
      <c r="G189" s="85"/>
      <c r="H189" s="85"/>
      <c r="I189" s="88"/>
      <c r="J189" s="88"/>
      <c r="K189" s="89"/>
      <c r="L189" s="90"/>
      <c r="M189" s="103" t="str">
        <f t="shared" si="3"/>
        <v/>
      </c>
      <c r="N189" s="103"/>
      <c r="O189" s="104"/>
    </row>
    <row r="190" spans="2:15" s="102" customFormat="1" x14ac:dyDescent="0.2">
      <c r="B190" s="85"/>
      <c r="C190" s="85"/>
      <c r="D190" s="86"/>
      <c r="E190" s="85"/>
      <c r="F190" s="87"/>
      <c r="G190" s="85"/>
      <c r="H190" s="85"/>
      <c r="I190" s="88"/>
      <c r="J190" s="88"/>
      <c r="K190" s="89"/>
      <c r="L190" s="90"/>
      <c r="M190" s="103" t="str">
        <f t="shared" si="3"/>
        <v/>
      </c>
      <c r="N190" s="103"/>
    </row>
    <row r="191" spans="2:15" s="102" customFormat="1" x14ac:dyDescent="0.2">
      <c r="B191" s="85"/>
      <c r="C191" s="85"/>
      <c r="D191" s="86"/>
      <c r="E191" s="85"/>
      <c r="F191" s="87"/>
      <c r="G191" s="85"/>
      <c r="H191" s="85"/>
      <c r="I191" s="88"/>
      <c r="J191" s="88"/>
      <c r="K191" s="89"/>
      <c r="L191" s="90"/>
      <c r="M191" s="103" t="str">
        <f t="shared" si="3"/>
        <v/>
      </c>
      <c r="N191" s="103"/>
    </row>
    <row r="192" spans="2:15" s="102" customFormat="1" x14ac:dyDescent="0.2">
      <c r="B192" s="85"/>
      <c r="C192" s="85"/>
      <c r="D192" s="86"/>
      <c r="E192" s="85"/>
      <c r="F192" s="87"/>
      <c r="G192" s="85"/>
      <c r="H192" s="85"/>
      <c r="I192" s="88"/>
      <c r="J192" s="88"/>
      <c r="K192" s="89"/>
      <c r="L192" s="90"/>
      <c r="M192" s="103" t="str">
        <f t="shared" si="3"/>
        <v/>
      </c>
      <c r="N192" s="103"/>
    </row>
    <row r="193" spans="2:14" s="102" customFormat="1" x14ac:dyDescent="0.2">
      <c r="B193" s="85"/>
      <c r="C193" s="85"/>
      <c r="D193" s="86"/>
      <c r="E193" s="85"/>
      <c r="F193" s="87"/>
      <c r="G193" s="85"/>
      <c r="H193" s="85"/>
      <c r="I193" s="88"/>
      <c r="J193" s="88"/>
      <c r="K193" s="89"/>
      <c r="L193" s="90"/>
      <c r="M193" s="103" t="str">
        <f t="shared" si="3"/>
        <v/>
      </c>
      <c r="N193" s="103"/>
    </row>
    <row r="194" spans="2:14" s="102" customFormat="1" x14ac:dyDescent="0.2">
      <c r="B194" s="85"/>
      <c r="C194" s="85"/>
      <c r="D194" s="86"/>
      <c r="E194" s="85"/>
      <c r="F194" s="87"/>
      <c r="G194" s="85"/>
      <c r="H194" s="85"/>
      <c r="I194" s="88"/>
      <c r="J194" s="88"/>
      <c r="K194" s="89"/>
      <c r="L194" s="90"/>
      <c r="M194" s="103" t="str">
        <f t="shared" si="3"/>
        <v/>
      </c>
      <c r="N194" s="103"/>
    </row>
    <row r="195" spans="2:14" s="102" customFormat="1" x14ac:dyDescent="0.2">
      <c r="B195" s="85"/>
      <c r="C195" s="85"/>
      <c r="D195" s="86"/>
      <c r="E195" s="85"/>
      <c r="F195" s="87"/>
      <c r="G195" s="85"/>
      <c r="H195" s="85"/>
      <c r="I195" s="88"/>
      <c r="J195" s="88"/>
      <c r="K195" s="89"/>
      <c r="L195" s="90"/>
      <c r="M195" s="103" t="str">
        <f t="shared" si="3"/>
        <v/>
      </c>
      <c r="N195" s="103"/>
    </row>
    <row r="196" spans="2:14" s="102" customFormat="1" x14ac:dyDescent="0.2">
      <c r="B196" s="85"/>
      <c r="C196" s="85"/>
      <c r="D196" s="86"/>
      <c r="E196" s="85"/>
      <c r="F196" s="87"/>
      <c r="G196" s="85"/>
      <c r="H196" s="85"/>
      <c r="I196" s="88"/>
      <c r="J196" s="88"/>
      <c r="K196" s="89"/>
      <c r="L196" s="90"/>
      <c r="M196" s="103" t="str">
        <f t="shared" si="3"/>
        <v/>
      </c>
      <c r="N196" s="103"/>
    </row>
    <row r="197" spans="2:14" s="102" customFormat="1" x14ac:dyDescent="0.2">
      <c r="B197" s="85"/>
      <c r="C197" s="85"/>
      <c r="D197" s="86"/>
      <c r="E197" s="85"/>
      <c r="F197" s="87"/>
      <c r="G197" s="85"/>
      <c r="H197" s="85"/>
      <c r="I197" s="88"/>
      <c r="J197" s="88"/>
      <c r="K197" s="89"/>
      <c r="L197" s="90"/>
      <c r="M197" s="103" t="str">
        <f t="shared" si="3"/>
        <v/>
      </c>
      <c r="N197" s="103"/>
    </row>
    <row r="198" spans="2:14" s="102" customFormat="1" x14ac:dyDescent="0.2">
      <c r="B198" s="85"/>
      <c r="C198" s="85"/>
      <c r="D198" s="86"/>
      <c r="E198" s="85"/>
      <c r="F198" s="87"/>
      <c r="G198" s="85"/>
      <c r="H198" s="85"/>
      <c r="I198" s="88"/>
      <c r="J198" s="88"/>
      <c r="K198" s="89"/>
      <c r="L198" s="90"/>
      <c r="M198" s="103" t="str">
        <f t="shared" si="3"/>
        <v/>
      </c>
      <c r="N198" s="103"/>
    </row>
    <row r="199" spans="2:14" s="102" customFormat="1" x14ac:dyDescent="0.2">
      <c r="B199" s="85"/>
      <c r="C199" s="85"/>
      <c r="D199" s="86"/>
      <c r="E199" s="85"/>
      <c r="F199" s="87"/>
      <c r="G199" s="85"/>
      <c r="H199" s="85"/>
      <c r="I199" s="88"/>
      <c r="J199" s="88"/>
      <c r="K199" s="89"/>
      <c r="L199" s="90"/>
      <c r="M199" s="103" t="str">
        <f t="shared" si="3"/>
        <v/>
      </c>
      <c r="N199" s="103"/>
    </row>
    <row r="200" spans="2:14" s="102" customFormat="1" x14ac:dyDescent="0.2">
      <c r="B200" s="85"/>
      <c r="C200" s="85"/>
      <c r="D200" s="86"/>
      <c r="E200" s="85"/>
      <c r="F200" s="87"/>
      <c r="G200" s="85"/>
      <c r="H200" s="85"/>
      <c r="I200" s="88"/>
      <c r="J200" s="88"/>
      <c r="K200" s="89"/>
      <c r="L200" s="90"/>
      <c r="M200" s="103" t="str">
        <f t="shared" si="3"/>
        <v/>
      </c>
      <c r="N200" s="103"/>
    </row>
    <row r="201" spans="2:14" s="102" customFormat="1" x14ac:dyDescent="0.2">
      <c r="B201" s="85"/>
      <c r="C201" s="85"/>
      <c r="D201" s="86"/>
      <c r="E201" s="85"/>
      <c r="F201" s="87"/>
      <c r="G201" s="85"/>
      <c r="H201" s="85"/>
      <c r="I201" s="88"/>
      <c r="J201" s="88"/>
      <c r="K201" s="89"/>
      <c r="L201" s="90"/>
      <c r="M201" s="103" t="str">
        <f t="shared" si="3"/>
        <v/>
      </c>
      <c r="N201" s="103"/>
    </row>
    <row r="202" spans="2:14" s="102" customFormat="1" x14ac:dyDescent="0.2">
      <c r="B202" s="85"/>
      <c r="C202" s="85"/>
      <c r="D202" s="86"/>
      <c r="E202" s="85"/>
      <c r="F202" s="87"/>
      <c r="G202" s="85"/>
      <c r="H202" s="85"/>
      <c r="I202" s="88"/>
      <c r="J202" s="88"/>
      <c r="K202" s="89"/>
      <c r="L202" s="90"/>
      <c r="M202" s="103" t="str">
        <f t="shared" si="3"/>
        <v/>
      </c>
      <c r="N202" s="103"/>
    </row>
    <row r="203" spans="2:14" s="102" customFormat="1" x14ac:dyDescent="0.2">
      <c r="B203" s="85"/>
      <c r="C203" s="85"/>
      <c r="D203" s="86"/>
      <c r="E203" s="85"/>
      <c r="F203" s="87"/>
      <c r="G203" s="85"/>
      <c r="H203" s="85"/>
      <c r="I203" s="88"/>
      <c r="J203" s="88"/>
      <c r="K203" s="89"/>
      <c r="L203" s="90"/>
      <c r="M203" s="103" t="str">
        <f t="shared" si="3"/>
        <v/>
      </c>
      <c r="N203" s="103"/>
    </row>
    <row r="204" spans="2:14" s="102" customFormat="1" x14ac:dyDescent="0.2">
      <c r="B204" s="85"/>
      <c r="C204" s="85"/>
      <c r="D204" s="86"/>
      <c r="E204" s="85"/>
      <c r="F204" s="87"/>
      <c r="G204" s="85"/>
      <c r="H204" s="85"/>
      <c r="I204" s="88"/>
      <c r="J204" s="88"/>
      <c r="K204" s="89"/>
      <c r="L204" s="90"/>
      <c r="M204" s="103" t="str">
        <f t="shared" si="3"/>
        <v/>
      </c>
      <c r="N204" s="103"/>
    </row>
    <row r="205" spans="2:14" s="102" customFormat="1" x14ac:dyDescent="0.2">
      <c r="B205" s="85"/>
      <c r="C205" s="85"/>
      <c r="D205" s="86"/>
      <c r="E205" s="85"/>
      <c r="F205" s="87"/>
      <c r="G205" s="85"/>
      <c r="H205" s="85"/>
      <c r="I205" s="88"/>
      <c r="J205" s="88"/>
      <c r="K205" s="89"/>
      <c r="L205" s="90"/>
      <c r="M205" s="103" t="str">
        <f t="shared" si="3"/>
        <v/>
      </c>
      <c r="N205" s="103"/>
    </row>
    <row r="206" spans="2:14" s="102" customFormat="1" x14ac:dyDescent="0.2">
      <c r="B206" s="85"/>
      <c r="C206" s="85"/>
      <c r="D206" s="86"/>
      <c r="E206" s="85"/>
      <c r="F206" s="87"/>
      <c r="G206" s="85"/>
      <c r="H206" s="85"/>
      <c r="I206" s="88"/>
      <c r="J206" s="88"/>
      <c r="K206" s="89"/>
      <c r="L206" s="90"/>
      <c r="M206" s="103" t="str">
        <f t="shared" si="3"/>
        <v/>
      </c>
      <c r="N206" s="103"/>
    </row>
    <row r="207" spans="2:14" s="102" customFormat="1" x14ac:dyDescent="0.2"/>
    <row r="208" spans="2:14" s="102" customFormat="1" x14ac:dyDescent="0.2"/>
    <row r="209" s="102" customFormat="1" x14ac:dyDescent="0.2"/>
    <row r="210" s="102" customFormat="1" x14ac:dyDescent="0.2"/>
  </sheetData>
  <mergeCells count="11">
    <mergeCell ref="N10:N11"/>
    <mergeCell ref="F4:I6"/>
    <mergeCell ref="B9:N9"/>
    <mergeCell ref="B10:B11"/>
    <mergeCell ref="C10:C11"/>
    <mergeCell ref="D10:D11"/>
    <mergeCell ref="E10:E11"/>
    <mergeCell ref="F10:F11"/>
    <mergeCell ref="G10:G11"/>
    <mergeCell ref="H10:J10"/>
    <mergeCell ref="K10:M10"/>
  </mergeCells>
  <dataValidations xWindow="650" yWindow="340" count="13">
    <dataValidation type="list" allowBlank="1" showInputMessage="1" showErrorMessage="1" error="Únicamente puede seleccionar de la lista!!" promptTitle="Clasificación Actividad" prompt="Seleccione de la lista la clasificación de la actividad" sqref="F12:F45">
      <formula1>$AB$4:$AB$6</formula1>
    </dataValidation>
    <dataValidation allowBlank="1" showInputMessage="1" showErrorMessage="1" promptTitle="Medio de verificación" prompt="Para ampliar la CELDA y escribir el texto necesario, haga clic en el botón ABRIR CELDA, ubicado en la parte superior izquierda de la hoja. (Presione F2 para editar la celda)._x000a_Cuando finalice, de ENTER y haga clic en el botón CERRAR CELDA." sqref="G12:G206"/>
    <dataValidation allowBlank="1" showInputMessage="1" showErrorMessage="1" promptTitle="Objetivos" prompt="Para ampliar la CELDA y escribir el texto necesario, haga clic en el botón ABRIR CELDA, ubicado en la parte superior izquierda de la hoja. (Presione F2 para editar la celda)._x000a_Cuando finalice, de ENTER y haga clic en el botón CERRAR CELDA." sqref="B12:B206"/>
    <dataValidation allowBlank="1" showInputMessage="1" showErrorMessage="1" promptTitle="Actividad" prompt="Para ampliar la CELDA y escribir el texto necesario, haga clic en el botón ABRIR CELDA, ubicado en la parte superior izquierda de la hoja. (Presione F2 para editar la celda)._x000a_Cuando finalice, de ENTER y haga clic en el botón CERRAR CELDA." sqref="C12:C206"/>
    <dataValidation type="whole" allowBlank="1" showInputMessage="1" showErrorMessage="1" error="Debe escribir un número" promptTitle="Participantes" prompt="Eingrese el número de participantes" sqref="D12:D206">
      <formula1>0</formula1>
      <formula2>1000000</formula2>
    </dataValidation>
    <dataValidation allowBlank="1" showInputMessage="1" showErrorMessage="1" promptTitle="Metodología" prompt="Para ampliar la CELDA y escribir el texto necesario, haga clic en el botón ABRIR CELDA, ubicado en la parte superior izquierda de la hoja. (Presione F2 para editar la celda)._x000a_Cuando finalice, de ENTER y haga clic en el botón CERRAR CELDA." sqref="E12:E206"/>
    <dataValidation type="list" allowBlank="1" showInputMessage="1" showErrorMessage="1" error="Únicamente puede seleccionar de la lista!!" promptTitle="Clasificación Actividad" prompt="Seleccione de la lista la clasificación de la actividad" sqref="F46:F206">
      <formula1>ClasificacionActividad</formula1>
    </dataValidation>
    <dataValidation allowBlank="1" showInputMessage="1" showErrorMessage="1" promptTitle="Recursos Físicos" prompt="Para ampliar la CELDA y escribir el texto necesario, haga clic en el botón ABRIR CELDA, ubicado en la parte superior izquierda de la hoja. (Presione F2 para editar la celda)._x000a_Cuando finalice, de ENTER y haga clic en el botón CERRAR CELDA." sqref="H12:H206"/>
    <dataValidation allowBlank="1" showInputMessage="1" showErrorMessage="1" promptTitle="Recurso de Personal" prompt="Para ampliar la CELDA y escribir el texto necesario, haga clic en el botón ABRIR CELDA, ubicado en la parte superior izquierda de la hoja. (Presione F2 para editar la celda)._x000a_Cuando finalice, de ENTER y haga clic en el botón CERRAR CELDA." sqref="I12:I206"/>
    <dataValidation allowBlank="1" showInputMessage="1" showErrorMessage="1" promptTitle="Recurso Financiero" prompt="Para ampliar la CELDA y escribir el texto necesario, haga clic en el botón ABRIR CELDA, ubicado en la parte superior izquierda de la hoja. (Presione F2 para editar la celda)._x000a_Cuando finalice, de ENTER y haga clic en el botón CERRAR CELDA." sqref="J12:J206"/>
    <dataValidation allowBlank="1" showInputMessage="1" showErrorMessage="1" error="_x000a_" sqref="M12:M206"/>
    <dataValidation type="whole" operator="greaterThanOrEqual" allowBlank="1" showInputMessage="1" showErrorMessage="1" error="Debe ingresar un número!!" promptTitle="Costo Unitario" prompt="Ingrese el Costo Unitario de la Actividad" sqref="K12:K206">
      <formula1>0</formula1>
    </dataValidation>
    <dataValidation type="whole" operator="greaterThanOrEqual" allowBlank="1" showInputMessage="1" showErrorMessage="1" error="Debe ingresar un número!!" promptTitle="Cantidad" prompt="Ingrese el número de actividades" sqref="L12:L206">
      <formula1>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L206"/>
  <sheetViews>
    <sheetView showGridLines="0" topLeftCell="A4" zoomScale="80" zoomScaleNormal="80" workbookViewId="0">
      <selection activeCell="J14" sqref="J14"/>
    </sheetView>
  </sheetViews>
  <sheetFormatPr baseColWidth="10" defaultColWidth="0" defaultRowHeight="15" zeroHeight="1" x14ac:dyDescent="0.25"/>
  <cols>
    <col min="1" max="1" width="2.7109375" style="22" customWidth="1"/>
    <col min="2" max="3" width="30.7109375" style="22" customWidth="1"/>
    <col min="4" max="4" width="13.85546875" style="22" bestFit="1" customWidth="1"/>
    <col min="5" max="5" width="16.5703125" style="22" bestFit="1" customWidth="1"/>
    <col min="6" max="7" width="16.5703125" style="22" customWidth="1"/>
    <col min="8" max="8" width="16.5703125" style="22" bestFit="1" customWidth="1"/>
    <col min="9" max="9" width="14.85546875" style="22" customWidth="1"/>
    <col min="10" max="10" width="16.28515625" style="22" customWidth="1"/>
    <col min="11" max="11" width="30.7109375" style="22" customWidth="1"/>
    <col min="12" max="12" width="4.5703125" style="22" customWidth="1"/>
    <col min="13" max="16384" width="11.42578125" style="22" hidden="1"/>
  </cols>
  <sheetData>
    <row r="1" spans="1:11" x14ac:dyDescent="0.25"/>
    <row r="2" spans="1:11" ht="15" customHeight="1" x14ac:dyDescent="0.25">
      <c r="F2" s="190" t="s">
        <v>83</v>
      </c>
      <c r="G2" s="190"/>
      <c r="H2" s="190"/>
      <c r="I2" s="190"/>
      <c r="J2" s="190"/>
      <c r="K2" s="54"/>
    </row>
    <row r="3" spans="1:11" ht="15" customHeight="1" x14ac:dyDescent="0.25">
      <c r="F3" s="190"/>
      <c r="G3" s="190"/>
      <c r="H3" s="190"/>
      <c r="I3" s="190"/>
      <c r="J3" s="190"/>
      <c r="K3" s="54"/>
    </row>
    <row r="4" spans="1:11" x14ac:dyDescent="0.25">
      <c r="F4" s="190"/>
      <c r="G4" s="190"/>
      <c r="H4" s="190"/>
      <c r="I4" s="190"/>
      <c r="J4" s="190"/>
      <c r="K4" s="54"/>
    </row>
    <row r="5" spans="1:11" x14ac:dyDescent="0.25"/>
    <row r="6" spans="1:11" s="55" customFormat="1" ht="19.5" thickBot="1" x14ac:dyDescent="0.35">
      <c r="B6" s="55" t="s">
        <v>74</v>
      </c>
    </row>
    <row r="7" spans="1:11" ht="36" customHeight="1" thickBot="1" x14ac:dyDescent="0.3">
      <c r="A7" s="56"/>
      <c r="B7" s="187" t="s">
        <v>13</v>
      </c>
      <c r="C7" s="188"/>
      <c r="D7" s="188"/>
      <c r="E7" s="188"/>
      <c r="F7" s="188"/>
      <c r="G7" s="188"/>
      <c r="H7" s="188"/>
      <c r="I7" s="188"/>
      <c r="J7" s="188"/>
      <c r="K7" s="189"/>
    </row>
    <row r="8" spans="1:11" ht="30.75" customHeight="1" thickBot="1" x14ac:dyDescent="0.3">
      <c r="A8" s="57"/>
      <c r="B8" s="191" t="s">
        <v>82</v>
      </c>
      <c r="C8" s="191" t="s">
        <v>0</v>
      </c>
      <c r="D8" s="195" t="s">
        <v>14</v>
      </c>
      <c r="E8" s="196"/>
      <c r="F8" s="196"/>
      <c r="G8" s="196"/>
      <c r="H8" s="197"/>
      <c r="I8" s="191" t="s">
        <v>15</v>
      </c>
      <c r="J8" s="191" t="s">
        <v>2</v>
      </c>
      <c r="K8" s="193" t="s">
        <v>16</v>
      </c>
    </row>
    <row r="9" spans="1:11" ht="37.5" customHeight="1" thickBot="1" x14ac:dyDescent="0.3">
      <c r="A9" s="57"/>
      <c r="B9" s="192"/>
      <c r="C9" s="192"/>
      <c r="D9" s="58" t="s">
        <v>84</v>
      </c>
      <c r="E9" s="58" t="s">
        <v>85</v>
      </c>
      <c r="F9" s="58" t="s">
        <v>86</v>
      </c>
      <c r="G9" s="59" t="s">
        <v>87</v>
      </c>
      <c r="H9" s="59" t="s">
        <v>88</v>
      </c>
      <c r="I9" s="192"/>
      <c r="J9" s="192"/>
      <c r="K9" s="194"/>
    </row>
    <row r="10" spans="1:11" ht="39.950000000000003" customHeight="1" thickBot="1" x14ac:dyDescent="0.3">
      <c r="B10" s="51" t="s">
        <v>126</v>
      </c>
      <c r="C10" s="52" t="s">
        <v>131</v>
      </c>
      <c r="D10" s="52">
        <v>381</v>
      </c>
      <c r="E10" s="52">
        <v>1</v>
      </c>
      <c r="F10" s="52">
        <v>1</v>
      </c>
      <c r="G10" s="52">
        <v>0</v>
      </c>
      <c r="H10" s="52">
        <v>1</v>
      </c>
      <c r="I10" s="52">
        <v>100</v>
      </c>
      <c r="J10" s="52">
        <v>214</v>
      </c>
      <c r="K10" s="53" t="s">
        <v>133</v>
      </c>
    </row>
    <row r="11" spans="1:11" ht="39.950000000000003" customHeight="1" thickBot="1" x14ac:dyDescent="0.3">
      <c r="B11" s="1" t="s">
        <v>127</v>
      </c>
      <c r="C11" s="2" t="s">
        <v>143</v>
      </c>
      <c r="D11" s="52">
        <v>381</v>
      </c>
      <c r="E11" s="52">
        <v>1</v>
      </c>
      <c r="F11" s="52">
        <v>1</v>
      </c>
      <c r="G11" s="52">
        <v>0</v>
      </c>
      <c r="H11" s="52">
        <v>1</v>
      </c>
      <c r="I11" s="2">
        <v>150</v>
      </c>
      <c r="J11" s="2">
        <v>264</v>
      </c>
      <c r="K11" s="53" t="s">
        <v>133</v>
      </c>
    </row>
    <row r="12" spans="1:11" ht="39.950000000000003" customHeight="1" thickBot="1" x14ac:dyDescent="0.3">
      <c r="B12" s="1" t="s">
        <v>128</v>
      </c>
      <c r="C12" s="2" t="s">
        <v>130</v>
      </c>
      <c r="D12" s="52">
        <v>381</v>
      </c>
      <c r="E12" s="52">
        <v>1</v>
      </c>
      <c r="F12" s="52">
        <v>1</v>
      </c>
      <c r="G12" s="52">
        <v>0</v>
      </c>
      <c r="H12" s="52">
        <v>1</v>
      </c>
      <c r="I12" s="2">
        <v>120</v>
      </c>
      <c r="J12" s="2">
        <v>234</v>
      </c>
      <c r="K12" s="53" t="s">
        <v>133</v>
      </c>
    </row>
    <row r="13" spans="1:11" ht="39.950000000000003" customHeight="1" x14ac:dyDescent="0.25">
      <c r="B13" s="1" t="s">
        <v>129</v>
      </c>
      <c r="C13" s="2" t="s">
        <v>132</v>
      </c>
      <c r="D13" s="52">
        <v>381</v>
      </c>
      <c r="E13" s="52">
        <v>1</v>
      </c>
      <c r="F13" s="52">
        <v>1</v>
      </c>
      <c r="G13" s="52">
        <v>0</v>
      </c>
      <c r="H13" s="52">
        <v>1</v>
      </c>
      <c r="I13" s="2">
        <v>200</v>
      </c>
      <c r="J13" s="2">
        <v>314</v>
      </c>
      <c r="K13" s="53" t="s">
        <v>133</v>
      </c>
    </row>
    <row r="14" spans="1:11" ht="39.950000000000003" customHeight="1" x14ac:dyDescent="0.25">
      <c r="B14" s="1" t="s">
        <v>160</v>
      </c>
      <c r="C14" s="2" t="s">
        <v>161</v>
      </c>
      <c r="D14" s="2">
        <v>0</v>
      </c>
      <c r="E14" s="2">
        <v>1</v>
      </c>
      <c r="F14" s="2">
        <v>1</v>
      </c>
      <c r="G14" s="2">
        <v>0</v>
      </c>
      <c r="H14" s="2">
        <v>0</v>
      </c>
      <c r="I14" s="2">
        <v>220</v>
      </c>
      <c r="J14" s="2">
        <v>440</v>
      </c>
      <c r="K14" s="3" t="s">
        <v>162</v>
      </c>
    </row>
    <row r="15" spans="1:11" ht="39.950000000000003" customHeight="1" x14ac:dyDescent="0.25">
      <c r="B15" s="1" t="s">
        <v>163</v>
      </c>
      <c r="C15" s="2" t="s">
        <v>164</v>
      </c>
      <c r="D15" s="2">
        <v>0</v>
      </c>
      <c r="E15" s="2">
        <v>1</v>
      </c>
      <c r="F15" s="2">
        <v>0</v>
      </c>
      <c r="G15" s="2">
        <v>0</v>
      </c>
      <c r="H15" s="2">
        <v>0</v>
      </c>
      <c r="I15" s="2">
        <v>634</v>
      </c>
      <c r="J15" s="2">
        <v>810</v>
      </c>
      <c r="K15" s="3" t="s">
        <v>162</v>
      </c>
    </row>
    <row r="16" spans="1:11" ht="39.950000000000003" customHeight="1" x14ac:dyDescent="0.25">
      <c r="B16" s="1"/>
      <c r="C16" s="2"/>
      <c r="D16" s="2"/>
      <c r="E16" s="2"/>
      <c r="F16" s="2"/>
      <c r="G16" s="2"/>
      <c r="H16" s="2"/>
      <c r="I16" s="2"/>
      <c r="J16" s="2"/>
      <c r="K16" s="3"/>
    </row>
    <row r="17" spans="2:11" ht="39.950000000000003" customHeight="1" x14ac:dyDescent="0.25">
      <c r="B17" s="1"/>
      <c r="C17" s="2"/>
      <c r="D17" s="2"/>
      <c r="E17" s="2"/>
      <c r="F17" s="2"/>
      <c r="G17" s="2"/>
      <c r="H17" s="2"/>
      <c r="I17" s="2"/>
      <c r="J17" s="2"/>
      <c r="K17" s="3"/>
    </row>
    <row r="18" spans="2:11" ht="39.950000000000003" customHeight="1" x14ac:dyDescent="0.25">
      <c r="B18" s="1"/>
      <c r="C18" s="2"/>
      <c r="D18" s="2"/>
      <c r="E18" s="2"/>
      <c r="F18" s="2"/>
      <c r="G18" s="2"/>
      <c r="H18" s="2"/>
      <c r="I18" s="2"/>
      <c r="J18" s="2"/>
      <c r="K18" s="3"/>
    </row>
    <row r="19" spans="2:11" ht="39.950000000000003" customHeight="1" x14ac:dyDescent="0.25">
      <c r="B19" s="1"/>
      <c r="C19" s="2"/>
      <c r="D19" s="2"/>
      <c r="E19" s="2"/>
      <c r="F19" s="2"/>
      <c r="G19" s="2"/>
      <c r="H19" s="2"/>
      <c r="I19" s="2"/>
      <c r="J19" s="2"/>
      <c r="K19" s="3"/>
    </row>
    <row r="20" spans="2:11" ht="39.950000000000003" customHeight="1" x14ac:dyDescent="0.25">
      <c r="B20" s="1"/>
      <c r="C20" s="2"/>
      <c r="D20" s="2"/>
      <c r="E20" s="2"/>
      <c r="F20" s="2"/>
      <c r="G20" s="2"/>
      <c r="H20" s="2"/>
      <c r="I20" s="2"/>
      <c r="J20" s="2"/>
      <c r="K20" s="3"/>
    </row>
    <row r="21" spans="2:11" ht="39.950000000000003" customHeight="1" x14ac:dyDescent="0.25">
      <c r="B21" s="1"/>
      <c r="C21" s="2"/>
      <c r="D21" s="2"/>
      <c r="E21" s="2"/>
      <c r="F21" s="2"/>
      <c r="G21" s="2"/>
      <c r="H21" s="2"/>
      <c r="I21" s="2"/>
      <c r="J21" s="2"/>
      <c r="K21" s="3"/>
    </row>
    <row r="22" spans="2:11" ht="39.950000000000003" customHeight="1" x14ac:dyDescent="0.25">
      <c r="B22" s="1"/>
      <c r="C22" s="2"/>
      <c r="D22" s="2"/>
      <c r="E22" s="2"/>
      <c r="F22" s="2"/>
      <c r="G22" s="2"/>
      <c r="H22" s="2"/>
      <c r="I22" s="2"/>
      <c r="J22" s="2"/>
      <c r="K22" s="3"/>
    </row>
    <row r="23" spans="2:11" ht="39.950000000000003" customHeight="1" x14ac:dyDescent="0.25">
      <c r="B23" s="1"/>
      <c r="C23" s="2"/>
      <c r="D23" s="2"/>
      <c r="E23" s="2"/>
      <c r="F23" s="2"/>
      <c r="G23" s="2"/>
      <c r="H23" s="2"/>
      <c r="I23" s="2"/>
      <c r="J23" s="2"/>
      <c r="K23" s="3"/>
    </row>
    <row r="24" spans="2:11" ht="39.950000000000003" customHeight="1" x14ac:dyDescent="0.25">
      <c r="B24" s="1"/>
      <c r="C24" s="2"/>
      <c r="D24" s="2"/>
      <c r="E24" s="2"/>
      <c r="F24" s="2"/>
      <c r="G24" s="2"/>
      <c r="H24" s="2"/>
      <c r="I24" s="2"/>
      <c r="J24" s="2"/>
      <c r="K24" s="3"/>
    </row>
    <row r="25" spans="2:11" ht="39.950000000000003" customHeight="1" x14ac:dyDescent="0.25">
      <c r="B25" s="1"/>
      <c r="C25" s="2"/>
      <c r="D25" s="2"/>
      <c r="E25" s="2"/>
      <c r="F25" s="2"/>
      <c r="G25" s="2"/>
      <c r="H25" s="2"/>
      <c r="I25" s="2"/>
      <c r="J25" s="2"/>
      <c r="K25" s="3"/>
    </row>
    <row r="26" spans="2:11" ht="39.950000000000003" customHeight="1" x14ac:dyDescent="0.25">
      <c r="B26" s="1"/>
      <c r="C26" s="2"/>
      <c r="D26" s="2"/>
      <c r="E26" s="2"/>
      <c r="F26" s="2"/>
      <c r="G26" s="2"/>
      <c r="H26" s="2"/>
      <c r="I26" s="2"/>
      <c r="J26" s="2"/>
      <c r="K26" s="3"/>
    </row>
    <row r="27" spans="2:11" ht="39.950000000000003" customHeight="1" x14ac:dyDescent="0.25">
      <c r="B27" s="1"/>
      <c r="C27" s="2"/>
      <c r="D27" s="2"/>
      <c r="E27" s="2"/>
      <c r="F27" s="2"/>
      <c r="G27" s="2"/>
      <c r="H27" s="2"/>
      <c r="I27" s="2"/>
      <c r="J27" s="2"/>
      <c r="K27" s="3"/>
    </row>
    <row r="28" spans="2:11" ht="39.950000000000003" customHeight="1" x14ac:dyDescent="0.25">
      <c r="B28" s="1"/>
      <c r="C28" s="2"/>
      <c r="D28" s="2"/>
      <c r="E28" s="2"/>
      <c r="F28" s="2"/>
      <c r="G28" s="2"/>
      <c r="H28" s="2"/>
      <c r="I28" s="2"/>
      <c r="J28" s="2"/>
      <c r="K28" s="3"/>
    </row>
    <row r="29" spans="2:11" ht="39.950000000000003" customHeight="1" x14ac:dyDescent="0.25">
      <c r="B29" s="1"/>
      <c r="C29" s="2"/>
      <c r="D29" s="2"/>
      <c r="E29" s="2"/>
      <c r="F29" s="2"/>
      <c r="G29" s="2"/>
      <c r="H29" s="2"/>
      <c r="I29" s="2"/>
      <c r="J29" s="2"/>
      <c r="K29" s="3"/>
    </row>
    <row r="30" spans="2:11" ht="39.950000000000003" customHeight="1" x14ac:dyDescent="0.25">
      <c r="B30" s="1"/>
      <c r="C30" s="2"/>
      <c r="D30" s="2"/>
      <c r="E30" s="2"/>
      <c r="F30" s="2"/>
      <c r="G30" s="2"/>
      <c r="H30" s="2"/>
      <c r="I30" s="2"/>
      <c r="J30" s="2"/>
      <c r="K30" s="3"/>
    </row>
    <row r="31" spans="2:11" ht="39.950000000000003" customHeight="1" x14ac:dyDescent="0.25">
      <c r="B31" s="1"/>
      <c r="C31" s="2"/>
      <c r="D31" s="2"/>
      <c r="E31" s="2"/>
      <c r="F31" s="2"/>
      <c r="G31" s="2"/>
      <c r="H31" s="2"/>
      <c r="I31" s="2"/>
      <c r="J31" s="2"/>
      <c r="K31" s="3"/>
    </row>
    <row r="32" spans="2:11" ht="39.950000000000003" customHeight="1" x14ac:dyDescent="0.25">
      <c r="B32" s="1"/>
      <c r="C32" s="2"/>
      <c r="D32" s="2"/>
      <c r="E32" s="2"/>
      <c r="F32" s="2"/>
      <c r="G32" s="2"/>
      <c r="H32" s="2"/>
      <c r="I32" s="2"/>
      <c r="J32" s="2"/>
      <c r="K32" s="3"/>
    </row>
    <row r="33" spans="2:11" ht="39.950000000000003" customHeight="1" x14ac:dyDescent="0.25">
      <c r="B33" s="1"/>
      <c r="C33" s="2"/>
      <c r="D33" s="2"/>
      <c r="E33" s="2"/>
      <c r="F33" s="2"/>
      <c r="G33" s="2"/>
      <c r="H33" s="2"/>
      <c r="I33" s="2"/>
      <c r="J33" s="2"/>
      <c r="K33" s="3"/>
    </row>
    <row r="34" spans="2:11" ht="39.950000000000003" customHeight="1" x14ac:dyDescent="0.25">
      <c r="B34" s="1"/>
      <c r="C34" s="2"/>
      <c r="D34" s="2"/>
      <c r="E34" s="2"/>
      <c r="F34" s="2"/>
      <c r="G34" s="2"/>
      <c r="H34" s="2"/>
      <c r="I34" s="2"/>
      <c r="J34" s="2"/>
      <c r="K34" s="3"/>
    </row>
    <row r="35" spans="2:11" ht="39.950000000000003" customHeight="1" thickBot="1" x14ac:dyDescent="0.3">
      <c r="B35" s="4"/>
      <c r="C35" s="5"/>
      <c r="D35" s="5"/>
      <c r="E35" s="5"/>
      <c r="F35" s="5"/>
      <c r="G35" s="5"/>
      <c r="H35" s="5"/>
      <c r="I35" s="5"/>
      <c r="J35" s="5"/>
      <c r="K35" s="6"/>
    </row>
    <row r="36" spans="2:11" s="30" customFormat="1" ht="17.25" customHeight="1" x14ac:dyDescent="0.25">
      <c r="B36" s="60"/>
      <c r="C36" s="60"/>
      <c r="D36" s="60"/>
      <c r="E36" s="60"/>
      <c r="F36" s="60"/>
      <c r="G36" s="60"/>
      <c r="H36" s="60"/>
      <c r="I36" s="60"/>
      <c r="J36" s="60"/>
      <c r="K36" s="60"/>
    </row>
    <row r="37" spans="2:11" s="30" customFormat="1" ht="39.950000000000003" hidden="1" customHeight="1" x14ac:dyDescent="0.25">
      <c r="B37" s="60"/>
      <c r="C37" s="60"/>
      <c r="D37" s="60"/>
      <c r="E37" s="60"/>
      <c r="F37" s="60"/>
      <c r="G37" s="60"/>
      <c r="H37" s="60"/>
      <c r="I37" s="60"/>
      <c r="J37" s="60"/>
      <c r="K37" s="60"/>
    </row>
    <row r="38" spans="2:11" s="30" customFormat="1" ht="39.950000000000003" hidden="1" customHeight="1" x14ac:dyDescent="0.25">
      <c r="B38" s="60"/>
      <c r="C38" s="60"/>
      <c r="D38" s="60"/>
      <c r="E38" s="60"/>
      <c r="F38" s="60"/>
      <c r="G38" s="60"/>
      <c r="H38" s="60"/>
      <c r="I38" s="60"/>
      <c r="J38" s="60"/>
      <c r="K38" s="60"/>
    </row>
    <row r="39" spans="2:11" s="30" customFormat="1" ht="39.950000000000003" hidden="1" customHeight="1" x14ac:dyDescent="0.25">
      <c r="B39" s="60"/>
      <c r="C39" s="60"/>
      <c r="D39" s="60"/>
      <c r="E39" s="60"/>
      <c r="F39" s="60"/>
      <c r="G39" s="60"/>
      <c r="H39" s="60"/>
      <c r="I39" s="60"/>
      <c r="J39" s="60"/>
      <c r="K39" s="60"/>
    </row>
    <row r="40" spans="2:11" s="30" customFormat="1" ht="39.950000000000003" hidden="1" customHeight="1" x14ac:dyDescent="0.25">
      <c r="B40" s="60"/>
      <c r="C40" s="60"/>
      <c r="D40" s="60"/>
      <c r="E40" s="60"/>
      <c r="F40" s="60"/>
      <c r="G40" s="60"/>
      <c r="H40" s="60"/>
      <c r="I40" s="60"/>
      <c r="J40" s="60"/>
      <c r="K40" s="60"/>
    </row>
    <row r="41" spans="2:11" s="30" customFormat="1" ht="39.950000000000003" hidden="1" customHeight="1" x14ac:dyDescent="0.25"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2:11" s="30" customFormat="1" ht="39.950000000000003" hidden="1" customHeight="1" x14ac:dyDescent="0.25">
      <c r="B42" s="60"/>
      <c r="C42" s="60"/>
      <c r="D42" s="60"/>
      <c r="E42" s="60"/>
      <c r="F42" s="60"/>
      <c r="G42" s="60"/>
      <c r="H42" s="60"/>
      <c r="I42" s="60"/>
      <c r="J42" s="60"/>
      <c r="K42" s="60"/>
    </row>
    <row r="43" spans="2:11" s="30" customFormat="1" ht="39.950000000000003" hidden="1" customHeight="1" x14ac:dyDescent="0.25">
      <c r="B43" s="60"/>
      <c r="C43" s="60"/>
      <c r="D43" s="60"/>
      <c r="E43" s="60"/>
      <c r="F43" s="60"/>
      <c r="G43" s="60"/>
      <c r="H43" s="60"/>
      <c r="I43" s="60"/>
      <c r="J43" s="60"/>
      <c r="K43" s="60"/>
    </row>
    <row r="44" spans="2:11" s="30" customFormat="1" ht="39.950000000000003" hidden="1" customHeight="1" x14ac:dyDescent="0.25">
      <c r="B44" s="60"/>
      <c r="C44" s="60"/>
      <c r="D44" s="60"/>
      <c r="E44" s="60"/>
      <c r="F44" s="60"/>
      <c r="G44" s="60"/>
      <c r="H44" s="60"/>
      <c r="I44" s="60"/>
      <c r="J44" s="60"/>
      <c r="K44" s="60"/>
    </row>
    <row r="45" spans="2:11" s="30" customFormat="1" ht="39.950000000000003" hidden="1" customHeight="1" x14ac:dyDescent="0.25">
      <c r="B45" s="60"/>
      <c r="C45" s="60"/>
      <c r="D45" s="60"/>
      <c r="E45" s="60"/>
      <c r="F45" s="60"/>
      <c r="G45" s="60"/>
      <c r="H45" s="60"/>
      <c r="I45" s="60"/>
      <c r="J45" s="60"/>
      <c r="K45" s="60"/>
    </row>
    <row r="46" spans="2:11" s="30" customFormat="1" ht="39.950000000000003" hidden="1" customHeight="1" x14ac:dyDescent="0.25">
      <c r="B46" s="60"/>
      <c r="C46" s="60"/>
      <c r="D46" s="60"/>
      <c r="E46" s="60"/>
      <c r="F46" s="60"/>
      <c r="G46" s="60"/>
      <c r="H46" s="60"/>
      <c r="I46" s="60"/>
      <c r="J46" s="60"/>
      <c r="K46" s="60"/>
    </row>
    <row r="47" spans="2:11" s="30" customFormat="1" ht="39.950000000000003" hidden="1" customHeight="1" x14ac:dyDescent="0.25">
      <c r="B47" s="60"/>
      <c r="C47" s="60"/>
      <c r="D47" s="60"/>
      <c r="E47" s="60"/>
      <c r="F47" s="60"/>
      <c r="G47" s="60"/>
      <c r="H47" s="60"/>
      <c r="I47" s="60"/>
      <c r="J47" s="60"/>
      <c r="K47" s="60"/>
    </row>
    <row r="48" spans="2:11" s="30" customFormat="1" ht="39.950000000000003" hidden="1" customHeight="1" x14ac:dyDescent="0.25">
      <c r="B48" s="60"/>
      <c r="C48" s="60"/>
      <c r="D48" s="60"/>
      <c r="E48" s="60"/>
      <c r="F48" s="60"/>
      <c r="G48" s="60"/>
      <c r="H48" s="60"/>
      <c r="I48" s="60"/>
      <c r="J48" s="60"/>
      <c r="K48" s="60"/>
    </row>
    <row r="49" spans="2:11" s="30" customFormat="1" ht="39.950000000000003" hidden="1" customHeight="1" x14ac:dyDescent="0.25">
      <c r="B49" s="60"/>
      <c r="C49" s="60"/>
      <c r="D49" s="60"/>
      <c r="E49" s="60"/>
      <c r="F49" s="60"/>
      <c r="G49" s="60"/>
      <c r="H49" s="60"/>
      <c r="I49" s="60"/>
      <c r="J49" s="60"/>
      <c r="K49" s="60"/>
    </row>
    <row r="50" spans="2:11" s="30" customFormat="1" ht="39.950000000000003" hidden="1" customHeight="1" x14ac:dyDescent="0.25">
      <c r="B50" s="60"/>
      <c r="C50" s="60"/>
      <c r="D50" s="60"/>
      <c r="E50" s="60"/>
      <c r="F50" s="60"/>
      <c r="G50" s="60"/>
      <c r="H50" s="60"/>
      <c r="I50" s="60"/>
      <c r="J50" s="60"/>
      <c r="K50" s="60"/>
    </row>
    <row r="51" spans="2:11" s="30" customFormat="1" ht="39.950000000000003" hidden="1" customHeight="1" x14ac:dyDescent="0.25">
      <c r="B51" s="60"/>
      <c r="C51" s="60"/>
      <c r="D51" s="60"/>
      <c r="E51" s="60"/>
      <c r="F51" s="60"/>
      <c r="G51" s="60"/>
      <c r="H51" s="60"/>
      <c r="I51" s="60"/>
      <c r="J51" s="60"/>
      <c r="K51" s="60"/>
    </row>
    <row r="52" spans="2:11" s="30" customFormat="1" ht="39.950000000000003" hidden="1" customHeight="1" x14ac:dyDescent="0.25">
      <c r="B52" s="60"/>
      <c r="C52" s="60"/>
      <c r="D52" s="60"/>
      <c r="E52" s="60"/>
      <c r="F52" s="60"/>
      <c r="G52" s="60"/>
      <c r="H52" s="60"/>
      <c r="I52" s="60"/>
      <c r="J52" s="60"/>
      <c r="K52" s="60"/>
    </row>
    <row r="53" spans="2:11" s="30" customFormat="1" ht="39.950000000000003" hidden="1" customHeight="1" x14ac:dyDescent="0.25">
      <c r="B53" s="60"/>
      <c r="C53" s="60"/>
      <c r="D53" s="60"/>
      <c r="E53" s="60"/>
      <c r="F53" s="60"/>
      <c r="G53" s="60"/>
      <c r="H53" s="60"/>
      <c r="I53" s="60"/>
      <c r="J53" s="60"/>
      <c r="K53" s="60"/>
    </row>
    <row r="54" spans="2:11" s="30" customFormat="1" ht="39.950000000000003" hidden="1" customHeight="1" x14ac:dyDescent="0.25">
      <c r="B54" s="60"/>
      <c r="C54" s="60"/>
      <c r="D54" s="60"/>
      <c r="E54" s="60"/>
      <c r="F54" s="60"/>
      <c r="G54" s="60"/>
      <c r="H54" s="60"/>
      <c r="I54" s="60"/>
      <c r="J54" s="60"/>
      <c r="K54" s="60"/>
    </row>
    <row r="55" spans="2:11" s="30" customFormat="1" ht="39.950000000000003" hidden="1" customHeight="1" x14ac:dyDescent="0.25">
      <c r="B55" s="60"/>
      <c r="C55" s="60"/>
      <c r="D55" s="60"/>
      <c r="E55" s="60"/>
      <c r="F55" s="60"/>
      <c r="G55" s="60"/>
      <c r="H55" s="60"/>
      <c r="I55" s="60"/>
      <c r="J55" s="60"/>
      <c r="K55" s="60"/>
    </row>
    <row r="56" spans="2:11" s="30" customFormat="1" ht="39.950000000000003" hidden="1" customHeight="1" x14ac:dyDescent="0.25">
      <c r="B56" s="60"/>
      <c r="C56" s="60"/>
      <c r="D56" s="60"/>
      <c r="E56" s="60"/>
      <c r="F56" s="60"/>
      <c r="G56" s="60"/>
      <c r="H56" s="60"/>
      <c r="I56" s="60"/>
      <c r="J56" s="60"/>
      <c r="K56" s="60"/>
    </row>
    <row r="57" spans="2:11" s="30" customFormat="1" ht="39.950000000000003" hidden="1" customHeight="1" x14ac:dyDescent="0.25">
      <c r="B57" s="60"/>
      <c r="C57" s="60"/>
      <c r="D57" s="60"/>
      <c r="E57" s="60"/>
      <c r="F57" s="60"/>
      <c r="G57" s="60"/>
      <c r="H57" s="60"/>
      <c r="I57" s="60"/>
      <c r="J57" s="60"/>
      <c r="K57" s="60"/>
    </row>
    <row r="58" spans="2:11" s="30" customFormat="1" ht="39.950000000000003" hidden="1" customHeight="1" x14ac:dyDescent="0.25">
      <c r="B58" s="60"/>
      <c r="C58" s="60"/>
      <c r="D58" s="60"/>
      <c r="E58" s="60"/>
      <c r="F58" s="60"/>
      <c r="G58" s="60"/>
      <c r="H58" s="60"/>
      <c r="I58" s="60"/>
      <c r="J58" s="60"/>
      <c r="K58" s="60"/>
    </row>
    <row r="59" spans="2:11" s="30" customFormat="1" ht="39.950000000000003" hidden="1" customHeight="1" x14ac:dyDescent="0.25"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spans="2:11" s="30" customFormat="1" ht="39.950000000000003" hidden="1" customHeight="1" x14ac:dyDescent="0.25">
      <c r="B60" s="60"/>
      <c r="C60" s="60"/>
      <c r="D60" s="60"/>
      <c r="E60" s="60"/>
      <c r="F60" s="60"/>
      <c r="G60" s="60"/>
      <c r="H60" s="60"/>
      <c r="I60" s="60"/>
      <c r="J60" s="60"/>
      <c r="K60" s="60"/>
    </row>
    <row r="61" spans="2:11" s="30" customFormat="1" ht="39.950000000000003" hidden="1" customHeight="1" x14ac:dyDescent="0.25">
      <c r="B61" s="60"/>
      <c r="C61" s="60"/>
      <c r="D61" s="60"/>
      <c r="E61" s="60"/>
      <c r="F61" s="60"/>
      <c r="G61" s="60"/>
      <c r="H61" s="60"/>
      <c r="I61" s="60"/>
      <c r="J61" s="60"/>
      <c r="K61" s="60"/>
    </row>
    <row r="62" spans="2:11" s="30" customFormat="1" ht="39.950000000000003" hidden="1" customHeight="1" x14ac:dyDescent="0.25">
      <c r="B62" s="60"/>
      <c r="C62" s="60"/>
      <c r="D62" s="60"/>
      <c r="E62" s="60"/>
      <c r="F62" s="60"/>
      <c r="G62" s="60"/>
      <c r="H62" s="60"/>
      <c r="I62" s="60"/>
      <c r="J62" s="60"/>
      <c r="K62" s="60"/>
    </row>
    <row r="63" spans="2:11" s="30" customFormat="1" ht="39.950000000000003" hidden="1" customHeight="1" x14ac:dyDescent="0.25">
      <c r="B63" s="60"/>
      <c r="C63" s="60"/>
      <c r="D63" s="60"/>
      <c r="E63" s="60"/>
      <c r="F63" s="60"/>
      <c r="G63" s="60"/>
      <c r="H63" s="60"/>
      <c r="I63" s="60"/>
      <c r="J63" s="60"/>
      <c r="K63" s="60"/>
    </row>
    <row r="64" spans="2:11" s="30" customFormat="1" ht="39.950000000000003" hidden="1" customHeight="1" x14ac:dyDescent="0.25">
      <c r="B64" s="60"/>
      <c r="C64" s="60"/>
      <c r="D64" s="60"/>
      <c r="E64" s="60"/>
      <c r="F64" s="60"/>
      <c r="G64" s="60"/>
      <c r="H64" s="60"/>
      <c r="I64" s="60"/>
      <c r="J64" s="60"/>
      <c r="K64" s="60"/>
    </row>
    <row r="65" spans="2:11" s="30" customFormat="1" ht="39.950000000000003" hidden="1" customHeight="1" x14ac:dyDescent="0.25">
      <c r="B65" s="60"/>
      <c r="C65" s="60"/>
      <c r="D65" s="60"/>
      <c r="E65" s="60"/>
      <c r="F65" s="60"/>
      <c r="G65" s="60"/>
      <c r="H65" s="60"/>
      <c r="I65" s="60"/>
      <c r="J65" s="60"/>
      <c r="K65" s="60"/>
    </row>
    <row r="66" spans="2:11" s="30" customFormat="1" ht="39.950000000000003" hidden="1" customHeight="1" x14ac:dyDescent="0.25">
      <c r="B66" s="60"/>
      <c r="C66" s="60"/>
      <c r="D66" s="60"/>
      <c r="E66" s="60"/>
      <c r="F66" s="60"/>
      <c r="G66" s="60"/>
      <c r="H66" s="60"/>
      <c r="I66" s="60"/>
      <c r="J66" s="60"/>
      <c r="K66" s="60"/>
    </row>
    <row r="67" spans="2:11" s="30" customFormat="1" ht="39.950000000000003" hidden="1" customHeight="1" x14ac:dyDescent="0.25">
      <c r="B67" s="60"/>
      <c r="C67" s="60"/>
      <c r="D67" s="60"/>
      <c r="E67" s="60"/>
      <c r="F67" s="60"/>
      <c r="G67" s="60"/>
      <c r="H67" s="60"/>
      <c r="I67" s="60"/>
      <c r="J67" s="60"/>
      <c r="K67" s="60"/>
    </row>
    <row r="68" spans="2:11" s="30" customFormat="1" ht="39.950000000000003" hidden="1" customHeight="1" x14ac:dyDescent="0.25">
      <c r="B68" s="60"/>
      <c r="C68" s="60"/>
      <c r="D68" s="60"/>
      <c r="E68" s="60"/>
      <c r="F68" s="60"/>
      <c r="G68" s="60"/>
      <c r="H68" s="60"/>
      <c r="I68" s="60"/>
      <c r="J68" s="60"/>
      <c r="K68" s="60"/>
    </row>
    <row r="69" spans="2:11" s="30" customFormat="1" ht="39.950000000000003" hidden="1" customHeight="1" x14ac:dyDescent="0.25">
      <c r="B69" s="60"/>
      <c r="C69" s="60"/>
      <c r="D69" s="60"/>
      <c r="E69" s="60"/>
      <c r="F69" s="60"/>
      <c r="G69" s="60"/>
      <c r="H69" s="60"/>
      <c r="I69" s="60"/>
      <c r="J69" s="60"/>
      <c r="K69" s="60"/>
    </row>
    <row r="70" spans="2:11" s="30" customFormat="1" ht="39.950000000000003" hidden="1" customHeight="1" x14ac:dyDescent="0.25">
      <c r="B70" s="60"/>
      <c r="C70" s="60"/>
      <c r="D70" s="60"/>
      <c r="E70" s="60"/>
      <c r="F70" s="60"/>
      <c r="G70" s="60"/>
      <c r="H70" s="60"/>
      <c r="I70" s="60"/>
      <c r="J70" s="60"/>
      <c r="K70" s="60"/>
    </row>
    <row r="71" spans="2:11" s="30" customFormat="1" ht="39.950000000000003" hidden="1" customHeight="1" x14ac:dyDescent="0.25">
      <c r="B71" s="60"/>
      <c r="C71" s="60"/>
      <c r="D71" s="60"/>
      <c r="E71" s="60"/>
      <c r="F71" s="60"/>
      <c r="G71" s="60"/>
      <c r="H71" s="60"/>
      <c r="I71" s="60"/>
      <c r="J71" s="60"/>
      <c r="K71" s="60"/>
    </row>
    <row r="72" spans="2:11" s="30" customFormat="1" ht="39.950000000000003" hidden="1" customHeight="1" x14ac:dyDescent="0.25">
      <c r="B72" s="60"/>
      <c r="C72" s="60"/>
      <c r="D72" s="60"/>
      <c r="E72" s="60"/>
      <c r="F72" s="60"/>
      <c r="G72" s="60"/>
      <c r="H72" s="60"/>
      <c r="I72" s="60"/>
      <c r="J72" s="60"/>
      <c r="K72" s="60"/>
    </row>
    <row r="73" spans="2:11" s="30" customFormat="1" ht="39.950000000000003" hidden="1" customHeight="1" x14ac:dyDescent="0.25">
      <c r="B73" s="60"/>
      <c r="C73" s="60"/>
      <c r="D73" s="60"/>
      <c r="E73" s="60"/>
      <c r="F73" s="60"/>
      <c r="G73" s="60"/>
      <c r="H73" s="60"/>
      <c r="I73" s="60"/>
      <c r="J73" s="60"/>
      <c r="K73" s="60"/>
    </row>
    <row r="74" spans="2:11" s="30" customFormat="1" ht="39.950000000000003" hidden="1" customHeight="1" x14ac:dyDescent="0.25">
      <c r="B74" s="60"/>
      <c r="C74" s="60"/>
      <c r="D74" s="60"/>
      <c r="E74" s="60"/>
      <c r="F74" s="60"/>
      <c r="G74" s="60"/>
      <c r="H74" s="60"/>
      <c r="I74" s="60"/>
      <c r="J74" s="60"/>
      <c r="K74" s="60"/>
    </row>
    <row r="75" spans="2:11" s="30" customFormat="1" ht="39.950000000000003" hidden="1" customHeight="1" x14ac:dyDescent="0.25">
      <c r="B75" s="60"/>
      <c r="C75" s="60"/>
      <c r="D75" s="60"/>
      <c r="E75" s="60"/>
      <c r="F75" s="60"/>
      <c r="G75" s="60"/>
      <c r="H75" s="60"/>
      <c r="I75" s="60"/>
      <c r="J75" s="60"/>
      <c r="K75" s="60"/>
    </row>
    <row r="76" spans="2:11" s="30" customFormat="1" ht="39.950000000000003" hidden="1" customHeight="1" x14ac:dyDescent="0.25">
      <c r="B76" s="60"/>
      <c r="C76" s="60"/>
      <c r="D76" s="60"/>
      <c r="E76" s="60"/>
      <c r="F76" s="60"/>
      <c r="G76" s="60"/>
      <c r="H76" s="60"/>
      <c r="I76" s="60"/>
      <c r="J76" s="60"/>
      <c r="K76" s="60"/>
    </row>
    <row r="77" spans="2:11" s="30" customFormat="1" ht="39.950000000000003" hidden="1" customHeight="1" x14ac:dyDescent="0.25">
      <c r="B77" s="60"/>
      <c r="C77" s="60"/>
      <c r="D77" s="60"/>
      <c r="E77" s="60"/>
      <c r="F77" s="60"/>
      <c r="G77" s="60"/>
      <c r="H77" s="60"/>
      <c r="I77" s="60"/>
      <c r="J77" s="60"/>
      <c r="K77" s="60"/>
    </row>
    <row r="78" spans="2:11" s="30" customFormat="1" ht="39.950000000000003" hidden="1" customHeight="1" x14ac:dyDescent="0.25">
      <c r="B78" s="60"/>
      <c r="C78" s="60"/>
      <c r="D78" s="60"/>
      <c r="E78" s="60"/>
      <c r="F78" s="60"/>
      <c r="G78" s="60"/>
      <c r="H78" s="60"/>
      <c r="I78" s="60"/>
      <c r="J78" s="60"/>
      <c r="K78" s="60"/>
    </row>
    <row r="79" spans="2:11" s="30" customFormat="1" ht="39.950000000000003" hidden="1" customHeight="1" x14ac:dyDescent="0.25">
      <c r="B79" s="60"/>
      <c r="C79" s="60"/>
      <c r="D79" s="60"/>
      <c r="E79" s="60"/>
      <c r="F79" s="60"/>
      <c r="G79" s="60"/>
      <c r="H79" s="60"/>
      <c r="I79" s="60"/>
      <c r="J79" s="60"/>
      <c r="K79" s="60"/>
    </row>
    <row r="80" spans="2:11" s="30" customFormat="1" ht="39.950000000000003" hidden="1" customHeight="1" x14ac:dyDescent="0.25">
      <c r="B80" s="60"/>
      <c r="C80" s="60"/>
      <c r="D80" s="60"/>
      <c r="E80" s="60"/>
      <c r="F80" s="60"/>
      <c r="G80" s="60"/>
      <c r="H80" s="60"/>
      <c r="I80" s="60"/>
      <c r="J80" s="60"/>
      <c r="K80" s="60"/>
    </row>
    <row r="81" spans="2:11" s="30" customFormat="1" ht="39.950000000000003" hidden="1" customHeight="1" x14ac:dyDescent="0.25">
      <c r="B81" s="60"/>
      <c r="C81" s="60"/>
      <c r="D81" s="60"/>
      <c r="E81" s="60"/>
      <c r="F81" s="60"/>
      <c r="G81" s="60"/>
      <c r="H81" s="60"/>
      <c r="I81" s="60"/>
      <c r="J81" s="60"/>
      <c r="K81" s="60"/>
    </row>
    <row r="82" spans="2:11" s="30" customFormat="1" ht="39.950000000000003" hidden="1" customHeight="1" x14ac:dyDescent="0.25">
      <c r="B82" s="60"/>
      <c r="C82" s="60"/>
      <c r="D82" s="60"/>
      <c r="E82" s="60"/>
      <c r="F82" s="60"/>
      <c r="G82" s="60"/>
      <c r="H82" s="60"/>
      <c r="I82" s="60"/>
      <c r="J82" s="60"/>
      <c r="K82" s="60"/>
    </row>
    <row r="83" spans="2:11" s="30" customFormat="1" ht="39.950000000000003" hidden="1" customHeight="1" x14ac:dyDescent="0.25">
      <c r="B83" s="60"/>
      <c r="C83" s="60"/>
      <c r="D83" s="60"/>
      <c r="E83" s="60"/>
      <c r="F83" s="60"/>
      <c r="G83" s="60"/>
      <c r="H83" s="60"/>
      <c r="I83" s="60"/>
      <c r="J83" s="60"/>
      <c r="K83" s="60"/>
    </row>
    <row r="84" spans="2:11" s="30" customFormat="1" ht="39.950000000000003" hidden="1" customHeight="1" x14ac:dyDescent="0.25">
      <c r="B84" s="60"/>
      <c r="C84" s="60"/>
      <c r="D84" s="60"/>
      <c r="E84" s="60"/>
      <c r="F84" s="60"/>
      <c r="G84" s="60"/>
      <c r="H84" s="60"/>
      <c r="I84" s="60"/>
      <c r="J84" s="60"/>
      <c r="K84" s="60"/>
    </row>
    <row r="85" spans="2:11" s="30" customFormat="1" ht="39.950000000000003" hidden="1" customHeight="1" x14ac:dyDescent="0.25">
      <c r="B85" s="60"/>
      <c r="C85" s="60"/>
      <c r="D85" s="60"/>
      <c r="E85" s="60"/>
      <c r="F85" s="60"/>
      <c r="G85" s="60"/>
      <c r="H85" s="60"/>
      <c r="I85" s="60"/>
      <c r="J85" s="60"/>
      <c r="K85" s="60"/>
    </row>
    <row r="86" spans="2:11" s="30" customFormat="1" ht="39.950000000000003" hidden="1" customHeight="1" x14ac:dyDescent="0.25">
      <c r="B86" s="60"/>
      <c r="C86" s="60"/>
      <c r="D86" s="60"/>
      <c r="E86" s="60"/>
      <c r="F86" s="60"/>
      <c r="G86" s="60"/>
      <c r="H86" s="60"/>
      <c r="I86" s="60"/>
      <c r="J86" s="60"/>
      <c r="K86" s="60"/>
    </row>
    <row r="87" spans="2:11" s="30" customFormat="1" ht="39.950000000000003" hidden="1" customHeight="1" x14ac:dyDescent="0.25">
      <c r="B87" s="60"/>
      <c r="C87" s="60"/>
      <c r="D87" s="60"/>
      <c r="E87" s="60"/>
      <c r="F87" s="60"/>
      <c r="G87" s="60"/>
      <c r="H87" s="60"/>
      <c r="I87" s="60"/>
      <c r="J87" s="60"/>
      <c r="K87" s="60"/>
    </row>
    <row r="88" spans="2:11" s="30" customFormat="1" ht="39.950000000000003" hidden="1" customHeight="1" x14ac:dyDescent="0.25">
      <c r="B88" s="60"/>
      <c r="C88" s="60"/>
      <c r="D88" s="60"/>
      <c r="E88" s="60"/>
      <c r="F88" s="60"/>
      <c r="G88" s="60"/>
      <c r="H88" s="60"/>
      <c r="I88" s="60"/>
      <c r="J88" s="60"/>
      <c r="K88" s="60"/>
    </row>
    <row r="89" spans="2:11" s="30" customFormat="1" ht="39.950000000000003" hidden="1" customHeight="1" x14ac:dyDescent="0.25">
      <c r="B89" s="60"/>
      <c r="C89" s="60"/>
      <c r="D89" s="60"/>
      <c r="E89" s="60"/>
      <c r="F89" s="60"/>
      <c r="G89" s="60"/>
      <c r="H89" s="60"/>
      <c r="I89" s="60"/>
      <c r="J89" s="60"/>
      <c r="K89" s="60"/>
    </row>
    <row r="90" spans="2:11" s="30" customFormat="1" ht="39.950000000000003" hidden="1" customHeight="1" x14ac:dyDescent="0.25">
      <c r="B90" s="60"/>
      <c r="C90" s="60"/>
      <c r="D90" s="60"/>
      <c r="E90" s="60"/>
      <c r="F90" s="60"/>
      <c r="G90" s="60"/>
      <c r="H90" s="60"/>
      <c r="I90" s="60"/>
      <c r="J90" s="60"/>
      <c r="K90" s="60"/>
    </row>
    <row r="91" spans="2:11" s="30" customFormat="1" ht="39.950000000000003" hidden="1" customHeight="1" x14ac:dyDescent="0.25">
      <c r="B91" s="60"/>
      <c r="C91" s="60"/>
      <c r="D91" s="60"/>
      <c r="E91" s="60"/>
      <c r="F91" s="60"/>
      <c r="G91" s="60"/>
      <c r="H91" s="60"/>
      <c r="I91" s="60"/>
      <c r="J91" s="60"/>
      <c r="K91" s="60"/>
    </row>
    <row r="92" spans="2:11" s="30" customFormat="1" ht="39.950000000000003" hidden="1" customHeight="1" x14ac:dyDescent="0.25">
      <c r="B92" s="60"/>
      <c r="C92" s="60"/>
      <c r="D92" s="60"/>
      <c r="E92" s="60"/>
      <c r="F92" s="60"/>
      <c r="G92" s="60"/>
      <c r="H92" s="60"/>
      <c r="I92" s="60"/>
      <c r="J92" s="60"/>
      <c r="K92" s="60"/>
    </row>
    <row r="93" spans="2:11" s="30" customFormat="1" ht="39.950000000000003" hidden="1" customHeight="1" x14ac:dyDescent="0.25">
      <c r="B93" s="60"/>
      <c r="C93" s="60"/>
      <c r="D93" s="60"/>
      <c r="E93" s="60"/>
      <c r="F93" s="60"/>
      <c r="G93" s="60"/>
      <c r="H93" s="60"/>
      <c r="I93" s="60"/>
      <c r="J93" s="60"/>
      <c r="K93" s="60"/>
    </row>
    <row r="94" spans="2:11" s="30" customFormat="1" ht="39.950000000000003" hidden="1" customHeight="1" x14ac:dyDescent="0.25">
      <c r="B94" s="60"/>
      <c r="C94" s="60"/>
      <c r="D94" s="60"/>
      <c r="E94" s="60"/>
      <c r="F94" s="60"/>
      <c r="G94" s="60"/>
      <c r="H94" s="60"/>
      <c r="I94" s="60"/>
      <c r="J94" s="60"/>
      <c r="K94" s="60"/>
    </row>
    <row r="95" spans="2:11" s="30" customFormat="1" ht="39.950000000000003" hidden="1" customHeight="1" x14ac:dyDescent="0.25">
      <c r="B95" s="60"/>
      <c r="C95" s="60"/>
      <c r="D95" s="60"/>
      <c r="E95" s="60"/>
      <c r="F95" s="60"/>
      <c r="G95" s="60"/>
      <c r="H95" s="60"/>
      <c r="I95" s="60"/>
      <c r="J95" s="60"/>
      <c r="K95" s="60"/>
    </row>
    <row r="96" spans="2:11" s="30" customFormat="1" ht="39.950000000000003" hidden="1" customHeight="1" x14ac:dyDescent="0.25">
      <c r="B96" s="60"/>
      <c r="C96" s="60"/>
      <c r="D96" s="60"/>
      <c r="E96" s="60"/>
      <c r="F96" s="60"/>
      <c r="G96" s="60"/>
      <c r="H96" s="60"/>
      <c r="I96" s="60"/>
      <c r="J96" s="60"/>
      <c r="K96" s="60"/>
    </row>
    <row r="97" spans="2:11" s="30" customFormat="1" ht="39.950000000000003" hidden="1" customHeight="1" x14ac:dyDescent="0.25">
      <c r="B97" s="60"/>
      <c r="C97" s="60"/>
      <c r="D97" s="60"/>
      <c r="E97" s="60"/>
      <c r="F97" s="60"/>
      <c r="G97" s="60"/>
      <c r="H97" s="60"/>
      <c r="I97" s="60"/>
      <c r="J97" s="60"/>
      <c r="K97" s="60"/>
    </row>
    <row r="98" spans="2:11" s="30" customFormat="1" ht="39.950000000000003" hidden="1" customHeight="1" x14ac:dyDescent="0.25">
      <c r="B98" s="60"/>
      <c r="C98" s="60"/>
      <c r="D98" s="60"/>
      <c r="E98" s="60"/>
      <c r="F98" s="60"/>
      <c r="G98" s="60"/>
      <c r="H98" s="60"/>
      <c r="I98" s="60"/>
      <c r="J98" s="60"/>
      <c r="K98" s="60"/>
    </row>
    <row r="99" spans="2:11" s="30" customFormat="1" ht="39.950000000000003" hidden="1" customHeight="1" x14ac:dyDescent="0.25">
      <c r="B99" s="60"/>
      <c r="C99" s="60"/>
      <c r="D99" s="60"/>
      <c r="E99" s="60"/>
      <c r="F99" s="60"/>
      <c r="G99" s="60"/>
      <c r="H99" s="60"/>
      <c r="I99" s="60"/>
      <c r="J99" s="60"/>
      <c r="K99" s="60"/>
    </row>
    <row r="100" spans="2:11" s="30" customFormat="1" ht="39.950000000000003" hidden="1" customHeight="1" x14ac:dyDescent="0.25">
      <c r="B100" s="60"/>
      <c r="C100" s="60"/>
      <c r="D100" s="60"/>
      <c r="E100" s="60"/>
      <c r="F100" s="60"/>
      <c r="G100" s="60"/>
      <c r="H100" s="60"/>
      <c r="I100" s="60"/>
      <c r="J100" s="60"/>
      <c r="K100" s="60"/>
    </row>
    <row r="101" spans="2:11" s="30" customFormat="1" ht="39.950000000000003" hidden="1" customHeight="1" x14ac:dyDescent="0.25">
      <c r="B101" s="60"/>
      <c r="C101" s="60"/>
      <c r="D101" s="60"/>
      <c r="E101" s="60"/>
      <c r="F101" s="60"/>
      <c r="G101" s="60"/>
      <c r="H101" s="60"/>
      <c r="I101" s="60"/>
      <c r="J101" s="60"/>
      <c r="K101" s="60"/>
    </row>
    <row r="102" spans="2:11" s="30" customFormat="1" ht="39.950000000000003" hidden="1" customHeight="1" x14ac:dyDescent="0.25">
      <c r="B102" s="60"/>
      <c r="C102" s="60"/>
      <c r="D102" s="60"/>
      <c r="E102" s="60"/>
      <c r="F102" s="60"/>
      <c r="G102" s="60"/>
      <c r="H102" s="60"/>
      <c r="I102" s="60"/>
      <c r="J102" s="60"/>
      <c r="K102" s="60"/>
    </row>
    <row r="103" spans="2:11" s="30" customFormat="1" ht="39.950000000000003" hidden="1" customHeight="1" x14ac:dyDescent="0.25">
      <c r="B103" s="60"/>
      <c r="C103" s="60"/>
      <c r="D103" s="60"/>
      <c r="E103" s="60"/>
      <c r="F103" s="60"/>
      <c r="G103" s="60"/>
      <c r="H103" s="60"/>
      <c r="I103" s="60"/>
      <c r="J103" s="60"/>
      <c r="K103" s="60"/>
    </row>
    <row r="104" spans="2:11" s="30" customFormat="1" ht="39.950000000000003" hidden="1" customHeight="1" x14ac:dyDescent="0.25">
      <c r="B104" s="60"/>
      <c r="C104" s="60"/>
      <c r="D104" s="60"/>
      <c r="E104" s="60"/>
      <c r="F104" s="60"/>
      <c r="G104" s="60"/>
      <c r="H104" s="60"/>
      <c r="I104" s="60"/>
      <c r="J104" s="60"/>
      <c r="K104" s="60"/>
    </row>
    <row r="105" spans="2:11" s="30" customFormat="1" ht="39.950000000000003" hidden="1" customHeight="1" x14ac:dyDescent="0.25">
      <c r="B105" s="60"/>
      <c r="C105" s="60"/>
      <c r="D105" s="60"/>
      <c r="E105" s="60"/>
      <c r="F105" s="60"/>
      <c r="G105" s="60"/>
      <c r="H105" s="60"/>
      <c r="I105" s="60"/>
      <c r="J105" s="60"/>
      <c r="K105" s="60"/>
    </row>
    <row r="106" spans="2:11" s="30" customFormat="1" ht="39.950000000000003" hidden="1" customHeight="1" x14ac:dyDescent="0.25">
      <c r="B106" s="60"/>
      <c r="C106" s="60"/>
      <c r="D106" s="60"/>
      <c r="E106" s="60"/>
      <c r="F106" s="60"/>
      <c r="G106" s="60"/>
      <c r="H106" s="60"/>
      <c r="I106" s="60"/>
      <c r="J106" s="60"/>
      <c r="K106" s="60"/>
    </row>
    <row r="107" spans="2:11" s="30" customFormat="1" ht="39.950000000000003" hidden="1" customHeight="1" x14ac:dyDescent="0.25">
      <c r="B107" s="60"/>
      <c r="C107" s="60"/>
      <c r="D107" s="60"/>
      <c r="E107" s="60"/>
      <c r="F107" s="60"/>
      <c r="G107" s="60"/>
      <c r="H107" s="60"/>
      <c r="I107" s="60"/>
      <c r="J107" s="60"/>
      <c r="K107" s="60"/>
    </row>
    <row r="108" spans="2:11" s="30" customFormat="1" ht="39.950000000000003" hidden="1" customHeight="1" x14ac:dyDescent="0.25">
      <c r="B108" s="60"/>
      <c r="C108" s="60"/>
      <c r="D108" s="60"/>
      <c r="E108" s="60"/>
      <c r="F108" s="60"/>
      <c r="G108" s="60"/>
      <c r="H108" s="60"/>
      <c r="I108" s="60"/>
      <c r="J108" s="60"/>
      <c r="K108" s="60"/>
    </row>
    <row r="109" spans="2:11" s="30" customFormat="1" ht="39.950000000000003" hidden="1" customHeight="1" x14ac:dyDescent="0.25">
      <c r="B109" s="60"/>
      <c r="C109" s="60"/>
      <c r="D109" s="60"/>
      <c r="E109" s="60"/>
      <c r="F109" s="60"/>
      <c r="G109" s="60"/>
      <c r="H109" s="60"/>
      <c r="I109" s="60"/>
      <c r="J109" s="60"/>
      <c r="K109" s="60"/>
    </row>
    <row r="110" spans="2:11" s="30" customFormat="1" ht="39.950000000000003" hidden="1" customHeight="1" x14ac:dyDescent="0.25">
      <c r="B110" s="60"/>
      <c r="C110" s="60"/>
      <c r="D110" s="60"/>
      <c r="E110" s="60"/>
      <c r="F110" s="60"/>
      <c r="G110" s="60"/>
      <c r="H110" s="60"/>
      <c r="I110" s="60"/>
      <c r="J110" s="60"/>
      <c r="K110" s="60"/>
    </row>
    <row r="111" spans="2:11" s="30" customFormat="1" ht="39.950000000000003" hidden="1" customHeight="1" x14ac:dyDescent="0.25">
      <c r="B111" s="60"/>
      <c r="C111" s="60"/>
      <c r="D111" s="60"/>
      <c r="E111" s="60"/>
      <c r="F111" s="60"/>
      <c r="G111" s="60"/>
      <c r="H111" s="60"/>
      <c r="I111" s="60"/>
      <c r="J111" s="60"/>
      <c r="K111" s="60"/>
    </row>
    <row r="112" spans="2:11" s="30" customFormat="1" ht="39.950000000000003" hidden="1" customHeight="1" x14ac:dyDescent="0.25">
      <c r="B112" s="60"/>
      <c r="C112" s="60"/>
      <c r="D112" s="60"/>
      <c r="E112" s="60"/>
      <c r="F112" s="60"/>
      <c r="G112" s="60"/>
      <c r="H112" s="60"/>
      <c r="I112" s="60"/>
      <c r="J112" s="60"/>
      <c r="K112" s="60"/>
    </row>
    <row r="113" spans="2:11" s="30" customFormat="1" ht="39.950000000000003" hidden="1" customHeight="1" x14ac:dyDescent="0.25">
      <c r="B113" s="60"/>
      <c r="C113" s="60"/>
      <c r="D113" s="60"/>
      <c r="E113" s="60"/>
      <c r="F113" s="60"/>
      <c r="G113" s="60"/>
      <c r="H113" s="60"/>
      <c r="I113" s="60"/>
      <c r="J113" s="60"/>
      <c r="K113" s="60"/>
    </row>
    <row r="114" spans="2:11" s="30" customFormat="1" ht="39.950000000000003" hidden="1" customHeight="1" x14ac:dyDescent="0.25">
      <c r="B114" s="60"/>
      <c r="C114" s="60"/>
      <c r="D114" s="60"/>
      <c r="E114" s="60"/>
      <c r="F114" s="60"/>
      <c r="G114" s="60"/>
      <c r="H114" s="60"/>
      <c r="I114" s="60"/>
      <c r="J114" s="60"/>
      <c r="K114" s="60"/>
    </row>
    <row r="115" spans="2:11" s="30" customFormat="1" ht="39.950000000000003" hidden="1" customHeight="1" x14ac:dyDescent="0.25">
      <c r="B115" s="60"/>
      <c r="C115" s="60"/>
      <c r="D115" s="60"/>
      <c r="E115" s="60"/>
      <c r="F115" s="60"/>
      <c r="G115" s="60"/>
      <c r="H115" s="60"/>
      <c r="I115" s="60"/>
      <c r="J115" s="60"/>
      <c r="K115" s="60"/>
    </row>
    <row r="116" spans="2:11" s="30" customFormat="1" ht="39.950000000000003" hidden="1" customHeight="1" x14ac:dyDescent="0.25">
      <c r="B116" s="60"/>
      <c r="C116" s="60"/>
      <c r="D116" s="60"/>
      <c r="E116" s="60"/>
      <c r="F116" s="60"/>
      <c r="G116" s="60"/>
      <c r="H116" s="60"/>
      <c r="I116" s="60"/>
      <c r="J116" s="60"/>
      <c r="K116" s="60"/>
    </row>
    <row r="117" spans="2:11" s="30" customFormat="1" ht="39.950000000000003" hidden="1" customHeight="1" x14ac:dyDescent="0.25">
      <c r="B117" s="60"/>
      <c r="C117" s="60"/>
      <c r="D117" s="60"/>
      <c r="E117" s="60"/>
      <c r="F117" s="60"/>
      <c r="G117" s="60"/>
      <c r="H117" s="60"/>
      <c r="I117" s="60"/>
      <c r="J117" s="60"/>
      <c r="K117" s="60"/>
    </row>
    <row r="118" spans="2:11" s="30" customFormat="1" ht="39.950000000000003" hidden="1" customHeight="1" x14ac:dyDescent="0.25">
      <c r="B118" s="60"/>
      <c r="C118" s="60"/>
      <c r="D118" s="60"/>
      <c r="E118" s="60"/>
      <c r="F118" s="60"/>
      <c r="G118" s="60"/>
      <c r="H118" s="60"/>
      <c r="I118" s="60"/>
      <c r="J118" s="60"/>
      <c r="K118" s="60"/>
    </row>
    <row r="119" spans="2:11" s="30" customFormat="1" ht="39.950000000000003" hidden="1" customHeight="1" x14ac:dyDescent="0.25">
      <c r="B119" s="60"/>
      <c r="C119" s="60"/>
      <c r="D119" s="60"/>
      <c r="E119" s="60"/>
      <c r="F119" s="60"/>
      <c r="G119" s="60"/>
      <c r="H119" s="60"/>
      <c r="I119" s="60"/>
      <c r="J119" s="60"/>
      <c r="K119" s="60"/>
    </row>
    <row r="120" spans="2:11" s="30" customFormat="1" ht="39.950000000000003" hidden="1" customHeight="1" x14ac:dyDescent="0.25">
      <c r="B120" s="60"/>
      <c r="C120" s="60"/>
      <c r="D120" s="60"/>
      <c r="E120" s="60"/>
      <c r="F120" s="60"/>
      <c r="G120" s="60"/>
      <c r="H120" s="60"/>
      <c r="I120" s="60"/>
      <c r="J120" s="60"/>
      <c r="K120" s="60"/>
    </row>
    <row r="121" spans="2:11" s="30" customFormat="1" ht="39.950000000000003" hidden="1" customHeight="1" x14ac:dyDescent="0.25">
      <c r="B121" s="60"/>
      <c r="C121" s="60"/>
      <c r="D121" s="60"/>
      <c r="E121" s="60"/>
      <c r="F121" s="60"/>
      <c r="G121" s="60"/>
      <c r="H121" s="60"/>
      <c r="I121" s="60"/>
      <c r="J121" s="60"/>
      <c r="K121" s="60"/>
    </row>
    <row r="122" spans="2:11" s="30" customFormat="1" ht="39.950000000000003" hidden="1" customHeight="1" x14ac:dyDescent="0.25">
      <c r="B122" s="60"/>
      <c r="C122" s="60"/>
      <c r="D122" s="60"/>
      <c r="E122" s="60"/>
      <c r="F122" s="60"/>
      <c r="G122" s="60"/>
      <c r="H122" s="60"/>
      <c r="I122" s="60"/>
      <c r="J122" s="60"/>
      <c r="K122" s="60"/>
    </row>
    <row r="123" spans="2:11" s="30" customFormat="1" ht="39.950000000000003" hidden="1" customHeight="1" x14ac:dyDescent="0.25">
      <c r="B123" s="60"/>
      <c r="C123" s="60"/>
      <c r="D123" s="60"/>
      <c r="E123" s="60"/>
      <c r="F123" s="60"/>
      <c r="G123" s="60"/>
      <c r="H123" s="60"/>
      <c r="I123" s="60"/>
      <c r="J123" s="60"/>
      <c r="K123" s="60"/>
    </row>
    <row r="124" spans="2:11" s="30" customFormat="1" ht="39.950000000000003" hidden="1" customHeight="1" x14ac:dyDescent="0.25">
      <c r="B124" s="60"/>
      <c r="C124" s="60"/>
      <c r="D124" s="60"/>
      <c r="E124" s="60"/>
      <c r="F124" s="60"/>
      <c r="G124" s="60"/>
      <c r="H124" s="60"/>
      <c r="I124" s="60"/>
      <c r="J124" s="60"/>
      <c r="K124" s="60"/>
    </row>
    <row r="125" spans="2:11" s="30" customFormat="1" ht="39.950000000000003" hidden="1" customHeight="1" x14ac:dyDescent="0.25">
      <c r="B125" s="60"/>
      <c r="C125" s="60"/>
      <c r="D125" s="60"/>
      <c r="E125" s="60"/>
      <c r="F125" s="60"/>
      <c r="G125" s="60"/>
      <c r="H125" s="60"/>
      <c r="I125" s="60"/>
      <c r="J125" s="60"/>
      <c r="K125" s="60"/>
    </row>
    <row r="126" spans="2:11" s="30" customFormat="1" ht="39.950000000000003" hidden="1" customHeight="1" x14ac:dyDescent="0.25">
      <c r="B126" s="60"/>
      <c r="C126" s="60"/>
      <c r="D126" s="60"/>
      <c r="E126" s="60"/>
      <c r="F126" s="60"/>
      <c r="G126" s="60"/>
      <c r="H126" s="60"/>
      <c r="I126" s="60"/>
      <c r="J126" s="60"/>
      <c r="K126" s="60"/>
    </row>
    <row r="127" spans="2:11" s="30" customFormat="1" ht="39.950000000000003" hidden="1" customHeight="1" x14ac:dyDescent="0.25">
      <c r="B127" s="60"/>
      <c r="C127" s="60"/>
      <c r="D127" s="60"/>
      <c r="E127" s="60"/>
      <c r="F127" s="60"/>
      <c r="G127" s="60"/>
      <c r="H127" s="60"/>
      <c r="I127" s="60"/>
      <c r="J127" s="60"/>
      <c r="K127" s="60"/>
    </row>
    <row r="128" spans="2:11" s="30" customFormat="1" ht="39.950000000000003" hidden="1" customHeight="1" x14ac:dyDescent="0.25">
      <c r="B128" s="60"/>
      <c r="C128" s="60"/>
      <c r="D128" s="60"/>
      <c r="E128" s="60"/>
      <c r="F128" s="60"/>
      <c r="G128" s="60"/>
      <c r="H128" s="60"/>
      <c r="I128" s="60"/>
      <c r="J128" s="60"/>
      <c r="K128" s="60"/>
    </row>
    <row r="129" spans="2:11" s="30" customFormat="1" ht="39.950000000000003" hidden="1" customHeight="1" x14ac:dyDescent="0.25">
      <c r="B129" s="60"/>
      <c r="C129" s="60"/>
      <c r="D129" s="60"/>
      <c r="E129" s="60"/>
      <c r="F129" s="60"/>
      <c r="G129" s="60"/>
      <c r="H129" s="60"/>
      <c r="I129" s="60"/>
      <c r="J129" s="60"/>
      <c r="K129" s="60"/>
    </row>
    <row r="130" spans="2:11" s="30" customFormat="1" ht="39.950000000000003" hidden="1" customHeight="1" x14ac:dyDescent="0.25">
      <c r="B130" s="60"/>
      <c r="C130" s="60"/>
      <c r="D130" s="60"/>
      <c r="E130" s="60"/>
      <c r="F130" s="60"/>
      <c r="G130" s="60"/>
      <c r="H130" s="60"/>
      <c r="I130" s="60"/>
      <c r="J130" s="60"/>
      <c r="K130" s="60"/>
    </row>
    <row r="131" spans="2:11" s="30" customFormat="1" ht="39.950000000000003" hidden="1" customHeight="1" x14ac:dyDescent="0.25">
      <c r="B131" s="60"/>
      <c r="C131" s="60"/>
      <c r="D131" s="60"/>
      <c r="E131" s="60"/>
      <c r="F131" s="60"/>
      <c r="G131" s="60"/>
      <c r="H131" s="60"/>
      <c r="I131" s="60"/>
      <c r="J131" s="60"/>
      <c r="K131" s="60"/>
    </row>
    <row r="132" spans="2:11" s="30" customFormat="1" ht="39.950000000000003" hidden="1" customHeight="1" x14ac:dyDescent="0.25">
      <c r="B132" s="60"/>
      <c r="C132" s="60"/>
      <c r="D132" s="60"/>
      <c r="E132" s="60"/>
      <c r="F132" s="60"/>
      <c r="G132" s="60"/>
      <c r="H132" s="60"/>
      <c r="I132" s="60"/>
      <c r="J132" s="60"/>
      <c r="K132" s="60"/>
    </row>
    <row r="133" spans="2:11" s="30" customFormat="1" ht="39.950000000000003" hidden="1" customHeight="1" x14ac:dyDescent="0.25">
      <c r="B133" s="60"/>
      <c r="C133" s="60"/>
      <c r="D133" s="60"/>
      <c r="E133" s="60"/>
      <c r="F133" s="60"/>
      <c r="G133" s="60"/>
      <c r="H133" s="60"/>
      <c r="I133" s="60"/>
      <c r="J133" s="60"/>
      <c r="K133" s="60"/>
    </row>
    <row r="134" spans="2:11" s="30" customFormat="1" ht="39.950000000000003" hidden="1" customHeight="1" x14ac:dyDescent="0.25">
      <c r="B134" s="60"/>
      <c r="C134" s="60"/>
      <c r="D134" s="60"/>
      <c r="E134" s="60"/>
      <c r="F134" s="60"/>
      <c r="G134" s="60"/>
      <c r="H134" s="60"/>
      <c r="I134" s="60"/>
      <c r="J134" s="60"/>
      <c r="K134" s="60"/>
    </row>
    <row r="135" spans="2:11" s="30" customFormat="1" ht="39.950000000000003" hidden="1" customHeight="1" x14ac:dyDescent="0.25">
      <c r="B135" s="60"/>
      <c r="C135" s="60"/>
      <c r="D135" s="60"/>
      <c r="E135" s="60"/>
      <c r="F135" s="60"/>
      <c r="G135" s="60"/>
      <c r="H135" s="60"/>
      <c r="I135" s="60"/>
      <c r="J135" s="60"/>
      <c r="K135" s="60"/>
    </row>
    <row r="136" spans="2:11" s="30" customFormat="1" ht="39.950000000000003" hidden="1" customHeight="1" x14ac:dyDescent="0.25">
      <c r="B136" s="60"/>
      <c r="C136" s="60"/>
      <c r="D136" s="60"/>
      <c r="E136" s="60"/>
      <c r="F136" s="60"/>
      <c r="G136" s="60"/>
      <c r="H136" s="60"/>
      <c r="I136" s="60"/>
      <c r="J136" s="60"/>
      <c r="K136" s="60"/>
    </row>
    <row r="137" spans="2:11" s="30" customFormat="1" ht="39.950000000000003" hidden="1" customHeight="1" x14ac:dyDescent="0.25">
      <c r="B137" s="60"/>
      <c r="C137" s="60"/>
      <c r="D137" s="60"/>
      <c r="E137" s="60"/>
      <c r="F137" s="60"/>
      <c r="G137" s="60"/>
      <c r="H137" s="60"/>
      <c r="I137" s="60"/>
      <c r="J137" s="60"/>
      <c r="K137" s="60"/>
    </row>
    <row r="138" spans="2:11" s="30" customFormat="1" ht="39.950000000000003" hidden="1" customHeight="1" x14ac:dyDescent="0.25">
      <c r="B138" s="60"/>
      <c r="C138" s="60"/>
      <c r="D138" s="60"/>
      <c r="E138" s="60"/>
      <c r="F138" s="60"/>
      <c r="G138" s="60"/>
      <c r="H138" s="60"/>
      <c r="I138" s="60"/>
      <c r="J138" s="60"/>
      <c r="K138" s="60"/>
    </row>
    <row r="139" spans="2:11" s="30" customFormat="1" ht="39.950000000000003" hidden="1" customHeight="1" x14ac:dyDescent="0.25">
      <c r="B139" s="60"/>
      <c r="C139" s="60"/>
      <c r="D139" s="60"/>
      <c r="E139" s="60"/>
      <c r="F139" s="60"/>
      <c r="G139" s="60"/>
      <c r="H139" s="60"/>
      <c r="I139" s="60"/>
      <c r="J139" s="60"/>
      <c r="K139" s="60"/>
    </row>
    <row r="140" spans="2:11" s="30" customFormat="1" ht="39.950000000000003" hidden="1" customHeight="1" x14ac:dyDescent="0.25">
      <c r="B140" s="60"/>
      <c r="C140" s="60"/>
      <c r="D140" s="60"/>
      <c r="E140" s="60"/>
      <c r="F140" s="60"/>
      <c r="G140" s="60"/>
      <c r="H140" s="60"/>
      <c r="I140" s="60"/>
      <c r="J140" s="60"/>
      <c r="K140" s="60"/>
    </row>
    <row r="141" spans="2:11" s="30" customFormat="1" ht="39.950000000000003" hidden="1" customHeight="1" x14ac:dyDescent="0.25">
      <c r="B141" s="60"/>
      <c r="C141" s="60"/>
      <c r="D141" s="60"/>
      <c r="E141" s="60"/>
      <c r="F141" s="60"/>
      <c r="G141" s="60"/>
      <c r="H141" s="60"/>
      <c r="I141" s="60"/>
      <c r="J141" s="60"/>
      <c r="K141" s="60"/>
    </row>
    <row r="142" spans="2:11" s="30" customFormat="1" ht="39.950000000000003" hidden="1" customHeight="1" x14ac:dyDescent="0.25">
      <c r="B142" s="60"/>
      <c r="C142" s="60"/>
      <c r="D142" s="60"/>
      <c r="E142" s="60"/>
      <c r="F142" s="60"/>
      <c r="G142" s="60"/>
      <c r="H142" s="60"/>
      <c r="I142" s="60"/>
      <c r="J142" s="60"/>
      <c r="K142" s="60"/>
    </row>
    <row r="143" spans="2:11" s="30" customFormat="1" ht="39.950000000000003" hidden="1" customHeight="1" x14ac:dyDescent="0.25">
      <c r="B143" s="60"/>
      <c r="C143" s="60"/>
      <c r="D143" s="60"/>
      <c r="E143" s="60"/>
      <c r="F143" s="60"/>
      <c r="G143" s="60"/>
      <c r="H143" s="60"/>
      <c r="I143" s="60"/>
      <c r="J143" s="60"/>
      <c r="K143" s="60"/>
    </row>
    <row r="144" spans="2:11" s="30" customFormat="1" ht="39.950000000000003" hidden="1" customHeight="1" x14ac:dyDescent="0.25">
      <c r="B144" s="60"/>
      <c r="C144" s="60"/>
      <c r="D144" s="60"/>
      <c r="E144" s="60"/>
      <c r="F144" s="60"/>
      <c r="G144" s="60"/>
      <c r="H144" s="60"/>
      <c r="I144" s="60"/>
      <c r="J144" s="60"/>
      <c r="K144" s="60"/>
    </row>
    <row r="145" spans="2:11" s="30" customFormat="1" ht="39.950000000000003" hidden="1" customHeight="1" x14ac:dyDescent="0.25">
      <c r="B145" s="60"/>
      <c r="C145" s="60"/>
      <c r="D145" s="60"/>
      <c r="E145" s="60"/>
      <c r="F145" s="60"/>
      <c r="G145" s="60"/>
      <c r="H145" s="60"/>
      <c r="I145" s="60"/>
      <c r="J145" s="60"/>
      <c r="K145" s="60"/>
    </row>
    <row r="146" spans="2:11" s="30" customFormat="1" ht="39.950000000000003" hidden="1" customHeight="1" x14ac:dyDescent="0.25">
      <c r="B146" s="60"/>
      <c r="C146" s="60"/>
      <c r="D146" s="60"/>
      <c r="E146" s="60"/>
      <c r="F146" s="60"/>
      <c r="G146" s="60"/>
      <c r="H146" s="60"/>
      <c r="I146" s="60"/>
      <c r="J146" s="60"/>
      <c r="K146" s="60"/>
    </row>
    <row r="147" spans="2:11" s="30" customFormat="1" ht="39.950000000000003" hidden="1" customHeight="1" x14ac:dyDescent="0.25">
      <c r="B147" s="60"/>
      <c r="C147" s="60"/>
      <c r="D147" s="60"/>
      <c r="E147" s="60"/>
      <c r="F147" s="60"/>
      <c r="G147" s="60"/>
      <c r="H147" s="60"/>
      <c r="I147" s="60"/>
      <c r="J147" s="60"/>
      <c r="K147" s="60"/>
    </row>
    <row r="148" spans="2:11" s="30" customFormat="1" ht="39.950000000000003" hidden="1" customHeight="1" x14ac:dyDescent="0.25">
      <c r="B148" s="60"/>
      <c r="C148" s="60"/>
      <c r="D148" s="60"/>
      <c r="E148" s="60"/>
      <c r="F148" s="60"/>
      <c r="G148" s="60"/>
      <c r="H148" s="60"/>
      <c r="I148" s="60"/>
      <c r="J148" s="60"/>
      <c r="K148" s="60"/>
    </row>
    <row r="149" spans="2:11" s="30" customFormat="1" ht="39.950000000000003" hidden="1" customHeight="1" x14ac:dyDescent="0.25">
      <c r="B149" s="60"/>
      <c r="C149" s="60"/>
      <c r="D149" s="60"/>
      <c r="E149" s="60"/>
      <c r="F149" s="60"/>
      <c r="G149" s="60"/>
      <c r="H149" s="60"/>
      <c r="I149" s="60"/>
      <c r="J149" s="60"/>
      <c r="K149" s="60"/>
    </row>
    <row r="150" spans="2:11" s="30" customFormat="1" ht="39.950000000000003" hidden="1" customHeight="1" x14ac:dyDescent="0.25">
      <c r="B150" s="60"/>
      <c r="C150" s="60"/>
      <c r="D150" s="60"/>
      <c r="E150" s="60"/>
      <c r="F150" s="60"/>
      <c r="G150" s="60"/>
      <c r="H150" s="60"/>
      <c r="I150" s="60"/>
      <c r="J150" s="60"/>
      <c r="K150" s="60"/>
    </row>
    <row r="151" spans="2:11" s="30" customFormat="1" ht="39.950000000000003" hidden="1" customHeight="1" x14ac:dyDescent="0.25">
      <c r="B151" s="60"/>
      <c r="C151" s="60"/>
      <c r="D151" s="60"/>
      <c r="E151" s="60"/>
      <c r="F151" s="60"/>
      <c r="G151" s="60"/>
      <c r="H151" s="60"/>
      <c r="I151" s="60"/>
      <c r="J151" s="60"/>
      <c r="K151" s="60"/>
    </row>
    <row r="152" spans="2:11" s="30" customFormat="1" ht="39.950000000000003" hidden="1" customHeight="1" x14ac:dyDescent="0.25">
      <c r="B152" s="60"/>
      <c r="C152" s="60"/>
      <c r="D152" s="60"/>
      <c r="E152" s="60"/>
      <c r="F152" s="60"/>
      <c r="G152" s="60"/>
      <c r="H152" s="60"/>
      <c r="I152" s="60"/>
      <c r="J152" s="60"/>
      <c r="K152" s="60"/>
    </row>
    <row r="153" spans="2:11" s="30" customFormat="1" ht="39.950000000000003" hidden="1" customHeight="1" x14ac:dyDescent="0.25">
      <c r="B153" s="60"/>
      <c r="C153" s="60"/>
      <c r="D153" s="60"/>
      <c r="E153" s="60"/>
      <c r="F153" s="60"/>
      <c r="G153" s="60"/>
      <c r="H153" s="60"/>
      <c r="I153" s="60"/>
      <c r="J153" s="60"/>
      <c r="K153" s="60"/>
    </row>
    <row r="154" spans="2:11" s="30" customFormat="1" ht="39.950000000000003" hidden="1" customHeight="1" x14ac:dyDescent="0.25">
      <c r="B154" s="60"/>
      <c r="C154" s="60"/>
      <c r="D154" s="60"/>
      <c r="E154" s="60"/>
      <c r="F154" s="60"/>
      <c r="G154" s="60"/>
      <c r="H154" s="60"/>
      <c r="I154" s="60"/>
      <c r="J154" s="60"/>
      <c r="K154" s="60"/>
    </row>
    <row r="155" spans="2:11" s="30" customFormat="1" ht="39.950000000000003" hidden="1" customHeight="1" x14ac:dyDescent="0.25">
      <c r="B155" s="60"/>
      <c r="C155" s="60"/>
      <c r="D155" s="60"/>
      <c r="E155" s="60"/>
      <c r="F155" s="60"/>
      <c r="G155" s="60"/>
      <c r="H155" s="60"/>
      <c r="I155" s="60"/>
      <c r="J155" s="60"/>
      <c r="K155" s="60"/>
    </row>
    <row r="156" spans="2:11" s="30" customFormat="1" ht="39.950000000000003" hidden="1" customHeight="1" x14ac:dyDescent="0.25">
      <c r="B156" s="60"/>
      <c r="C156" s="60"/>
      <c r="D156" s="60"/>
      <c r="E156" s="60"/>
      <c r="F156" s="60"/>
      <c r="G156" s="60"/>
      <c r="H156" s="60"/>
      <c r="I156" s="60"/>
      <c r="J156" s="60"/>
      <c r="K156" s="60"/>
    </row>
    <row r="157" spans="2:11" s="30" customFormat="1" ht="39.950000000000003" hidden="1" customHeight="1" x14ac:dyDescent="0.25">
      <c r="B157" s="60"/>
      <c r="C157" s="60"/>
      <c r="D157" s="60"/>
      <c r="E157" s="60"/>
      <c r="F157" s="60"/>
      <c r="G157" s="60"/>
      <c r="H157" s="60"/>
      <c r="I157" s="60"/>
      <c r="J157" s="60"/>
      <c r="K157" s="60"/>
    </row>
    <row r="158" spans="2:11" s="30" customFormat="1" ht="39.950000000000003" hidden="1" customHeight="1" x14ac:dyDescent="0.25">
      <c r="B158" s="60"/>
      <c r="C158" s="60"/>
      <c r="D158" s="60"/>
      <c r="E158" s="60"/>
      <c r="F158" s="60"/>
      <c r="G158" s="60"/>
      <c r="H158" s="60"/>
      <c r="I158" s="60"/>
      <c r="J158" s="60"/>
      <c r="K158" s="60"/>
    </row>
    <row r="159" spans="2:11" s="30" customFormat="1" ht="39.950000000000003" hidden="1" customHeight="1" x14ac:dyDescent="0.25">
      <c r="B159" s="60"/>
      <c r="C159" s="60"/>
      <c r="D159" s="60"/>
      <c r="E159" s="60"/>
      <c r="F159" s="60"/>
      <c r="G159" s="60"/>
      <c r="H159" s="60"/>
      <c r="I159" s="60"/>
      <c r="J159" s="60"/>
      <c r="K159" s="60"/>
    </row>
    <row r="160" spans="2:11" s="30" customFormat="1" ht="39.950000000000003" hidden="1" customHeight="1" x14ac:dyDescent="0.25">
      <c r="B160" s="60"/>
      <c r="C160" s="60"/>
      <c r="D160" s="60"/>
      <c r="E160" s="60"/>
      <c r="F160" s="60"/>
      <c r="G160" s="60"/>
      <c r="H160" s="60"/>
      <c r="I160" s="60"/>
      <c r="J160" s="60"/>
      <c r="K160" s="60"/>
    </row>
    <row r="161" spans="2:11" s="30" customFormat="1" ht="39.950000000000003" hidden="1" customHeight="1" x14ac:dyDescent="0.25">
      <c r="B161" s="60"/>
      <c r="C161" s="60"/>
      <c r="D161" s="60"/>
      <c r="E161" s="60"/>
      <c r="F161" s="60"/>
      <c r="G161" s="60"/>
      <c r="H161" s="60"/>
      <c r="I161" s="60"/>
      <c r="J161" s="60"/>
      <c r="K161" s="60"/>
    </row>
    <row r="162" spans="2:11" s="30" customFormat="1" ht="39.950000000000003" hidden="1" customHeight="1" x14ac:dyDescent="0.25">
      <c r="B162" s="60"/>
      <c r="C162" s="60"/>
      <c r="D162" s="60"/>
      <c r="E162" s="60"/>
      <c r="F162" s="60"/>
      <c r="G162" s="60"/>
      <c r="H162" s="60"/>
      <c r="I162" s="60"/>
      <c r="J162" s="60"/>
      <c r="K162" s="60"/>
    </row>
    <row r="163" spans="2:11" s="30" customFormat="1" ht="39.950000000000003" hidden="1" customHeight="1" x14ac:dyDescent="0.25">
      <c r="B163" s="60"/>
      <c r="C163" s="60"/>
      <c r="D163" s="60"/>
      <c r="E163" s="60"/>
      <c r="F163" s="60"/>
      <c r="G163" s="60"/>
      <c r="H163" s="60"/>
      <c r="I163" s="60"/>
      <c r="J163" s="60"/>
      <c r="K163" s="60"/>
    </row>
    <row r="164" spans="2:11" s="30" customFormat="1" ht="39.950000000000003" hidden="1" customHeight="1" x14ac:dyDescent="0.25">
      <c r="B164" s="60"/>
      <c r="C164" s="60"/>
      <c r="D164" s="60"/>
      <c r="E164" s="60"/>
      <c r="F164" s="60"/>
      <c r="G164" s="60"/>
      <c r="H164" s="60"/>
      <c r="I164" s="60"/>
      <c r="J164" s="60"/>
      <c r="K164" s="60"/>
    </row>
    <row r="165" spans="2:11" s="30" customFormat="1" ht="39.950000000000003" hidden="1" customHeight="1" x14ac:dyDescent="0.25">
      <c r="B165" s="60"/>
      <c r="C165" s="60"/>
      <c r="D165" s="60"/>
      <c r="E165" s="60"/>
      <c r="F165" s="60"/>
      <c r="G165" s="60"/>
      <c r="H165" s="60"/>
      <c r="I165" s="60"/>
      <c r="J165" s="60"/>
      <c r="K165" s="60"/>
    </row>
    <row r="166" spans="2:11" s="30" customFormat="1" ht="39.950000000000003" hidden="1" customHeight="1" x14ac:dyDescent="0.25">
      <c r="B166" s="60"/>
      <c r="C166" s="60"/>
      <c r="D166" s="60"/>
      <c r="E166" s="60"/>
      <c r="F166" s="60"/>
      <c r="G166" s="60"/>
      <c r="H166" s="60"/>
      <c r="I166" s="60"/>
      <c r="J166" s="60"/>
      <c r="K166" s="60"/>
    </row>
    <row r="167" spans="2:11" s="30" customFormat="1" ht="39.950000000000003" hidden="1" customHeight="1" x14ac:dyDescent="0.25">
      <c r="B167" s="60"/>
      <c r="C167" s="60"/>
      <c r="D167" s="60"/>
      <c r="E167" s="60"/>
      <c r="F167" s="60"/>
      <c r="G167" s="60"/>
      <c r="H167" s="60"/>
      <c r="I167" s="60"/>
      <c r="J167" s="60"/>
      <c r="K167" s="60"/>
    </row>
    <row r="168" spans="2:11" s="30" customFormat="1" ht="39.950000000000003" hidden="1" customHeight="1" x14ac:dyDescent="0.25">
      <c r="B168" s="60"/>
      <c r="C168" s="60"/>
      <c r="D168" s="60"/>
      <c r="E168" s="60"/>
      <c r="F168" s="60"/>
      <c r="G168" s="60"/>
      <c r="H168" s="60"/>
      <c r="I168" s="60"/>
      <c r="J168" s="60"/>
      <c r="K168" s="60"/>
    </row>
    <row r="169" spans="2:11" s="30" customFormat="1" ht="39.950000000000003" hidden="1" customHeight="1" x14ac:dyDescent="0.25">
      <c r="B169" s="60"/>
      <c r="C169" s="60"/>
      <c r="D169" s="60"/>
      <c r="E169" s="60"/>
      <c r="F169" s="60"/>
      <c r="G169" s="60"/>
      <c r="H169" s="60"/>
      <c r="I169" s="60"/>
      <c r="J169" s="60"/>
      <c r="K169" s="60"/>
    </row>
    <row r="170" spans="2:11" s="30" customFormat="1" ht="39.950000000000003" hidden="1" customHeight="1" x14ac:dyDescent="0.25">
      <c r="B170" s="60"/>
      <c r="C170" s="60"/>
      <c r="D170" s="60"/>
      <c r="E170" s="60"/>
      <c r="F170" s="60"/>
      <c r="G170" s="60"/>
      <c r="H170" s="60"/>
      <c r="I170" s="60"/>
      <c r="J170" s="60"/>
      <c r="K170" s="60"/>
    </row>
    <row r="171" spans="2:11" s="30" customFormat="1" ht="39.950000000000003" hidden="1" customHeight="1" x14ac:dyDescent="0.25">
      <c r="B171" s="60"/>
      <c r="C171" s="60"/>
      <c r="D171" s="60"/>
      <c r="E171" s="60"/>
      <c r="F171" s="60"/>
      <c r="G171" s="60"/>
      <c r="H171" s="60"/>
      <c r="I171" s="60"/>
      <c r="J171" s="60"/>
      <c r="K171" s="60"/>
    </row>
    <row r="172" spans="2:11" s="30" customFormat="1" ht="39.950000000000003" hidden="1" customHeight="1" x14ac:dyDescent="0.25">
      <c r="B172" s="60"/>
      <c r="C172" s="60"/>
      <c r="D172" s="60"/>
      <c r="E172" s="60"/>
      <c r="F172" s="60"/>
      <c r="G172" s="60"/>
      <c r="H172" s="60"/>
      <c r="I172" s="60"/>
      <c r="J172" s="60"/>
      <c r="K172" s="60"/>
    </row>
    <row r="173" spans="2:11" s="30" customFormat="1" ht="39.950000000000003" hidden="1" customHeight="1" x14ac:dyDescent="0.25">
      <c r="B173" s="60"/>
      <c r="C173" s="60"/>
      <c r="D173" s="60"/>
      <c r="E173" s="60"/>
      <c r="F173" s="60"/>
      <c r="G173" s="60"/>
      <c r="H173" s="60"/>
      <c r="I173" s="60"/>
      <c r="J173" s="60"/>
      <c r="K173" s="60"/>
    </row>
    <row r="174" spans="2:11" s="30" customFormat="1" ht="39.950000000000003" hidden="1" customHeight="1" x14ac:dyDescent="0.25">
      <c r="B174" s="60"/>
      <c r="C174" s="60"/>
      <c r="D174" s="60"/>
      <c r="E174" s="60"/>
      <c r="F174" s="60"/>
      <c r="G174" s="60"/>
      <c r="H174" s="60"/>
      <c r="I174" s="60"/>
      <c r="J174" s="60"/>
      <c r="K174" s="60"/>
    </row>
    <row r="175" spans="2:11" s="30" customFormat="1" ht="39.950000000000003" hidden="1" customHeight="1" x14ac:dyDescent="0.25">
      <c r="B175" s="60"/>
      <c r="C175" s="60"/>
      <c r="D175" s="60"/>
      <c r="E175" s="60"/>
      <c r="F175" s="60"/>
      <c r="G175" s="60"/>
      <c r="H175" s="60"/>
      <c r="I175" s="60"/>
      <c r="J175" s="60"/>
      <c r="K175" s="60"/>
    </row>
    <row r="176" spans="2:11" s="30" customFormat="1" ht="39.950000000000003" hidden="1" customHeight="1" x14ac:dyDescent="0.25">
      <c r="B176" s="60"/>
      <c r="C176" s="60"/>
      <c r="D176" s="60"/>
      <c r="E176" s="60"/>
      <c r="F176" s="60"/>
      <c r="G176" s="60"/>
      <c r="H176" s="60"/>
      <c r="I176" s="60"/>
      <c r="J176" s="60"/>
      <c r="K176" s="60"/>
    </row>
    <row r="177" spans="2:11" s="30" customFormat="1" ht="39.950000000000003" hidden="1" customHeight="1" x14ac:dyDescent="0.25">
      <c r="B177" s="60"/>
      <c r="C177" s="60"/>
      <c r="D177" s="60"/>
      <c r="E177" s="60"/>
      <c r="F177" s="60"/>
      <c r="G177" s="60"/>
      <c r="H177" s="60"/>
      <c r="I177" s="60"/>
      <c r="J177" s="60"/>
      <c r="K177" s="60"/>
    </row>
    <row r="178" spans="2:11" s="30" customFormat="1" ht="39.950000000000003" hidden="1" customHeight="1" x14ac:dyDescent="0.25">
      <c r="B178" s="60"/>
      <c r="C178" s="60"/>
      <c r="D178" s="60"/>
      <c r="E178" s="60"/>
      <c r="F178" s="60"/>
      <c r="G178" s="60"/>
      <c r="H178" s="60"/>
      <c r="I178" s="60"/>
      <c r="J178" s="60"/>
      <c r="K178" s="60"/>
    </row>
    <row r="179" spans="2:11" s="30" customFormat="1" ht="39.950000000000003" hidden="1" customHeight="1" x14ac:dyDescent="0.25">
      <c r="B179" s="60"/>
      <c r="C179" s="60"/>
      <c r="D179" s="60"/>
      <c r="E179" s="60"/>
      <c r="F179" s="60"/>
      <c r="G179" s="60"/>
      <c r="H179" s="60"/>
      <c r="I179" s="60"/>
      <c r="J179" s="60"/>
      <c r="K179" s="60"/>
    </row>
    <row r="180" spans="2:11" s="30" customFormat="1" ht="39.950000000000003" hidden="1" customHeight="1" x14ac:dyDescent="0.25">
      <c r="B180" s="60"/>
      <c r="C180" s="60"/>
      <c r="D180" s="60"/>
      <c r="E180" s="60"/>
      <c r="F180" s="60"/>
      <c r="G180" s="60"/>
      <c r="H180" s="60"/>
      <c r="I180" s="60"/>
      <c r="J180" s="60"/>
      <c r="K180" s="60"/>
    </row>
    <row r="181" spans="2:11" s="30" customFormat="1" ht="39.950000000000003" hidden="1" customHeight="1" x14ac:dyDescent="0.25">
      <c r="B181" s="60"/>
      <c r="C181" s="60"/>
      <c r="D181" s="60"/>
      <c r="E181" s="60"/>
      <c r="F181" s="60"/>
      <c r="G181" s="60"/>
      <c r="H181" s="60"/>
      <c r="I181" s="60"/>
      <c r="J181" s="60"/>
      <c r="K181" s="60"/>
    </row>
    <row r="182" spans="2:11" s="30" customFormat="1" ht="39.950000000000003" hidden="1" customHeight="1" x14ac:dyDescent="0.25">
      <c r="B182" s="60"/>
      <c r="C182" s="60"/>
      <c r="D182" s="60"/>
      <c r="E182" s="60"/>
      <c r="F182" s="60"/>
      <c r="G182" s="60"/>
      <c r="H182" s="60"/>
      <c r="I182" s="60"/>
      <c r="J182" s="60"/>
      <c r="K182" s="60"/>
    </row>
    <row r="183" spans="2:11" s="30" customFormat="1" ht="39.950000000000003" hidden="1" customHeight="1" x14ac:dyDescent="0.25">
      <c r="B183" s="60"/>
      <c r="C183" s="60"/>
      <c r="D183" s="60"/>
      <c r="E183" s="60"/>
      <c r="F183" s="60"/>
      <c r="G183" s="60"/>
      <c r="H183" s="60"/>
      <c r="I183" s="60"/>
      <c r="J183" s="60"/>
      <c r="K183" s="60"/>
    </row>
    <row r="184" spans="2:11" s="30" customFormat="1" ht="39.950000000000003" hidden="1" customHeight="1" x14ac:dyDescent="0.25">
      <c r="B184" s="60"/>
      <c r="C184" s="60"/>
      <c r="D184" s="60"/>
      <c r="E184" s="60"/>
      <c r="F184" s="60"/>
      <c r="G184" s="60"/>
      <c r="H184" s="60"/>
      <c r="I184" s="60"/>
      <c r="J184" s="60"/>
      <c r="K184" s="60"/>
    </row>
    <row r="185" spans="2:11" s="30" customFormat="1" ht="39.950000000000003" hidden="1" customHeight="1" x14ac:dyDescent="0.25">
      <c r="B185" s="60"/>
      <c r="C185" s="60"/>
      <c r="D185" s="60"/>
      <c r="E185" s="60"/>
      <c r="F185" s="60"/>
      <c r="G185" s="60"/>
      <c r="H185" s="60"/>
      <c r="I185" s="60"/>
      <c r="J185" s="60"/>
      <c r="K185" s="60"/>
    </row>
    <row r="186" spans="2:11" s="30" customFormat="1" ht="39.950000000000003" hidden="1" customHeight="1" x14ac:dyDescent="0.25">
      <c r="B186" s="60"/>
      <c r="C186" s="60"/>
      <c r="D186" s="60"/>
      <c r="E186" s="60"/>
      <c r="F186" s="60"/>
      <c r="G186" s="60"/>
      <c r="H186" s="60"/>
      <c r="I186" s="60"/>
      <c r="J186" s="60"/>
      <c r="K186" s="60"/>
    </row>
    <row r="187" spans="2:11" s="30" customFormat="1" ht="39.950000000000003" hidden="1" customHeight="1" x14ac:dyDescent="0.25">
      <c r="B187" s="60"/>
      <c r="C187" s="60"/>
      <c r="D187" s="60"/>
      <c r="E187" s="60"/>
      <c r="F187" s="60"/>
      <c r="G187" s="60"/>
      <c r="H187" s="60"/>
      <c r="I187" s="60"/>
      <c r="J187" s="60"/>
      <c r="K187" s="60"/>
    </row>
    <row r="188" spans="2:11" s="30" customFormat="1" ht="39.950000000000003" hidden="1" customHeight="1" x14ac:dyDescent="0.25">
      <c r="B188" s="60"/>
      <c r="C188" s="60"/>
      <c r="D188" s="60"/>
      <c r="E188" s="60"/>
      <c r="F188" s="60"/>
      <c r="G188" s="60"/>
      <c r="H188" s="60"/>
      <c r="I188" s="60"/>
      <c r="J188" s="60"/>
      <c r="K188" s="60"/>
    </row>
    <row r="189" spans="2:11" s="30" customFormat="1" ht="39.950000000000003" hidden="1" customHeight="1" x14ac:dyDescent="0.25">
      <c r="B189" s="60"/>
      <c r="C189" s="60"/>
      <c r="D189" s="60"/>
      <c r="E189" s="60"/>
      <c r="F189" s="60"/>
      <c r="G189" s="60"/>
      <c r="H189" s="60"/>
      <c r="I189" s="60"/>
      <c r="J189" s="60"/>
      <c r="K189" s="60"/>
    </row>
    <row r="190" spans="2:11" s="30" customFormat="1" ht="39.950000000000003" hidden="1" customHeight="1" x14ac:dyDescent="0.25">
      <c r="B190" s="60"/>
      <c r="C190" s="60"/>
      <c r="D190" s="60"/>
      <c r="E190" s="60"/>
      <c r="F190" s="60"/>
      <c r="G190" s="60"/>
      <c r="H190" s="60"/>
      <c r="I190" s="60"/>
      <c r="J190" s="60"/>
      <c r="K190" s="60"/>
    </row>
    <row r="191" spans="2:11" s="30" customFormat="1" ht="39.950000000000003" hidden="1" customHeight="1" x14ac:dyDescent="0.25">
      <c r="B191" s="60"/>
      <c r="C191" s="60"/>
      <c r="D191" s="60"/>
      <c r="E191" s="60"/>
      <c r="F191" s="60"/>
      <c r="G191" s="60"/>
      <c r="H191" s="60"/>
      <c r="I191" s="60"/>
      <c r="J191" s="60"/>
      <c r="K191" s="60"/>
    </row>
    <row r="192" spans="2:11" s="30" customFormat="1" ht="39.950000000000003" hidden="1" customHeight="1" x14ac:dyDescent="0.25">
      <c r="B192" s="60"/>
      <c r="C192" s="60"/>
      <c r="D192" s="60"/>
      <c r="E192" s="60"/>
      <c r="F192" s="60"/>
      <c r="G192" s="60"/>
      <c r="H192" s="60"/>
      <c r="I192" s="60"/>
      <c r="J192" s="60"/>
      <c r="K192" s="60"/>
    </row>
    <row r="193" spans="2:11" s="30" customFormat="1" ht="39.950000000000003" hidden="1" customHeight="1" x14ac:dyDescent="0.25">
      <c r="B193" s="60"/>
      <c r="C193" s="60"/>
      <c r="D193" s="60"/>
      <c r="E193" s="60"/>
      <c r="F193" s="60"/>
      <c r="G193" s="60"/>
      <c r="H193" s="60"/>
      <c r="I193" s="60"/>
      <c r="J193" s="60"/>
      <c r="K193" s="60"/>
    </row>
    <row r="194" spans="2:11" s="30" customFormat="1" ht="39.950000000000003" hidden="1" customHeight="1" x14ac:dyDescent="0.25">
      <c r="B194" s="60"/>
      <c r="C194" s="60"/>
      <c r="D194" s="60"/>
      <c r="E194" s="60"/>
      <c r="F194" s="60"/>
      <c r="G194" s="60"/>
      <c r="H194" s="60"/>
      <c r="I194" s="60"/>
      <c r="J194" s="60"/>
      <c r="K194" s="60"/>
    </row>
    <row r="195" spans="2:11" s="30" customFormat="1" ht="39.950000000000003" hidden="1" customHeight="1" x14ac:dyDescent="0.25">
      <c r="B195" s="60"/>
      <c r="C195" s="60"/>
      <c r="D195" s="60"/>
      <c r="E195" s="60"/>
      <c r="F195" s="60"/>
      <c r="G195" s="60"/>
      <c r="H195" s="60"/>
      <c r="I195" s="60"/>
      <c r="J195" s="60"/>
      <c r="K195" s="60"/>
    </row>
    <row r="196" spans="2:11" s="30" customFormat="1" ht="39.950000000000003" hidden="1" customHeight="1" x14ac:dyDescent="0.25">
      <c r="B196" s="60"/>
      <c r="C196" s="60"/>
      <c r="D196" s="60"/>
      <c r="E196" s="60"/>
      <c r="F196" s="60"/>
      <c r="G196" s="60"/>
      <c r="H196" s="60"/>
      <c r="I196" s="60"/>
      <c r="J196" s="60"/>
      <c r="K196" s="60"/>
    </row>
    <row r="197" spans="2:11" s="30" customFormat="1" ht="39.950000000000003" hidden="1" customHeight="1" x14ac:dyDescent="0.25">
      <c r="B197" s="60"/>
      <c r="C197" s="60"/>
      <c r="D197" s="60"/>
      <c r="E197" s="60"/>
      <c r="F197" s="60"/>
      <c r="G197" s="60"/>
      <c r="H197" s="60"/>
      <c r="I197" s="60"/>
      <c r="J197" s="60"/>
      <c r="K197" s="60"/>
    </row>
    <row r="198" spans="2:11" s="30" customFormat="1" ht="39.950000000000003" hidden="1" customHeight="1" x14ac:dyDescent="0.25">
      <c r="B198" s="60"/>
      <c r="C198" s="60"/>
      <c r="D198" s="60"/>
      <c r="E198" s="60"/>
      <c r="F198" s="60"/>
      <c r="G198" s="60"/>
      <c r="H198" s="60"/>
      <c r="I198" s="60"/>
      <c r="J198" s="60"/>
      <c r="K198" s="60"/>
    </row>
    <row r="199" spans="2:11" s="30" customFormat="1" ht="39.950000000000003" hidden="1" customHeight="1" x14ac:dyDescent="0.25">
      <c r="B199" s="60"/>
      <c r="C199" s="60"/>
      <c r="D199" s="60"/>
      <c r="E199" s="60"/>
      <c r="F199" s="60"/>
      <c r="G199" s="60"/>
      <c r="H199" s="60"/>
      <c r="I199" s="60"/>
      <c r="J199" s="60"/>
      <c r="K199" s="60"/>
    </row>
    <row r="200" spans="2:11" s="30" customFormat="1" hidden="1" x14ac:dyDescent="0.25"/>
    <row r="201" spans="2:11" s="30" customFormat="1" hidden="1" x14ac:dyDescent="0.25"/>
    <row r="202" spans="2:11" hidden="1" x14ac:dyDescent="0.25"/>
    <row r="203" spans="2:11" hidden="1" x14ac:dyDescent="0.25"/>
    <row r="204" spans="2:11" hidden="1" x14ac:dyDescent="0.25"/>
    <row r="205" spans="2:11" hidden="1" x14ac:dyDescent="0.25"/>
    <row r="206" spans="2:11" hidden="1" x14ac:dyDescent="0.25"/>
  </sheetData>
  <sheetProtection insertRows="0" autoFilter="0"/>
  <mergeCells count="8">
    <mergeCell ref="B7:K7"/>
    <mergeCell ref="F2:J4"/>
    <mergeCell ref="B8:B9"/>
    <mergeCell ref="C8:C9"/>
    <mergeCell ref="I8:I9"/>
    <mergeCell ref="J8:J9"/>
    <mergeCell ref="K8:K9"/>
    <mergeCell ref="D8:H8"/>
  </mergeCells>
  <dataValidations xWindow="1175" yWindow="402" count="6">
    <dataValidation allowBlank="1" showInputMessage="1" showErrorMessage="1" promptTitle="Meta" prompt="Ingrese el valor del indicador al que se espera llegar" sqref="J9:J199"/>
    <dataValidation allowBlank="1" showInputMessage="1" showErrorMessage="1" promptTitle="Lìnea Base" prompt="Ingrese el valor base (de referencia) del indicador" sqref="I9:I199"/>
    <dataValidation allowBlank="1" showInputMessage="1" showErrorMessage="1" promptTitle="Medio de verificación" prompt="Para ampliar la CELDA y escribir el texto necesario, haga clic en el botón ABRIR CELDA, ubicado en la parte superior izquierda de la hoja. (Presione F2 para editar la celda)._x000a_Cuando finalice, de ENTER y haga clic en el botón CERRAR CELDA." sqref="K9:K199"/>
    <dataValidation allowBlank="1" showInputMessage="1" showErrorMessage="1" promptTitle="Indicador(es) de seguimiento" prompt="Para ampliar la CELDA y escribir el texto necesario, haga clic en el botón ABRIR CELDA, ubicado en la parte superior izquierda de la hoja. (Presione F2 para editar la celda)._x000a_Cuando finalice, de ENTER y haga clic en el botón CERRAR CELDA." sqref="E9:H199"/>
    <dataValidation allowBlank="1" showInputMessage="1" showErrorMessage="1" promptTitle="Objetivo" prompt="Para ampliar la CELDA y escribir el texto necesario, haga clic en el botón ABRIR CELDA, ubicado en la parte superior izquierda de la hoja. (Presione F2 para editar la celda)._x000a_Cuando finalice, de ENTER y haga clic en el botón CERRAR CELDA." sqref="C9:D199"/>
    <dataValidation allowBlank="1" showInputMessage="1" showErrorMessage="1" promptTitle="Aspecto a Intervenir" prompt="Para ampliar la CELDA y escribir el texto necesario, haga clic en el botón ABRIR CELDA, ubicado en la parte superior izquierda de la hoja. (Presione F2 para editar la celda)._x000a_Cuando finalice, de ENTER y haga clic en el botón CERRAR CELDA." sqref="B10:B199"/>
  </dataValidation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topLeftCell="A11" workbookViewId="0">
      <selection activeCell="G20" sqref="G20:G21"/>
    </sheetView>
  </sheetViews>
  <sheetFormatPr baseColWidth="10" defaultColWidth="0" defaultRowHeight="15" customHeight="1" zeroHeight="1" x14ac:dyDescent="0.25"/>
  <cols>
    <col min="1" max="1" width="3.28515625" style="22" customWidth="1"/>
    <col min="2" max="2" width="11.42578125" style="22" customWidth="1"/>
    <col min="3" max="3" width="34.140625" style="22" customWidth="1"/>
    <col min="4" max="4" width="15.28515625" style="22" customWidth="1"/>
    <col min="5" max="5" width="15.85546875" style="22" customWidth="1"/>
    <col min="6" max="19" width="11.42578125" style="22" customWidth="1"/>
    <col min="20" max="20" width="7" style="22" customWidth="1"/>
    <col min="21" max="16384" width="11.42578125" style="22" hidden="1"/>
  </cols>
  <sheetData>
    <row r="1" spans="2:20" x14ac:dyDescent="0.25"/>
    <row r="2" spans="2:20" x14ac:dyDescent="0.25"/>
    <row r="3" spans="2:20" x14ac:dyDescent="0.25">
      <c r="K3" s="184" t="s">
        <v>30</v>
      </c>
      <c r="L3" s="184"/>
      <c r="M3" s="184"/>
      <c r="N3" s="184"/>
      <c r="O3" s="184"/>
      <c r="P3" s="184"/>
      <c r="Q3" s="184"/>
    </row>
    <row r="4" spans="2:20" x14ac:dyDescent="0.25">
      <c r="K4" s="184"/>
      <c r="L4" s="184"/>
      <c r="M4" s="184"/>
      <c r="N4" s="184"/>
      <c r="O4" s="184"/>
      <c r="P4" s="184"/>
      <c r="Q4" s="184"/>
    </row>
    <row r="5" spans="2:20" x14ac:dyDescent="0.25">
      <c r="K5" s="184"/>
      <c r="L5" s="184"/>
      <c r="M5" s="184"/>
      <c r="N5" s="184"/>
      <c r="O5" s="184"/>
      <c r="P5" s="184"/>
      <c r="Q5" s="184"/>
    </row>
    <row r="6" spans="2:20" x14ac:dyDescent="0.25">
      <c r="K6" s="184"/>
      <c r="L6" s="184"/>
      <c r="M6" s="184"/>
      <c r="N6" s="184"/>
      <c r="O6" s="184"/>
      <c r="P6" s="184"/>
      <c r="Q6" s="184"/>
    </row>
    <row r="7" spans="2:20" s="25" customFormat="1" ht="18.75" x14ac:dyDescent="0.3">
      <c r="B7" s="23" t="s">
        <v>30</v>
      </c>
      <c r="C7" s="24"/>
    </row>
    <row r="8" spans="2:20" x14ac:dyDescent="0.25"/>
    <row r="9" spans="2:20" x14ac:dyDescent="0.25">
      <c r="B9" s="152" t="s">
        <v>114</v>
      </c>
      <c r="C9" s="152"/>
      <c r="D9" s="153" t="s">
        <v>327</v>
      </c>
      <c r="E9" s="153"/>
      <c r="F9" s="49"/>
      <c r="G9" s="49"/>
    </row>
    <row r="10" spans="2:20" ht="30" x14ac:dyDescent="0.25">
      <c r="B10" s="27" t="s">
        <v>113</v>
      </c>
      <c r="C10" s="27" t="s">
        <v>12</v>
      </c>
      <c r="D10" s="28" t="s">
        <v>92</v>
      </c>
      <c r="E10" s="29" t="s">
        <v>28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2:20" x14ac:dyDescent="0.25">
      <c r="B11" s="19" t="s">
        <v>93</v>
      </c>
      <c r="C11" s="20" t="s">
        <v>263</v>
      </c>
      <c r="D11" s="21">
        <v>8</v>
      </c>
      <c r="E11" s="21">
        <v>8</v>
      </c>
      <c r="G11" s="154"/>
      <c r="H11" s="154"/>
      <c r="I11" s="50"/>
      <c r="J11" s="50"/>
      <c r="K11" s="50"/>
      <c r="L11" s="30"/>
      <c r="M11" s="30"/>
      <c r="N11" s="30"/>
      <c r="O11" s="30"/>
      <c r="P11" s="30"/>
      <c r="Q11" s="30"/>
      <c r="R11" s="30"/>
      <c r="S11" s="30"/>
      <c r="T11" s="30"/>
    </row>
    <row r="12" spans="2:20" x14ac:dyDescent="0.25">
      <c r="B12" s="19" t="s">
        <v>94</v>
      </c>
      <c r="C12" s="20" t="s">
        <v>229</v>
      </c>
      <c r="D12" s="21">
        <v>9</v>
      </c>
      <c r="E12" s="21">
        <v>7</v>
      </c>
      <c r="G12" s="155"/>
      <c r="H12" s="156"/>
      <c r="I12" s="156"/>
      <c r="J12" s="156"/>
      <c r="K12" s="156"/>
      <c r="L12" s="156"/>
      <c r="M12" s="158"/>
      <c r="N12" s="159"/>
      <c r="O12" s="156"/>
      <c r="P12" s="156"/>
      <c r="Q12" s="159"/>
      <c r="R12" s="156"/>
      <c r="S12" s="156"/>
      <c r="T12" s="30"/>
    </row>
    <row r="13" spans="2:20" x14ac:dyDescent="0.25">
      <c r="B13" s="19" t="s">
        <v>95</v>
      </c>
      <c r="C13" s="20" t="s">
        <v>264</v>
      </c>
      <c r="D13" s="21">
        <v>9</v>
      </c>
      <c r="E13" s="21">
        <v>8</v>
      </c>
      <c r="G13" s="155"/>
      <c r="H13" s="156"/>
      <c r="I13" s="156"/>
      <c r="J13" s="156"/>
      <c r="K13" s="156"/>
      <c r="L13" s="156"/>
      <c r="M13" s="158"/>
      <c r="N13" s="159"/>
      <c r="O13" s="156"/>
      <c r="P13" s="156"/>
      <c r="Q13" s="159"/>
      <c r="R13" s="156"/>
      <c r="S13" s="156"/>
      <c r="T13" s="30"/>
    </row>
    <row r="14" spans="2:20" x14ac:dyDescent="0.25">
      <c r="B14" s="19" t="s">
        <v>96</v>
      </c>
      <c r="C14" s="20" t="s">
        <v>231</v>
      </c>
      <c r="D14" s="21">
        <v>8</v>
      </c>
      <c r="E14" s="21">
        <v>8</v>
      </c>
      <c r="G14" s="155"/>
      <c r="H14" s="157"/>
      <c r="I14" s="157"/>
      <c r="J14" s="156"/>
      <c r="K14" s="157"/>
      <c r="L14" s="157"/>
      <c r="M14" s="156"/>
      <c r="N14" s="156"/>
      <c r="O14" s="156"/>
      <c r="P14" s="156"/>
      <c r="Q14" s="159"/>
      <c r="R14" s="163"/>
      <c r="S14" s="163"/>
      <c r="T14" s="30"/>
    </row>
    <row r="15" spans="2:20" x14ac:dyDescent="0.25">
      <c r="B15" s="19" t="s">
        <v>97</v>
      </c>
      <c r="C15" s="20" t="s">
        <v>232</v>
      </c>
      <c r="D15" s="21">
        <v>7</v>
      </c>
      <c r="E15" s="21">
        <v>6</v>
      </c>
      <c r="G15" s="155"/>
      <c r="H15" s="157"/>
      <c r="I15" s="157"/>
      <c r="J15" s="156"/>
      <c r="K15" s="157"/>
      <c r="L15" s="157"/>
      <c r="M15" s="156"/>
      <c r="N15" s="156"/>
      <c r="O15" s="156"/>
      <c r="P15" s="156"/>
      <c r="Q15" s="159"/>
      <c r="R15" s="163"/>
      <c r="S15" s="163"/>
      <c r="T15" s="30"/>
    </row>
    <row r="16" spans="2:20" x14ac:dyDescent="0.25">
      <c r="B16" s="19" t="s">
        <v>98</v>
      </c>
      <c r="C16" s="20" t="s">
        <v>233</v>
      </c>
      <c r="D16" s="21">
        <v>9</v>
      </c>
      <c r="E16" s="21">
        <v>8</v>
      </c>
      <c r="G16" s="155"/>
      <c r="H16" s="156"/>
      <c r="I16" s="156"/>
      <c r="J16" s="159"/>
      <c r="K16" s="158"/>
      <c r="L16" s="158"/>
      <c r="M16" s="160"/>
      <c r="N16" s="158"/>
      <c r="O16" s="161"/>
      <c r="P16" s="156"/>
      <c r="Q16" s="162"/>
      <c r="R16" s="162"/>
      <c r="S16" s="156"/>
      <c r="T16" s="30"/>
    </row>
    <row r="17" spans="2:20" x14ac:dyDescent="0.25">
      <c r="B17" s="19" t="s">
        <v>99</v>
      </c>
      <c r="C17" s="20" t="s">
        <v>234</v>
      </c>
      <c r="D17" s="21">
        <v>9</v>
      </c>
      <c r="E17" s="21">
        <v>8</v>
      </c>
      <c r="G17" s="155"/>
      <c r="H17" s="156"/>
      <c r="I17" s="156"/>
      <c r="J17" s="159"/>
      <c r="K17" s="158"/>
      <c r="L17" s="158"/>
      <c r="M17" s="160"/>
      <c r="N17" s="158"/>
      <c r="O17" s="161"/>
      <c r="P17" s="156"/>
      <c r="Q17" s="162"/>
      <c r="R17" s="162"/>
      <c r="S17" s="156"/>
      <c r="T17" s="30"/>
    </row>
    <row r="18" spans="2:20" x14ac:dyDescent="0.25">
      <c r="B18" s="19" t="s">
        <v>100</v>
      </c>
      <c r="C18" s="20" t="s">
        <v>235</v>
      </c>
      <c r="D18" s="21">
        <v>9</v>
      </c>
      <c r="E18" s="21">
        <v>4</v>
      </c>
      <c r="G18" s="155"/>
      <c r="H18" s="156"/>
      <c r="I18" s="156"/>
      <c r="J18" s="156"/>
      <c r="K18" s="156"/>
      <c r="L18" s="159"/>
      <c r="M18" s="156"/>
      <c r="N18" s="156"/>
      <c r="O18" s="156"/>
      <c r="P18" s="156"/>
      <c r="Q18" s="162"/>
      <c r="R18" s="158"/>
      <c r="S18" s="156"/>
      <c r="T18" s="30"/>
    </row>
    <row r="19" spans="2:20" x14ac:dyDescent="0.25">
      <c r="B19" s="19" t="s">
        <v>101</v>
      </c>
      <c r="C19" s="20" t="s">
        <v>180</v>
      </c>
      <c r="D19" s="21">
        <v>9</v>
      </c>
      <c r="E19" s="21">
        <v>6</v>
      </c>
      <c r="G19" s="155"/>
      <c r="H19" s="156"/>
      <c r="I19" s="156"/>
      <c r="J19" s="156"/>
      <c r="K19" s="156"/>
      <c r="L19" s="159"/>
      <c r="M19" s="156"/>
      <c r="N19" s="156"/>
      <c r="O19" s="156"/>
      <c r="P19" s="156"/>
      <c r="Q19" s="162"/>
      <c r="R19" s="158"/>
      <c r="S19" s="156"/>
      <c r="T19" s="30"/>
    </row>
    <row r="20" spans="2:20" x14ac:dyDescent="0.25">
      <c r="B20" s="19" t="s">
        <v>102</v>
      </c>
      <c r="C20" s="20" t="s">
        <v>125</v>
      </c>
      <c r="D20" s="21">
        <v>7</v>
      </c>
      <c r="E20" s="21">
        <v>5</v>
      </c>
      <c r="G20" s="155"/>
      <c r="H20" s="156"/>
      <c r="I20" s="156"/>
      <c r="J20" s="156"/>
      <c r="K20" s="156"/>
      <c r="L20" s="164"/>
      <c r="M20" s="156"/>
      <c r="N20" s="156"/>
      <c r="O20" s="156"/>
      <c r="P20" s="156"/>
      <c r="Q20" s="156"/>
      <c r="R20" s="156"/>
      <c r="S20" s="156"/>
      <c r="T20" s="30"/>
    </row>
    <row r="21" spans="2:20" x14ac:dyDescent="0.25">
      <c r="B21" s="19" t="s">
        <v>103</v>
      </c>
      <c r="C21" s="20"/>
      <c r="D21" s="21"/>
      <c r="E21" s="21"/>
      <c r="G21" s="155"/>
      <c r="H21" s="156"/>
      <c r="I21" s="156"/>
      <c r="J21" s="156"/>
      <c r="K21" s="156"/>
      <c r="L21" s="164"/>
      <c r="M21" s="156"/>
      <c r="N21" s="156"/>
      <c r="O21" s="156"/>
      <c r="P21" s="156"/>
      <c r="Q21" s="156"/>
      <c r="R21" s="156"/>
      <c r="S21" s="156"/>
      <c r="T21" s="30"/>
    </row>
    <row r="22" spans="2:20" x14ac:dyDescent="0.25">
      <c r="B22" s="19" t="s">
        <v>104</v>
      </c>
      <c r="C22" s="20"/>
      <c r="D22" s="21"/>
      <c r="E22" s="21"/>
      <c r="G22" s="155"/>
      <c r="H22" s="156"/>
      <c r="I22" s="156"/>
      <c r="J22" s="158"/>
      <c r="K22" s="156"/>
      <c r="L22" s="159"/>
      <c r="M22" s="156"/>
      <c r="N22" s="156"/>
      <c r="O22" s="159"/>
      <c r="P22" s="156"/>
      <c r="Q22" s="156"/>
      <c r="R22" s="156"/>
      <c r="S22" s="156"/>
      <c r="T22" s="30"/>
    </row>
    <row r="23" spans="2:20" x14ac:dyDescent="0.25">
      <c r="B23" s="19" t="s">
        <v>105</v>
      </c>
      <c r="C23" s="20"/>
      <c r="D23" s="21"/>
      <c r="E23" s="21"/>
      <c r="G23" s="155"/>
      <c r="H23" s="156"/>
      <c r="I23" s="156"/>
      <c r="J23" s="158"/>
      <c r="K23" s="156"/>
      <c r="L23" s="159"/>
      <c r="M23" s="156"/>
      <c r="N23" s="156"/>
      <c r="O23" s="159"/>
      <c r="P23" s="156"/>
      <c r="Q23" s="156"/>
      <c r="R23" s="156"/>
      <c r="S23" s="156"/>
      <c r="T23" s="30"/>
    </row>
    <row r="24" spans="2:20" x14ac:dyDescent="0.25">
      <c r="B24" s="19" t="s">
        <v>106</v>
      </c>
      <c r="C24" s="20"/>
      <c r="D24" s="21"/>
      <c r="E24" s="21"/>
      <c r="G24" s="155"/>
      <c r="H24" s="156"/>
      <c r="I24" s="156"/>
      <c r="J24" s="156"/>
      <c r="K24" s="156"/>
      <c r="L24" s="159"/>
      <c r="M24" s="156"/>
      <c r="N24" s="156"/>
      <c r="O24" s="156"/>
      <c r="P24" s="156"/>
      <c r="Q24" s="161"/>
      <c r="R24" s="161"/>
      <c r="S24" s="161"/>
      <c r="T24" s="30"/>
    </row>
    <row r="25" spans="2:20" x14ac:dyDescent="0.25">
      <c r="B25" s="19" t="s">
        <v>107</v>
      </c>
      <c r="C25" s="20"/>
      <c r="D25" s="21"/>
      <c r="E25" s="21"/>
      <c r="G25" s="155"/>
      <c r="H25" s="156"/>
      <c r="I25" s="156"/>
      <c r="J25" s="156"/>
      <c r="K25" s="156"/>
      <c r="L25" s="159"/>
      <c r="M25" s="156"/>
      <c r="N25" s="156"/>
      <c r="O25" s="156"/>
      <c r="P25" s="156"/>
      <c r="Q25" s="161"/>
      <c r="R25" s="161"/>
      <c r="S25" s="161"/>
      <c r="T25" s="30"/>
    </row>
    <row r="26" spans="2:20" x14ac:dyDescent="0.25">
      <c r="B26" s="19" t="s">
        <v>108</v>
      </c>
      <c r="C26" s="20"/>
      <c r="D26" s="21"/>
      <c r="E26" s="21"/>
      <c r="G26" s="155"/>
      <c r="H26" s="157"/>
      <c r="I26" s="157"/>
      <c r="J26" s="157"/>
      <c r="K26" s="157"/>
      <c r="L26" s="157"/>
      <c r="M26" s="156"/>
      <c r="N26" s="156"/>
      <c r="O26" s="156"/>
      <c r="P26" s="156"/>
      <c r="Q26" s="159"/>
      <c r="R26" s="155"/>
      <c r="S26" s="155"/>
      <c r="T26" s="30"/>
    </row>
    <row r="27" spans="2:20" x14ac:dyDescent="0.25">
      <c r="B27" s="19" t="s">
        <v>109</v>
      </c>
      <c r="C27" s="20"/>
      <c r="D27" s="21"/>
      <c r="E27" s="21"/>
      <c r="G27" s="155"/>
      <c r="H27" s="157"/>
      <c r="I27" s="157"/>
      <c r="J27" s="157"/>
      <c r="K27" s="157"/>
      <c r="L27" s="157"/>
      <c r="M27" s="156"/>
      <c r="N27" s="156"/>
      <c r="O27" s="156"/>
      <c r="P27" s="156"/>
      <c r="Q27" s="159"/>
      <c r="R27" s="155"/>
      <c r="S27" s="155"/>
      <c r="T27" s="30"/>
    </row>
    <row r="28" spans="2:20" x14ac:dyDescent="0.25">
      <c r="B28" s="19" t="s">
        <v>110</v>
      </c>
      <c r="C28" s="20"/>
      <c r="D28" s="21"/>
      <c r="E28" s="21"/>
      <c r="G28" s="155"/>
      <c r="H28" s="156"/>
      <c r="I28" s="156"/>
      <c r="J28" s="156"/>
      <c r="K28" s="156"/>
      <c r="L28" s="156"/>
      <c r="M28" s="156"/>
      <c r="N28" s="160"/>
      <c r="O28" s="156"/>
      <c r="P28" s="156"/>
      <c r="Q28" s="159"/>
      <c r="R28" s="159"/>
      <c r="S28" s="156"/>
      <c r="T28" s="30"/>
    </row>
    <row r="29" spans="2:20" x14ac:dyDescent="0.25">
      <c r="B29" s="19" t="s">
        <v>111</v>
      </c>
      <c r="C29" s="20"/>
      <c r="D29" s="21"/>
      <c r="E29" s="21"/>
      <c r="G29" s="155"/>
      <c r="H29" s="156"/>
      <c r="I29" s="156"/>
      <c r="J29" s="156"/>
      <c r="K29" s="156"/>
      <c r="L29" s="156"/>
      <c r="M29" s="156"/>
      <c r="N29" s="160"/>
      <c r="O29" s="156"/>
      <c r="P29" s="156"/>
      <c r="Q29" s="159"/>
      <c r="R29" s="159"/>
      <c r="S29" s="156"/>
      <c r="T29" s="30"/>
    </row>
    <row r="30" spans="2:20" x14ac:dyDescent="0.25">
      <c r="B30" s="19" t="s">
        <v>112</v>
      </c>
      <c r="C30" s="20"/>
      <c r="D30" s="21"/>
      <c r="E30" s="21"/>
      <c r="G30" s="155"/>
      <c r="H30" s="156"/>
      <c r="I30" s="156"/>
      <c r="J30" s="156"/>
      <c r="K30" s="156"/>
      <c r="L30" s="156"/>
      <c r="M30" s="156"/>
      <c r="N30" s="159"/>
      <c r="O30" s="156"/>
      <c r="P30" s="156"/>
      <c r="Q30" s="159"/>
      <c r="R30" s="156"/>
      <c r="S30" s="156"/>
      <c r="T30" s="30"/>
    </row>
    <row r="31" spans="2:20" x14ac:dyDescent="0.25">
      <c r="C31" s="22" t="s">
        <v>78</v>
      </c>
      <c r="D31" s="26">
        <f>AVERAGE(D11:D30)</f>
        <v>8.4</v>
      </c>
      <c r="E31" s="26">
        <f>AVERAGE(E11:E30)</f>
        <v>6.8</v>
      </c>
      <c r="G31" s="155"/>
      <c r="H31" s="156"/>
      <c r="I31" s="156"/>
      <c r="J31" s="156"/>
      <c r="K31" s="156"/>
      <c r="L31" s="156"/>
      <c r="M31" s="156"/>
      <c r="N31" s="159"/>
      <c r="O31" s="156"/>
      <c r="P31" s="156"/>
      <c r="Q31" s="159"/>
      <c r="R31" s="156"/>
      <c r="S31" s="156"/>
      <c r="T31" s="138"/>
    </row>
    <row r="32" spans="2:20" s="124" customFormat="1" x14ac:dyDescent="0.25">
      <c r="C32" s="124" t="s">
        <v>79</v>
      </c>
      <c r="D32" s="125">
        <v>0</v>
      </c>
      <c r="E32" s="124">
        <f>+D31</f>
        <v>8.4</v>
      </c>
      <c r="G32" s="126"/>
      <c r="H32" s="127"/>
      <c r="I32" s="128"/>
      <c r="J32" s="128"/>
      <c r="K32" s="128"/>
      <c r="L32" s="128"/>
      <c r="M32" s="128"/>
      <c r="N32" s="128"/>
      <c r="O32" s="129"/>
      <c r="P32" s="129"/>
      <c r="Q32" s="128"/>
      <c r="R32" s="128"/>
      <c r="S32" s="128"/>
      <c r="T32" s="126"/>
    </row>
    <row r="33" spans="2:22" s="124" customFormat="1" hidden="1" x14ac:dyDescent="0.25">
      <c r="D33" s="124">
        <f>MAX(D11:D30)</f>
        <v>9</v>
      </c>
      <c r="E33" s="124">
        <f>+D31</f>
        <v>8.4</v>
      </c>
      <c r="G33" s="126"/>
      <c r="H33" s="126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6"/>
    </row>
    <row r="34" spans="2:22" s="124" customFormat="1" hidden="1" x14ac:dyDescent="0.25">
      <c r="C34" s="124" t="s">
        <v>80</v>
      </c>
      <c r="D34" s="125">
        <f>+E31</f>
        <v>6.8</v>
      </c>
      <c r="E34" s="124">
        <f>+MAX(E11:E31)</f>
        <v>8</v>
      </c>
      <c r="G34" s="126"/>
      <c r="H34" s="126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6"/>
    </row>
    <row r="35" spans="2:22" s="124" customFormat="1" hidden="1" x14ac:dyDescent="0.25">
      <c r="D35" s="124">
        <f>+E31</f>
        <v>6.8</v>
      </c>
      <c r="E35" s="124">
        <v>0</v>
      </c>
      <c r="G35" s="126"/>
      <c r="H35" s="126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6"/>
    </row>
    <row r="36" spans="2:22" x14ac:dyDescent="0.25">
      <c r="B36" s="31"/>
      <c r="C36" s="31"/>
      <c r="D36" s="31"/>
      <c r="E36" s="31"/>
      <c r="F36" s="31"/>
      <c r="G36" s="32"/>
      <c r="H36" s="30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30"/>
    </row>
    <row r="37" spans="2:22" x14ac:dyDescent="0.25">
      <c r="B37" s="31"/>
      <c r="C37" s="31"/>
      <c r="D37" s="31"/>
      <c r="E37" s="31"/>
      <c r="F37" s="31"/>
      <c r="G37" s="32"/>
      <c r="H37" s="30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30"/>
    </row>
    <row r="38" spans="2:22" ht="18" customHeight="1" x14ac:dyDescent="0.25">
      <c r="C38" s="165" t="s">
        <v>81</v>
      </c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7"/>
    </row>
    <row r="39" spans="2:22" ht="15.75" x14ac:dyDescent="0.25">
      <c r="B39" s="34"/>
      <c r="C39" s="168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70"/>
    </row>
    <row r="40" spans="2:22" x14ac:dyDescent="0.25">
      <c r="C40" s="168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70"/>
    </row>
    <row r="41" spans="2:22" x14ac:dyDescent="0.25">
      <c r="C41" s="171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3"/>
    </row>
    <row r="42" spans="2:22" x14ac:dyDescent="0.25">
      <c r="B42" s="35"/>
      <c r="D42" s="36"/>
      <c r="E42" s="37"/>
    </row>
    <row r="43" spans="2:22" hidden="1" x14ac:dyDescent="0.25">
      <c r="B43" s="35"/>
      <c r="D43" s="26"/>
      <c r="E43" s="26"/>
      <c r="G43" s="174"/>
      <c r="H43" s="174"/>
      <c r="I43" s="38"/>
      <c r="J43" s="38"/>
      <c r="K43" s="38"/>
      <c r="L43" s="30"/>
      <c r="M43" s="30"/>
      <c r="N43" s="30"/>
      <c r="O43" s="30"/>
      <c r="P43" s="30"/>
      <c r="Q43" s="30"/>
      <c r="R43" s="30"/>
    </row>
    <row r="44" spans="2:22" hidden="1" x14ac:dyDescent="0.25">
      <c r="B44" s="35"/>
      <c r="D44" s="134"/>
      <c r="E44" s="134"/>
      <c r="F44" s="30"/>
      <c r="G44" s="155"/>
      <c r="H44" s="156"/>
      <c r="I44" s="156"/>
      <c r="J44" s="156"/>
      <c r="K44" s="156"/>
      <c r="L44" s="156"/>
      <c r="M44" s="158"/>
      <c r="N44" s="159"/>
      <c r="O44" s="156"/>
      <c r="P44" s="156"/>
      <c r="Q44" s="159"/>
      <c r="R44" s="156"/>
      <c r="S44" s="156"/>
      <c r="T44" s="30"/>
      <c r="U44" s="30"/>
      <c r="V44" s="30"/>
    </row>
    <row r="45" spans="2:22" hidden="1" x14ac:dyDescent="0.25">
      <c r="B45" s="35"/>
      <c r="D45" s="134"/>
      <c r="E45" s="134"/>
      <c r="F45" s="30"/>
      <c r="G45" s="155"/>
      <c r="H45" s="156"/>
      <c r="I45" s="156"/>
      <c r="J45" s="156"/>
      <c r="K45" s="156"/>
      <c r="L45" s="156"/>
      <c r="M45" s="158"/>
      <c r="N45" s="159"/>
      <c r="O45" s="156"/>
      <c r="P45" s="156"/>
      <c r="Q45" s="159"/>
      <c r="R45" s="156"/>
      <c r="S45" s="156"/>
      <c r="T45" s="30"/>
      <c r="U45" s="30"/>
      <c r="V45" s="30"/>
    </row>
    <row r="46" spans="2:22" hidden="1" x14ac:dyDescent="0.25">
      <c r="B46" s="35"/>
      <c r="D46" s="134"/>
      <c r="E46" s="134"/>
      <c r="F46" s="30"/>
      <c r="G46" s="155"/>
      <c r="H46" s="156"/>
      <c r="I46" s="158"/>
      <c r="J46" s="156"/>
      <c r="K46" s="175"/>
      <c r="L46" s="175"/>
      <c r="M46" s="176"/>
      <c r="N46" s="176"/>
      <c r="O46" s="176"/>
      <c r="P46" s="156"/>
      <c r="Q46" s="159"/>
      <c r="R46" s="178"/>
      <c r="S46" s="178"/>
      <c r="T46" s="30"/>
      <c r="U46" s="30"/>
      <c r="V46" s="30"/>
    </row>
    <row r="47" spans="2:22" hidden="1" x14ac:dyDescent="0.25">
      <c r="B47" s="35"/>
      <c r="D47" s="134"/>
      <c r="E47" s="134"/>
      <c r="F47" s="30"/>
      <c r="G47" s="155"/>
      <c r="H47" s="156"/>
      <c r="I47" s="158"/>
      <c r="J47" s="156"/>
      <c r="K47" s="175"/>
      <c r="L47" s="175"/>
      <c r="M47" s="176"/>
      <c r="N47" s="176"/>
      <c r="O47" s="176"/>
      <c r="P47" s="156"/>
      <c r="Q47" s="159"/>
      <c r="R47" s="178"/>
      <c r="S47" s="178"/>
      <c r="T47" s="30"/>
      <c r="U47" s="30"/>
      <c r="V47" s="30"/>
    </row>
    <row r="48" spans="2:22" hidden="1" x14ac:dyDescent="0.25">
      <c r="B48" s="35"/>
      <c r="D48" s="134"/>
      <c r="E48" s="134"/>
      <c r="F48" s="30"/>
      <c r="G48" s="155"/>
      <c r="H48" s="156"/>
      <c r="I48" s="156"/>
      <c r="J48" s="159"/>
      <c r="K48" s="179"/>
      <c r="L48" s="179"/>
      <c r="M48" s="160"/>
      <c r="N48" s="179"/>
      <c r="O48" s="161"/>
      <c r="P48" s="156"/>
      <c r="Q48" s="177"/>
      <c r="R48" s="177"/>
      <c r="S48" s="156"/>
      <c r="T48" s="30"/>
      <c r="U48" s="30"/>
      <c r="V48" s="30"/>
    </row>
    <row r="49" spans="2:22" hidden="1" x14ac:dyDescent="0.25">
      <c r="B49" s="35"/>
      <c r="D49" s="134"/>
      <c r="E49" s="134"/>
      <c r="F49" s="30"/>
      <c r="G49" s="155"/>
      <c r="H49" s="156"/>
      <c r="I49" s="156"/>
      <c r="J49" s="159"/>
      <c r="K49" s="179"/>
      <c r="L49" s="179"/>
      <c r="M49" s="160"/>
      <c r="N49" s="179"/>
      <c r="O49" s="161"/>
      <c r="P49" s="156"/>
      <c r="Q49" s="177"/>
      <c r="R49" s="177"/>
      <c r="S49" s="156"/>
      <c r="T49" s="30"/>
      <c r="U49" s="30"/>
      <c r="V49" s="30"/>
    </row>
    <row r="50" spans="2:22" hidden="1" x14ac:dyDescent="0.25">
      <c r="B50" s="35"/>
      <c r="D50" s="134"/>
      <c r="E50" s="134"/>
      <c r="F50" s="30"/>
      <c r="G50" s="155"/>
      <c r="H50" s="156"/>
      <c r="I50" s="156"/>
      <c r="J50" s="156"/>
      <c r="K50" s="156"/>
      <c r="L50" s="159"/>
      <c r="M50" s="156"/>
      <c r="N50" s="156"/>
      <c r="O50" s="156"/>
      <c r="P50" s="156"/>
      <c r="Q50" s="177"/>
      <c r="R50" s="158"/>
      <c r="S50" s="156"/>
      <c r="T50" s="30"/>
      <c r="U50" s="30"/>
      <c r="V50" s="30"/>
    </row>
    <row r="51" spans="2:22" hidden="1" x14ac:dyDescent="0.25">
      <c r="B51" s="35"/>
      <c r="D51" s="134"/>
      <c r="E51" s="134"/>
      <c r="F51" s="30"/>
      <c r="G51" s="155"/>
      <c r="H51" s="156"/>
      <c r="I51" s="156"/>
      <c r="J51" s="156"/>
      <c r="K51" s="156"/>
      <c r="L51" s="159"/>
      <c r="M51" s="156"/>
      <c r="N51" s="156"/>
      <c r="O51" s="156"/>
      <c r="P51" s="156"/>
      <c r="Q51" s="177"/>
      <c r="R51" s="158"/>
      <c r="S51" s="156"/>
      <c r="T51" s="30"/>
      <c r="U51" s="30"/>
      <c r="V51" s="30"/>
    </row>
    <row r="52" spans="2:22" hidden="1" x14ac:dyDescent="0.25">
      <c r="D52" s="134"/>
      <c r="E52" s="134"/>
      <c r="F52" s="30"/>
      <c r="G52" s="155"/>
      <c r="H52" s="30"/>
      <c r="I52" s="30"/>
      <c r="J52" s="30"/>
      <c r="K52" s="30"/>
      <c r="L52" s="139"/>
      <c r="M52" s="30"/>
      <c r="N52" s="134"/>
      <c r="O52" s="30"/>
      <c r="P52" s="30"/>
      <c r="Q52" s="30"/>
      <c r="R52" s="30"/>
      <c r="S52" s="30"/>
      <c r="T52" s="30"/>
      <c r="U52" s="30"/>
      <c r="V52" s="30"/>
    </row>
    <row r="53" spans="2:22" ht="23.25" hidden="1" x14ac:dyDescent="0.35">
      <c r="D53" s="134"/>
      <c r="E53" s="134"/>
      <c r="F53" s="30"/>
      <c r="G53" s="155"/>
      <c r="H53" s="30"/>
      <c r="I53" s="30"/>
      <c r="J53" s="30"/>
      <c r="K53" s="40"/>
      <c r="L53" s="40"/>
      <c r="M53" s="40"/>
      <c r="N53" s="135"/>
      <c r="O53" s="42"/>
      <c r="P53" s="30"/>
      <c r="Q53" s="137"/>
      <c r="R53" s="30"/>
      <c r="S53" s="44"/>
      <c r="T53" s="30"/>
      <c r="U53" s="30"/>
      <c r="V53" s="30"/>
    </row>
    <row r="54" spans="2:22" hidden="1" x14ac:dyDescent="0.25">
      <c r="D54" s="30"/>
      <c r="E54" s="30"/>
      <c r="F54" s="30"/>
      <c r="G54" s="155"/>
      <c r="H54" s="156"/>
      <c r="I54" s="156"/>
      <c r="J54" s="158"/>
      <c r="K54" s="181"/>
      <c r="L54" s="182"/>
      <c r="M54" s="181"/>
      <c r="N54" s="181"/>
      <c r="O54" s="159"/>
      <c r="P54" s="156"/>
      <c r="Q54" s="156"/>
      <c r="R54" s="156"/>
      <c r="S54" s="156"/>
      <c r="T54" s="30"/>
      <c r="U54" s="30"/>
      <c r="V54" s="30"/>
    </row>
    <row r="55" spans="2:22" hidden="1" x14ac:dyDescent="0.25">
      <c r="D55" s="30"/>
      <c r="E55" s="30"/>
      <c r="F55" s="30"/>
      <c r="G55" s="155"/>
      <c r="H55" s="156"/>
      <c r="I55" s="156"/>
      <c r="J55" s="158"/>
      <c r="K55" s="181"/>
      <c r="L55" s="182"/>
      <c r="M55" s="181"/>
      <c r="N55" s="181"/>
      <c r="O55" s="159"/>
      <c r="P55" s="156"/>
      <c r="Q55" s="156"/>
      <c r="R55" s="156"/>
      <c r="S55" s="156"/>
      <c r="T55" s="30"/>
      <c r="U55" s="30"/>
      <c r="V55" s="30"/>
    </row>
    <row r="56" spans="2:22" hidden="1" x14ac:dyDescent="0.25">
      <c r="D56" s="30"/>
      <c r="E56" s="30"/>
      <c r="F56" s="30"/>
      <c r="G56" s="155"/>
      <c r="H56" s="156"/>
      <c r="I56" s="156"/>
      <c r="J56" s="156"/>
      <c r="K56" s="181"/>
      <c r="L56" s="182"/>
      <c r="M56" s="181"/>
      <c r="N56" s="181"/>
      <c r="O56" s="156"/>
      <c r="P56" s="156"/>
      <c r="Q56" s="180"/>
      <c r="R56" s="180"/>
      <c r="S56" s="180"/>
      <c r="T56" s="30"/>
      <c r="U56" s="30"/>
      <c r="V56" s="30"/>
    </row>
    <row r="57" spans="2:22" hidden="1" x14ac:dyDescent="0.25">
      <c r="D57" s="30"/>
      <c r="E57" s="30"/>
      <c r="F57" s="30"/>
      <c r="G57" s="155"/>
      <c r="H57" s="156"/>
      <c r="I57" s="156"/>
      <c r="J57" s="156"/>
      <c r="K57" s="181"/>
      <c r="L57" s="182"/>
      <c r="M57" s="181"/>
      <c r="N57" s="181"/>
      <c r="O57" s="156"/>
      <c r="P57" s="156"/>
      <c r="Q57" s="180"/>
      <c r="R57" s="180"/>
      <c r="S57" s="180"/>
      <c r="T57" s="30"/>
      <c r="U57" s="30"/>
      <c r="V57" s="30"/>
    </row>
    <row r="58" spans="2:22" hidden="1" x14ac:dyDescent="0.25">
      <c r="D58" s="30"/>
      <c r="E58" s="30"/>
      <c r="F58" s="30"/>
      <c r="G58" s="155"/>
      <c r="H58" s="156"/>
      <c r="I58" s="156"/>
      <c r="J58" s="157"/>
      <c r="K58" s="183"/>
      <c r="L58" s="183"/>
      <c r="M58" s="181"/>
      <c r="N58" s="181"/>
      <c r="O58" s="156"/>
      <c r="P58" s="156"/>
      <c r="Q58" s="185"/>
      <c r="R58" s="185"/>
      <c r="S58" s="185"/>
      <c r="T58" s="30"/>
      <c r="U58" s="30"/>
      <c r="V58" s="30"/>
    </row>
    <row r="59" spans="2:22" hidden="1" x14ac:dyDescent="0.25">
      <c r="D59" s="30"/>
      <c r="E59" s="30"/>
      <c r="F59" s="30"/>
      <c r="G59" s="155"/>
      <c r="H59" s="156"/>
      <c r="I59" s="156"/>
      <c r="J59" s="157"/>
      <c r="K59" s="183"/>
      <c r="L59" s="183"/>
      <c r="M59" s="181"/>
      <c r="N59" s="181"/>
      <c r="O59" s="156"/>
      <c r="P59" s="156"/>
      <c r="Q59" s="185"/>
      <c r="R59" s="185"/>
      <c r="S59" s="185"/>
      <c r="T59" s="30"/>
      <c r="U59" s="30"/>
      <c r="V59" s="30"/>
    </row>
    <row r="60" spans="2:22" hidden="1" x14ac:dyDescent="0.25">
      <c r="D60" s="30"/>
      <c r="E60" s="30"/>
      <c r="F60" s="30"/>
      <c r="G60" s="155"/>
      <c r="H60" s="156"/>
      <c r="I60" s="156"/>
      <c r="J60" s="156"/>
      <c r="K60" s="181"/>
      <c r="L60" s="181"/>
      <c r="M60" s="181"/>
      <c r="N60" s="186"/>
      <c r="O60" s="156"/>
      <c r="P60" s="156"/>
      <c r="Q60" s="159"/>
      <c r="R60" s="159"/>
      <c r="S60" s="156"/>
      <c r="T60" s="30"/>
      <c r="U60" s="30"/>
      <c r="V60" s="30"/>
    </row>
    <row r="61" spans="2:22" hidden="1" x14ac:dyDescent="0.25">
      <c r="D61" s="30"/>
      <c r="E61" s="30"/>
      <c r="F61" s="30"/>
      <c r="G61" s="155"/>
      <c r="H61" s="156"/>
      <c r="I61" s="156"/>
      <c r="J61" s="156"/>
      <c r="K61" s="181"/>
      <c r="L61" s="181"/>
      <c r="M61" s="181"/>
      <c r="N61" s="186"/>
      <c r="O61" s="156"/>
      <c r="P61" s="156"/>
      <c r="Q61" s="159"/>
      <c r="R61" s="159"/>
      <c r="S61" s="156"/>
      <c r="T61" s="30"/>
      <c r="U61" s="30"/>
      <c r="V61" s="30"/>
    </row>
    <row r="62" spans="2:22" hidden="1" x14ac:dyDescent="0.25">
      <c r="D62" s="30"/>
      <c r="E62" s="30"/>
      <c r="F62" s="30"/>
      <c r="G62" s="155"/>
      <c r="H62" s="156"/>
      <c r="I62" s="156"/>
      <c r="J62" s="156"/>
      <c r="K62" s="156"/>
      <c r="L62" s="156"/>
      <c r="M62" s="156"/>
      <c r="N62" s="159"/>
      <c r="O62" s="156"/>
      <c r="P62" s="156"/>
      <c r="Q62" s="159"/>
      <c r="R62" s="156"/>
      <c r="S62" s="156"/>
      <c r="T62" s="30"/>
      <c r="U62" s="30"/>
      <c r="V62" s="30"/>
    </row>
    <row r="63" spans="2:22" hidden="1" x14ac:dyDescent="0.25">
      <c r="D63" s="30"/>
      <c r="E63" s="30"/>
      <c r="F63" s="30"/>
      <c r="G63" s="155"/>
      <c r="H63" s="156"/>
      <c r="I63" s="156"/>
      <c r="J63" s="156"/>
      <c r="K63" s="156"/>
      <c r="L63" s="156"/>
      <c r="M63" s="156"/>
      <c r="N63" s="159"/>
      <c r="O63" s="156"/>
      <c r="P63" s="156"/>
      <c r="Q63" s="159"/>
      <c r="R63" s="156"/>
      <c r="S63" s="156"/>
      <c r="T63" s="138"/>
      <c r="U63" s="30"/>
      <c r="V63" s="30"/>
    </row>
    <row r="64" spans="2:22" hidden="1" x14ac:dyDescent="0.25">
      <c r="D64" s="30"/>
      <c r="E64" s="30"/>
      <c r="F64" s="30"/>
      <c r="G64" s="30"/>
      <c r="H64" s="46"/>
      <c r="I64" s="136"/>
      <c r="J64" s="136"/>
      <c r="K64" s="136"/>
      <c r="L64" s="136"/>
      <c r="M64" s="136"/>
      <c r="N64" s="136"/>
      <c r="O64" s="156"/>
      <c r="P64" s="156"/>
      <c r="Q64" s="136"/>
      <c r="R64" s="136"/>
      <c r="S64" s="48"/>
      <c r="T64" s="30"/>
      <c r="U64" s="30"/>
      <c r="V64" s="30"/>
    </row>
    <row r="65" spans="4:22" hidden="1" x14ac:dyDescent="0.25">
      <c r="D65" s="30"/>
      <c r="E65" s="30"/>
      <c r="F65" s="30"/>
      <c r="G65" s="30"/>
      <c r="H65" s="30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30"/>
      <c r="U65" s="30"/>
      <c r="V65" s="30"/>
    </row>
    <row r="66" spans="4:22" hidden="1" x14ac:dyDescent="0.25"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</row>
    <row r="67" spans="4:22" hidden="1" x14ac:dyDescent="0.25"/>
    <row r="68" spans="4:22" hidden="1" x14ac:dyDescent="0.25"/>
    <row r="69" spans="4:22" hidden="1" x14ac:dyDescent="0.25"/>
    <row r="70" spans="4:22" hidden="1" x14ac:dyDescent="0.25">
      <c r="E70" s="26"/>
    </row>
    <row r="71" spans="4:22" hidden="1" x14ac:dyDescent="0.25">
      <c r="E71" s="26"/>
    </row>
    <row r="72" spans="4:22" hidden="1" x14ac:dyDescent="0.25">
      <c r="E72" s="26"/>
    </row>
    <row r="73" spans="4:22" hidden="1" x14ac:dyDescent="0.25">
      <c r="E73" s="26"/>
    </row>
    <row r="74" spans="4:22" hidden="1" x14ac:dyDescent="0.25"/>
    <row r="75" spans="4:22" hidden="1" x14ac:dyDescent="0.25"/>
    <row r="76" spans="4:22" hidden="1" x14ac:dyDescent="0.25">
      <c r="E76" s="26"/>
    </row>
    <row r="77" spans="4:22" hidden="1" x14ac:dyDescent="0.25">
      <c r="E77" s="26"/>
    </row>
    <row r="78" spans="4:22" hidden="1" x14ac:dyDescent="0.25"/>
    <row r="79" spans="4:22" hidden="1" x14ac:dyDescent="0.25"/>
    <row r="80" spans="4:22" hidden="1" x14ac:dyDescent="0.25">
      <c r="E80" s="26"/>
    </row>
    <row r="81" spans="5:5" x14ac:dyDescent="0.25">
      <c r="E81" s="26"/>
    </row>
    <row r="82" spans="5:5" x14ac:dyDescent="0.25"/>
    <row r="83" spans="5:5" x14ac:dyDescent="0.25"/>
    <row r="84" spans="5:5" x14ac:dyDescent="0.25">
      <c r="E84" s="26"/>
    </row>
    <row r="85" spans="5:5" x14ac:dyDescent="0.25">
      <c r="E85" s="26"/>
    </row>
  </sheetData>
  <mergeCells count="245">
    <mergeCell ref="O64:P64"/>
    <mergeCell ref="L62:L63"/>
    <mergeCell ref="M62:M63"/>
    <mergeCell ref="N62:N63"/>
    <mergeCell ref="O62:O63"/>
    <mergeCell ref="P62:P63"/>
    <mergeCell ref="Q62:Q63"/>
    <mergeCell ref="P60:P61"/>
    <mergeCell ref="Q60:Q61"/>
    <mergeCell ref="R60:R61"/>
    <mergeCell ref="S60:S61"/>
    <mergeCell ref="G62:G63"/>
    <mergeCell ref="H62:H63"/>
    <mergeCell ref="I62:I63"/>
    <mergeCell ref="J62:J63"/>
    <mergeCell ref="K62:K63"/>
    <mergeCell ref="R62:R63"/>
    <mergeCell ref="S62:S63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S56:S57"/>
    <mergeCell ref="G58:G59"/>
    <mergeCell ref="H58:H59"/>
    <mergeCell ref="I58:I59"/>
    <mergeCell ref="J58:J59"/>
    <mergeCell ref="K58:L59"/>
    <mergeCell ref="M58:M59"/>
    <mergeCell ref="N58:N59"/>
    <mergeCell ref="O58:O59"/>
    <mergeCell ref="P58:P59"/>
    <mergeCell ref="M56:M57"/>
    <mergeCell ref="N56:N57"/>
    <mergeCell ref="O56:O57"/>
    <mergeCell ref="P56:P57"/>
    <mergeCell ref="Q56:Q57"/>
    <mergeCell ref="R56:R57"/>
    <mergeCell ref="G56:G57"/>
    <mergeCell ref="H56:H57"/>
    <mergeCell ref="I56:I57"/>
    <mergeCell ref="J56:J57"/>
    <mergeCell ref="K56:K57"/>
    <mergeCell ref="L56:L57"/>
    <mergeCell ref="Q58:Q59"/>
    <mergeCell ref="R58:S59"/>
    <mergeCell ref="N54:N55"/>
    <mergeCell ref="O54:O55"/>
    <mergeCell ref="P54:P55"/>
    <mergeCell ref="Q54:Q55"/>
    <mergeCell ref="R54:R55"/>
    <mergeCell ref="S54:S55"/>
    <mergeCell ref="R50:R51"/>
    <mergeCell ref="S50:S51"/>
    <mergeCell ref="G52:G53"/>
    <mergeCell ref="G54:G55"/>
    <mergeCell ref="H54:H55"/>
    <mergeCell ref="I54:I55"/>
    <mergeCell ref="J54:J55"/>
    <mergeCell ref="K54:K55"/>
    <mergeCell ref="L54:L55"/>
    <mergeCell ref="M54:M55"/>
    <mergeCell ref="L50:L51"/>
    <mergeCell ref="M50:M51"/>
    <mergeCell ref="N50:N51"/>
    <mergeCell ref="O50:O51"/>
    <mergeCell ref="P50:P51"/>
    <mergeCell ref="Q50:Q51"/>
    <mergeCell ref="P48:P49"/>
    <mergeCell ref="Q48:Q49"/>
    <mergeCell ref="R48:R49"/>
    <mergeCell ref="S48:S49"/>
    <mergeCell ref="G50:G51"/>
    <mergeCell ref="H50:H51"/>
    <mergeCell ref="I50:I51"/>
    <mergeCell ref="J50:J51"/>
    <mergeCell ref="K50:K51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S44:S45"/>
    <mergeCell ref="G46:G47"/>
    <mergeCell ref="H46:H47"/>
    <mergeCell ref="I46:I47"/>
    <mergeCell ref="J46:J47"/>
    <mergeCell ref="K46:L47"/>
    <mergeCell ref="M46:M47"/>
    <mergeCell ref="N46:N47"/>
    <mergeCell ref="O46:O47"/>
    <mergeCell ref="P46:P47"/>
    <mergeCell ref="M44:M45"/>
    <mergeCell ref="N44:N45"/>
    <mergeCell ref="O44:O45"/>
    <mergeCell ref="P44:P45"/>
    <mergeCell ref="Q44:Q45"/>
    <mergeCell ref="R44:R45"/>
    <mergeCell ref="G44:G45"/>
    <mergeCell ref="H44:H45"/>
    <mergeCell ref="I44:I45"/>
    <mergeCell ref="J44:J45"/>
    <mergeCell ref="K44:K45"/>
    <mergeCell ref="L44:L45"/>
    <mergeCell ref="Q46:Q47"/>
    <mergeCell ref="R46:S47"/>
    <mergeCell ref="S30:S31"/>
    <mergeCell ref="C38:O41"/>
    <mergeCell ref="G43:H43"/>
    <mergeCell ref="S28:S29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M28:M29"/>
    <mergeCell ref="N28:N29"/>
    <mergeCell ref="O28:O29"/>
    <mergeCell ref="P28:P29"/>
    <mergeCell ref="Q28:Q29"/>
    <mergeCell ref="R28:R29"/>
    <mergeCell ref="G28:G29"/>
    <mergeCell ref="H28:H29"/>
    <mergeCell ref="I28:I29"/>
    <mergeCell ref="J28:J29"/>
    <mergeCell ref="K28:K29"/>
    <mergeCell ref="L28:L29"/>
    <mergeCell ref="P30:P31"/>
    <mergeCell ref="Q30:Q31"/>
    <mergeCell ref="R30:R31"/>
    <mergeCell ref="P24:P25"/>
    <mergeCell ref="Q24:Q25"/>
    <mergeCell ref="R24:R25"/>
    <mergeCell ref="S24:S25"/>
    <mergeCell ref="G26:G27"/>
    <mergeCell ref="H26:I27"/>
    <mergeCell ref="J26:J27"/>
    <mergeCell ref="K26:L27"/>
    <mergeCell ref="M26:M27"/>
    <mergeCell ref="N26:N27"/>
    <mergeCell ref="O26:O27"/>
    <mergeCell ref="P26:P27"/>
    <mergeCell ref="Q26:Q27"/>
    <mergeCell ref="R26:S27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0:P21"/>
    <mergeCell ref="Q20:Q21"/>
    <mergeCell ref="R20:R21"/>
    <mergeCell ref="S20:S21"/>
    <mergeCell ref="G22:G23"/>
    <mergeCell ref="H22:H23"/>
    <mergeCell ref="I22:I23"/>
    <mergeCell ref="J22:J23"/>
    <mergeCell ref="K22:K23"/>
    <mergeCell ref="L22:L23"/>
    <mergeCell ref="S22:S23"/>
    <mergeCell ref="M22:M23"/>
    <mergeCell ref="N22:N23"/>
    <mergeCell ref="O22:O23"/>
    <mergeCell ref="P22:P23"/>
    <mergeCell ref="Q22:Q23"/>
    <mergeCell ref="R22:R23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16:P17"/>
    <mergeCell ref="Q16:Q17"/>
    <mergeCell ref="R16:R17"/>
    <mergeCell ref="S16:S17"/>
    <mergeCell ref="G18:G19"/>
    <mergeCell ref="H18:H19"/>
    <mergeCell ref="I18:I19"/>
    <mergeCell ref="J18:J19"/>
    <mergeCell ref="K18:K19"/>
    <mergeCell ref="L18:L19"/>
    <mergeCell ref="S18:S19"/>
    <mergeCell ref="M18:M19"/>
    <mergeCell ref="N18:N19"/>
    <mergeCell ref="O18:O19"/>
    <mergeCell ref="P18:P19"/>
    <mergeCell ref="Q18:Q19"/>
    <mergeCell ref="R18:R19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S12:S13"/>
    <mergeCell ref="G14:G15"/>
    <mergeCell ref="H14:I15"/>
    <mergeCell ref="J14:J15"/>
    <mergeCell ref="K14:L15"/>
    <mergeCell ref="M14:M15"/>
    <mergeCell ref="N14:N15"/>
    <mergeCell ref="O14:O15"/>
    <mergeCell ref="P14:P15"/>
    <mergeCell ref="Q14:Q15"/>
    <mergeCell ref="M12:M13"/>
    <mergeCell ref="N12:N13"/>
    <mergeCell ref="O12:O13"/>
    <mergeCell ref="P12:P13"/>
    <mergeCell ref="Q12:Q13"/>
    <mergeCell ref="R12:R13"/>
    <mergeCell ref="R14:S15"/>
    <mergeCell ref="K3:Q6"/>
    <mergeCell ref="B9:C9"/>
    <mergeCell ref="D9:E9"/>
    <mergeCell ref="G11:H11"/>
    <mergeCell ref="G12:G13"/>
    <mergeCell ref="H12:H13"/>
    <mergeCell ref="I12:I13"/>
    <mergeCell ref="J12:J13"/>
    <mergeCell ref="K12:K13"/>
    <mergeCell ref="L12:L13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6"/>
  <sheetViews>
    <sheetView workbookViewId="0">
      <selection activeCell="J14" sqref="J14"/>
    </sheetView>
  </sheetViews>
  <sheetFormatPr baseColWidth="10" defaultColWidth="0" defaultRowHeight="15" customHeight="1" zeroHeight="1" x14ac:dyDescent="0.25"/>
  <cols>
    <col min="1" max="1" width="2.7109375" style="22" customWidth="1"/>
    <col min="2" max="3" width="30.7109375" style="22" customWidth="1"/>
    <col min="4" max="4" width="13.85546875" style="22" bestFit="1" customWidth="1"/>
    <col min="5" max="5" width="16.5703125" style="22" bestFit="1" customWidth="1"/>
    <col min="6" max="7" width="16.5703125" style="22" customWidth="1"/>
    <col min="8" max="8" width="16.5703125" style="22" bestFit="1" customWidth="1"/>
    <col min="9" max="9" width="14.85546875" style="22" customWidth="1"/>
    <col min="10" max="10" width="16.28515625" style="22" customWidth="1"/>
    <col min="11" max="11" width="30.7109375" style="22" customWidth="1"/>
    <col min="12" max="12" width="4.5703125" style="22" customWidth="1"/>
    <col min="13" max="16384" width="11.42578125" style="22" hidden="1"/>
  </cols>
  <sheetData>
    <row r="1" spans="1:11" x14ac:dyDescent="0.25"/>
    <row r="2" spans="1:11" x14ac:dyDescent="0.25">
      <c r="F2" s="190" t="s">
        <v>83</v>
      </c>
      <c r="G2" s="190"/>
      <c r="H2" s="190"/>
      <c r="I2" s="190"/>
      <c r="J2" s="190"/>
      <c r="K2" s="54"/>
    </row>
    <row r="3" spans="1:11" x14ac:dyDescent="0.25">
      <c r="F3" s="190"/>
      <c r="G3" s="190"/>
      <c r="H3" s="190"/>
      <c r="I3" s="190"/>
      <c r="J3" s="190"/>
      <c r="K3" s="54"/>
    </row>
    <row r="4" spans="1:11" x14ac:dyDescent="0.25">
      <c r="F4" s="190"/>
      <c r="G4" s="190"/>
      <c r="H4" s="190"/>
      <c r="I4" s="190"/>
      <c r="J4" s="190"/>
      <c r="K4" s="54"/>
    </row>
    <row r="5" spans="1:11" x14ac:dyDescent="0.25"/>
    <row r="6" spans="1:11" s="55" customFormat="1" ht="19.5" thickBot="1" x14ac:dyDescent="0.35">
      <c r="B6" s="55" t="s">
        <v>74</v>
      </c>
    </row>
    <row r="7" spans="1:11" ht="16.5" thickBot="1" x14ac:dyDescent="0.3">
      <c r="A7" s="56"/>
      <c r="B7" s="187" t="s">
        <v>13</v>
      </c>
      <c r="C7" s="188"/>
      <c r="D7" s="188"/>
      <c r="E7" s="188"/>
      <c r="F7" s="188"/>
      <c r="G7" s="188"/>
      <c r="H7" s="188"/>
      <c r="I7" s="188"/>
      <c r="J7" s="188"/>
      <c r="K7" s="189"/>
    </row>
    <row r="8" spans="1:11" ht="16.5" thickBot="1" x14ac:dyDescent="0.3">
      <c r="A8" s="57"/>
      <c r="B8" s="191" t="s">
        <v>82</v>
      </c>
      <c r="C8" s="191" t="s">
        <v>0</v>
      </c>
      <c r="D8" s="195" t="s">
        <v>14</v>
      </c>
      <c r="E8" s="196"/>
      <c r="F8" s="196"/>
      <c r="G8" s="196"/>
      <c r="H8" s="197"/>
      <c r="I8" s="191" t="s">
        <v>15</v>
      </c>
      <c r="J8" s="191" t="s">
        <v>2</v>
      </c>
      <c r="K8" s="193" t="s">
        <v>16</v>
      </c>
    </row>
    <row r="9" spans="1:11" ht="23.25" thickBot="1" x14ac:dyDescent="0.3">
      <c r="A9" s="57"/>
      <c r="B9" s="192"/>
      <c r="C9" s="192"/>
      <c r="D9" s="58" t="s">
        <v>84</v>
      </c>
      <c r="E9" s="58" t="s">
        <v>85</v>
      </c>
      <c r="F9" s="58" t="s">
        <v>86</v>
      </c>
      <c r="G9" s="59" t="s">
        <v>87</v>
      </c>
      <c r="H9" s="59" t="s">
        <v>88</v>
      </c>
      <c r="I9" s="192"/>
      <c r="J9" s="192"/>
      <c r="K9" s="194"/>
    </row>
    <row r="10" spans="1:11" ht="26.25" thickBot="1" x14ac:dyDescent="0.3">
      <c r="B10" s="1" t="s">
        <v>240</v>
      </c>
      <c r="C10" s="2" t="s">
        <v>241</v>
      </c>
      <c r="D10" s="52">
        <v>532</v>
      </c>
      <c r="E10" s="52">
        <v>1</v>
      </c>
      <c r="F10" s="52">
        <v>1</v>
      </c>
      <c r="G10" s="52">
        <v>0</v>
      </c>
      <c r="H10" s="52">
        <v>1</v>
      </c>
      <c r="I10" s="52">
        <v>230</v>
      </c>
      <c r="J10" s="52">
        <v>390</v>
      </c>
      <c r="K10" s="53" t="s">
        <v>133</v>
      </c>
    </row>
    <row r="11" spans="1:11" ht="39" thickBot="1" x14ac:dyDescent="0.3">
      <c r="B11" s="1" t="s">
        <v>242</v>
      </c>
      <c r="C11" s="2" t="s">
        <v>243</v>
      </c>
      <c r="D11" s="52">
        <v>532</v>
      </c>
      <c r="E11" s="52">
        <v>1</v>
      </c>
      <c r="F11" s="52">
        <v>1</v>
      </c>
      <c r="G11" s="52">
        <v>0</v>
      </c>
      <c r="H11" s="52">
        <v>1</v>
      </c>
      <c r="I11" s="2">
        <v>184</v>
      </c>
      <c r="J11" s="2">
        <v>344</v>
      </c>
      <c r="K11" s="53" t="s">
        <v>133</v>
      </c>
    </row>
    <row r="12" spans="1:11" ht="26.25" thickBot="1" x14ac:dyDescent="0.3">
      <c r="B12" s="1" t="s">
        <v>265</v>
      </c>
      <c r="C12" s="2" t="s">
        <v>266</v>
      </c>
      <c r="D12" s="52">
        <v>532</v>
      </c>
      <c r="E12" s="52">
        <v>1</v>
      </c>
      <c r="F12" s="52">
        <v>1</v>
      </c>
      <c r="G12" s="52">
        <v>0</v>
      </c>
      <c r="H12" s="52">
        <v>1</v>
      </c>
      <c r="I12" s="2">
        <v>138</v>
      </c>
      <c r="J12" s="2">
        <v>298</v>
      </c>
      <c r="K12" s="53" t="s">
        <v>133</v>
      </c>
    </row>
    <row r="13" spans="1:11" ht="25.5" x14ac:dyDescent="0.25">
      <c r="B13" s="1" t="s">
        <v>267</v>
      </c>
      <c r="C13" s="2" t="s">
        <v>268</v>
      </c>
      <c r="D13" s="52">
        <v>532</v>
      </c>
      <c r="E13" s="52">
        <v>1</v>
      </c>
      <c r="F13" s="52">
        <v>1</v>
      </c>
      <c r="G13" s="52">
        <v>0</v>
      </c>
      <c r="H13" s="52">
        <v>1</v>
      </c>
      <c r="I13" s="2">
        <v>92</v>
      </c>
      <c r="J13" s="2">
        <v>252</v>
      </c>
      <c r="K13" s="53" t="s">
        <v>133</v>
      </c>
    </row>
    <row r="14" spans="1:11" ht="38.25" x14ac:dyDescent="0.25">
      <c r="B14" s="1" t="s">
        <v>244</v>
      </c>
      <c r="C14" s="2" t="s">
        <v>161</v>
      </c>
      <c r="D14" s="2">
        <v>0</v>
      </c>
      <c r="E14" s="2">
        <v>1</v>
      </c>
      <c r="F14" s="2">
        <v>1</v>
      </c>
      <c r="G14" s="2">
        <v>0</v>
      </c>
      <c r="H14" s="2">
        <v>0</v>
      </c>
      <c r="I14" s="2">
        <v>220</v>
      </c>
      <c r="J14" s="2">
        <v>440</v>
      </c>
      <c r="K14" s="3" t="s">
        <v>162</v>
      </c>
    </row>
    <row r="15" spans="1:11" ht="25.5" x14ac:dyDescent="0.25">
      <c r="B15" s="1" t="s">
        <v>163</v>
      </c>
      <c r="C15" s="2" t="s">
        <v>164</v>
      </c>
      <c r="D15" s="2">
        <v>0</v>
      </c>
      <c r="E15" s="2">
        <v>1</v>
      </c>
      <c r="F15" s="2">
        <v>0</v>
      </c>
      <c r="G15" s="2">
        <v>0</v>
      </c>
      <c r="H15" s="2">
        <v>0</v>
      </c>
      <c r="I15" s="2">
        <v>634</v>
      </c>
      <c r="J15" s="2">
        <v>810</v>
      </c>
      <c r="K15" s="3" t="s">
        <v>162</v>
      </c>
    </row>
    <row r="16" spans="1:11" x14ac:dyDescent="0.25">
      <c r="B16" s="1"/>
      <c r="C16" s="2"/>
      <c r="D16" s="2"/>
      <c r="E16" s="2"/>
      <c r="F16" s="2"/>
      <c r="G16" s="2"/>
      <c r="H16" s="2"/>
      <c r="I16" s="2"/>
      <c r="J16" s="2"/>
      <c r="K16" s="3"/>
    </row>
    <row r="17" spans="2:11" x14ac:dyDescent="0.25">
      <c r="B17" s="1"/>
      <c r="C17" s="2"/>
      <c r="D17" s="2"/>
      <c r="E17" s="2"/>
      <c r="F17" s="2"/>
      <c r="G17" s="2"/>
      <c r="H17" s="2"/>
      <c r="I17" s="2"/>
      <c r="J17" s="2"/>
      <c r="K17" s="3"/>
    </row>
    <row r="18" spans="2:11" x14ac:dyDescent="0.25">
      <c r="B18" s="1"/>
      <c r="C18" s="2"/>
      <c r="D18" s="2"/>
      <c r="E18" s="2"/>
      <c r="F18" s="2"/>
      <c r="G18" s="2"/>
      <c r="H18" s="2"/>
      <c r="I18" s="2"/>
      <c r="J18" s="2"/>
      <c r="K18" s="3"/>
    </row>
    <row r="19" spans="2:11" x14ac:dyDescent="0.25">
      <c r="B19" s="1"/>
      <c r="C19" s="2"/>
      <c r="D19" s="2"/>
      <c r="E19" s="2"/>
      <c r="F19" s="2"/>
      <c r="G19" s="2"/>
      <c r="H19" s="2"/>
      <c r="I19" s="2"/>
      <c r="J19" s="2"/>
      <c r="K19" s="3"/>
    </row>
    <row r="20" spans="2:11" x14ac:dyDescent="0.25">
      <c r="B20" s="1"/>
      <c r="C20" s="2"/>
      <c r="D20" s="2"/>
      <c r="E20" s="2"/>
      <c r="F20" s="2"/>
      <c r="G20" s="2"/>
      <c r="H20" s="2"/>
      <c r="I20" s="2"/>
      <c r="J20" s="2"/>
      <c r="K20" s="3"/>
    </row>
    <row r="21" spans="2:11" x14ac:dyDescent="0.25">
      <c r="B21" s="1"/>
      <c r="C21" s="2"/>
      <c r="D21" s="2"/>
      <c r="E21" s="2"/>
      <c r="F21" s="2"/>
      <c r="G21" s="2"/>
      <c r="H21" s="2"/>
      <c r="I21" s="2"/>
      <c r="J21" s="2"/>
      <c r="K21" s="3"/>
    </row>
    <row r="22" spans="2:11" x14ac:dyDescent="0.25">
      <c r="B22" s="1"/>
      <c r="C22" s="2"/>
      <c r="D22" s="2"/>
      <c r="E22" s="2"/>
      <c r="F22" s="2"/>
      <c r="G22" s="2"/>
      <c r="H22" s="2"/>
      <c r="I22" s="2"/>
      <c r="J22" s="2"/>
      <c r="K22" s="3"/>
    </row>
    <row r="23" spans="2:11" x14ac:dyDescent="0.25">
      <c r="B23" s="1"/>
      <c r="C23" s="2"/>
      <c r="D23" s="2"/>
      <c r="E23" s="2"/>
      <c r="F23" s="2"/>
      <c r="G23" s="2"/>
      <c r="H23" s="2"/>
      <c r="I23" s="2"/>
      <c r="J23" s="2"/>
      <c r="K23" s="3"/>
    </row>
    <row r="24" spans="2:11" x14ac:dyDescent="0.25">
      <c r="B24" s="1"/>
      <c r="C24" s="2"/>
      <c r="D24" s="2"/>
      <c r="E24" s="2"/>
      <c r="F24" s="2"/>
      <c r="G24" s="2"/>
      <c r="H24" s="2"/>
      <c r="I24" s="2"/>
      <c r="J24" s="2"/>
      <c r="K24" s="3"/>
    </row>
    <row r="25" spans="2:11" x14ac:dyDescent="0.25">
      <c r="B25" s="1"/>
      <c r="C25" s="2"/>
      <c r="D25" s="2"/>
      <c r="E25" s="2"/>
      <c r="F25" s="2"/>
      <c r="G25" s="2"/>
      <c r="H25" s="2"/>
      <c r="I25" s="2"/>
      <c r="J25" s="2"/>
      <c r="K25" s="3"/>
    </row>
    <row r="26" spans="2:11" x14ac:dyDescent="0.25">
      <c r="B26" s="1"/>
      <c r="C26" s="2"/>
      <c r="D26" s="2"/>
      <c r="E26" s="2"/>
      <c r="F26" s="2"/>
      <c r="G26" s="2"/>
      <c r="H26" s="2"/>
      <c r="I26" s="2"/>
      <c r="J26" s="2"/>
      <c r="K26" s="3"/>
    </row>
    <row r="27" spans="2:11" x14ac:dyDescent="0.25">
      <c r="B27" s="1"/>
      <c r="C27" s="2"/>
      <c r="D27" s="2"/>
      <c r="E27" s="2"/>
      <c r="F27" s="2"/>
      <c r="G27" s="2"/>
      <c r="H27" s="2"/>
      <c r="I27" s="2"/>
      <c r="J27" s="2"/>
      <c r="K27" s="3"/>
    </row>
    <row r="28" spans="2:11" x14ac:dyDescent="0.25">
      <c r="B28" s="1"/>
      <c r="C28" s="2"/>
      <c r="D28" s="2"/>
      <c r="E28" s="2"/>
      <c r="F28" s="2"/>
      <c r="G28" s="2"/>
      <c r="H28" s="2"/>
      <c r="I28" s="2"/>
      <c r="J28" s="2"/>
      <c r="K28" s="3"/>
    </row>
    <row r="29" spans="2:11" x14ac:dyDescent="0.25">
      <c r="B29" s="1"/>
      <c r="C29" s="2"/>
      <c r="D29" s="2"/>
      <c r="E29" s="2"/>
      <c r="F29" s="2"/>
      <c r="G29" s="2"/>
      <c r="H29" s="2"/>
      <c r="I29" s="2"/>
      <c r="J29" s="2"/>
      <c r="K29" s="3"/>
    </row>
    <row r="30" spans="2:11" x14ac:dyDescent="0.25">
      <c r="B30" s="1"/>
      <c r="C30" s="2"/>
      <c r="D30" s="2"/>
      <c r="E30" s="2"/>
      <c r="F30" s="2"/>
      <c r="G30" s="2"/>
      <c r="H30" s="2"/>
      <c r="I30" s="2"/>
      <c r="J30" s="2"/>
      <c r="K30" s="3"/>
    </row>
    <row r="31" spans="2:11" x14ac:dyDescent="0.25">
      <c r="B31" s="1"/>
      <c r="C31" s="2"/>
      <c r="D31" s="2"/>
      <c r="E31" s="2"/>
      <c r="F31" s="2"/>
      <c r="G31" s="2"/>
      <c r="H31" s="2"/>
      <c r="I31" s="2"/>
      <c r="J31" s="2"/>
      <c r="K31" s="3"/>
    </row>
    <row r="32" spans="2:11" x14ac:dyDescent="0.25">
      <c r="B32" s="1"/>
      <c r="C32" s="2"/>
      <c r="D32" s="2"/>
      <c r="E32" s="2"/>
      <c r="F32" s="2"/>
      <c r="G32" s="2"/>
      <c r="H32" s="2"/>
      <c r="I32" s="2"/>
      <c r="J32" s="2"/>
      <c r="K32" s="3"/>
    </row>
    <row r="33" spans="2:11" x14ac:dyDescent="0.25">
      <c r="B33" s="1"/>
      <c r="C33" s="2"/>
      <c r="D33" s="2"/>
      <c r="E33" s="2"/>
      <c r="F33" s="2"/>
      <c r="G33" s="2"/>
      <c r="H33" s="2"/>
      <c r="I33" s="2"/>
      <c r="J33" s="2"/>
      <c r="K33" s="3"/>
    </row>
    <row r="34" spans="2:11" x14ac:dyDescent="0.25">
      <c r="B34" s="1"/>
      <c r="C34" s="2"/>
      <c r="D34" s="2"/>
      <c r="E34" s="2"/>
      <c r="F34" s="2"/>
      <c r="G34" s="2"/>
      <c r="H34" s="2"/>
      <c r="I34" s="2"/>
      <c r="J34" s="2"/>
      <c r="K34" s="3"/>
    </row>
    <row r="35" spans="2:11" ht="15.75" thickBot="1" x14ac:dyDescent="0.3">
      <c r="B35" s="4"/>
      <c r="C35" s="5"/>
      <c r="D35" s="5"/>
      <c r="E35" s="5"/>
      <c r="F35" s="5"/>
      <c r="G35" s="5"/>
      <c r="H35" s="5"/>
      <c r="I35" s="5"/>
      <c r="J35" s="5"/>
      <c r="K35" s="6"/>
    </row>
    <row r="36" spans="2:11" s="30" customFormat="1" x14ac:dyDescent="0.25">
      <c r="B36" s="60"/>
      <c r="C36" s="60"/>
      <c r="D36" s="60"/>
      <c r="E36" s="60"/>
      <c r="F36" s="60"/>
      <c r="G36" s="60"/>
      <c r="H36" s="60"/>
      <c r="I36" s="60"/>
      <c r="J36" s="60"/>
      <c r="K36" s="60"/>
    </row>
    <row r="37" spans="2:11" s="30" customFormat="1" x14ac:dyDescent="0.25">
      <c r="B37" s="60"/>
      <c r="C37" s="60"/>
      <c r="D37" s="60"/>
      <c r="E37" s="60"/>
      <c r="F37" s="60"/>
      <c r="G37" s="60"/>
      <c r="H37" s="60"/>
      <c r="I37" s="60"/>
      <c r="J37" s="60"/>
      <c r="K37" s="60"/>
    </row>
    <row r="38" spans="2:11" s="30" customFormat="1" x14ac:dyDescent="0.25">
      <c r="B38" s="60"/>
      <c r="C38" s="60"/>
      <c r="D38" s="60"/>
      <c r="E38" s="60"/>
      <c r="F38" s="60"/>
      <c r="G38" s="60"/>
      <c r="H38" s="60"/>
      <c r="I38" s="60"/>
      <c r="J38" s="60"/>
      <c r="K38" s="60"/>
    </row>
    <row r="39" spans="2:11" s="30" customFormat="1" x14ac:dyDescent="0.25">
      <c r="B39" s="60"/>
      <c r="C39" s="60"/>
      <c r="D39" s="60"/>
      <c r="E39" s="60"/>
      <c r="F39" s="60"/>
      <c r="G39" s="60"/>
      <c r="H39" s="60"/>
      <c r="I39" s="60"/>
      <c r="J39" s="60"/>
      <c r="K39" s="60"/>
    </row>
    <row r="40" spans="2:11" s="30" customFormat="1" x14ac:dyDescent="0.25">
      <c r="B40" s="60"/>
      <c r="C40" s="60"/>
      <c r="D40" s="60"/>
      <c r="E40" s="60"/>
      <c r="F40" s="60"/>
      <c r="G40" s="60"/>
      <c r="H40" s="60"/>
      <c r="I40" s="60"/>
      <c r="J40" s="60"/>
      <c r="K40" s="60"/>
    </row>
    <row r="41" spans="2:11" s="30" customFormat="1" x14ac:dyDescent="0.25"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2:11" s="30" customFormat="1" x14ac:dyDescent="0.25">
      <c r="B42" s="60"/>
      <c r="C42" s="60"/>
      <c r="D42" s="60"/>
      <c r="E42" s="60"/>
      <c r="F42" s="60"/>
      <c r="G42" s="60"/>
      <c r="H42" s="60"/>
      <c r="I42" s="60"/>
      <c r="J42" s="60"/>
      <c r="K42" s="60"/>
    </row>
    <row r="43" spans="2:11" s="30" customFormat="1" x14ac:dyDescent="0.25">
      <c r="B43" s="60"/>
      <c r="C43" s="60"/>
      <c r="D43" s="60"/>
      <c r="E43" s="60"/>
      <c r="F43" s="60"/>
      <c r="G43" s="60"/>
      <c r="H43" s="60"/>
      <c r="I43" s="60"/>
      <c r="J43" s="60"/>
      <c r="K43" s="60"/>
    </row>
    <row r="44" spans="2:11" s="30" customFormat="1" x14ac:dyDescent="0.25">
      <c r="B44" s="60"/>
      <c r="C44" s="60"/>
      <c r="D44" s="60"/>
      <c r="E44" s="60"/>
      <c r="F44" s="60"/>
      <c r="G44" s="60"/>
      <c r="H44" s="60"/>
      <c r="I44" s="60"/>
      <c r="J44" s="60"/>
      <c r="K44" s="60"/>
    </row>
    <row r="45" spans="2:11" s="30" customFormat="1" x14ac:dyDescent="0.25">
      <c r="B45" s="60"/>
      <c r="C45" s="60"/>
      <c r="D45" s="60"/>
      <c r="E45" s="60"/>
      <c r="F45" s="60"/>
      <c r="G45" s="60"/>
      <c r="H45" s="60"/>
      <c r="I45" s="60"/>
      <c r="J45" s="60"/>
      <c r="K45" s="60"/>
    </row>
    <row r="46" spans="2:11" s="30" customFormat="1" x14ac:dyDescent="0.25">
      <c r="B46" s="60"/>
      <c r="C46" s="60"/>
      <c r="D46" s="60"/>
      <c r="E46" s="60"/>
      <c r="F46" s="60"/>
      <c r="G46" s="60"/>
      <c r="H46" s="60"/>
      <c r="I46" s="60"/>
      <c r="J46" s="60"/>
      <c r="K46" s="60"/>
    </row>
    <row r="47" spans="2:11" s="30" customFormat="1" x14ac:dyDescent="0.25">
      <c r="B47" s="60"/>
      <c r="C47" s="60"/>
      <c r="D47" s="60"/>
      <c r="E47" s="60"/>
      <c r="F47" s="60"/>
      <c r="G47" s="60"/>
      <c r="H47" s="60"/>
      <c r="I47" s="60"/>
      <c r="J47" s="60"/>
      <c r="K47" s="60"/>
    </row>
    <row r="48" spans="2:11" s="30" customFormat="1" x14ac:dyDescent="0.25">
      <c r="B48" s="60"/>
      <c r="C48" s="60"/>
      <c r="D48" s="60"/>
      <c r="E48" s="60"/>
      <c r="F48" s="60"/>
      <c r="G48" s="60"/>
      <c r="H48" s="60"/>
      <c r="I48" s="60"/>
      <c r="J48" s="60"/>
      <c r="K48" s="60"/>
    </row>
    <row r="49" spans="2:11" s="30" customFormat="1" x14ac:dyDescent="0.25">
      <c r="B49" s="60"/>
      <c r="C49" s="60"/>
      <c r="D49" s="60"/>
      <c r="E49" s="60"/>
      <c r="F49" s="60"/>
      <c r="G49" s="60"/>
      <c r="H49" s="60"/>
      <c r="I49" s="60"/>
      <c r="J49" s="60"/>
      <c r="K49" s="60"/>
    </row>
    <row r="50" spans="2:11" s="30" customFormat="1" x14ac:dyDescent="0.25">
      <c r="B50" s="60"/>
      <c r="C50" s="60"/>
      <c r="D50" s="60"/>
      <c r="E50" s="60"/>
      <c r="F50" s="60"/>
      <c r="G50" s="60"/>
      <c r="H50" s="60"/>
      <c r="I50" s="60"/>
      <c r="J50" s="60"/>
      <c r="K50" s="60"/>
    </row>
    <row r="51" spans="2:11" s="30" customFormat="1" x14ac:dyDescent="0.25">
      <c r="B51" s="60"/>
      <c r="C51" s="60"/>
      <c r="D51" s="60"/>
      <c r="E51" s="60"/>
      <c r="F51" s="60"/>
      <c r="G51" s="60"/>
      <c r="H51" s="60"/>
      <c r="I51" s="60"/>
      <c r="J51" s="60"/>
      <c r="K51" s="60"/>
    </row>
    <row r="52" spans="2:11" s="30" customFormat="1" x14ac:dyDescent="0.25">
      <c r="B52" s="60"/>
      <c r="C52" s="60"/>
      <c r="D52" s="60"/>
      <c r="E52" s="60"/>
      <c r="F52" s="60"/>
      <c r="G52" s="60"/>
      <c r="H52" s="60"/>
      <c r="I52" s="60"/>
      <c r="J52" s="60"/>
      <c r="K52" s="60"/>
    </row>
    <row r="53" spans="2:11" s="30" customFormat="1" x14ac:dyDescent="0.25">
      <c r="B53" s="60"/>
      <c r="C53" s="60"/>
      <c r="D53" s="60"/>
      <c r="E53" s="60"/>
      <c r="F53" s="60"/>
      <c r="G53" s="60"/>
      <c r="H53" s="60"/>
      <c r="I53" s="60"/>
      <c r="J53" s="60"/>
      <c r="K53" s="60"/>
    </row>
    <row r="54" spans="2:11" s="30" customFormat="1" x14ac:dyDescent="0.25">
      <c r="B54" s="60"/>
      <c r="C54" s="60"/>
      <c r="D54" s="60"/>
      <c r="E54" s="60"/>
      <c r="F54" s="60"/>
      <c r="G54" s="60"/>
      <c r="H54" s="60"/>
      <c r="I54" s="60"/>
      <c r="J54" s="60"/>
      <c r="K54" s="60"/>
    </row>
    <row r="55" spans="2:11" s="30" customFormat="1" x14ac:dyDescent="0.25">
      <c r="B55" s="60"/>
      <c r="C55" s="60"/>
      <c r="D55" s="60"/>
      <c r="E55" s="60"/>
      <c r="F55" s="60"/>
      <c r="G55" s="60"/>
      <c r="H55" s="60"/>
      <c r="I55" s="60"/>
      <c r="J55" s="60"/>
      <c r="K55" s="60"/>
    </row>
    <row r="56" spans="2:11" s="30" customFormat="1" x14ac:dyDescent="0.25">
      <c r="B56" s="60"/>
      <c r="C56" s="60"/>
      <c r="D56" s="60"/>
      <c r="E56" s="60"/>
      <c r="F56" s="60"/>
      <c r="G56" s="60"/>
      <c r="H56" s="60"/>
      <c r="I56" s="60"/>
      <c r="J56" s="60"/>
      <c r="K56" s="60"/>
    </row>
    <row r="57" spans="2:11" s="30" customFormat="1" x14ac:dyDescent="0.25">
      <c r="B57" s="60"/>
      <c r="C57" s="60"/>
      <c r="D57" s="60"/>
      <c r="E57" s="60"/>
      <c r="F57" s="60"/>
      <c r="G57" s="60"/>
      <c r="H57" s="60"/>
      <c r="I57" s="60"/>
      <c r="J57" s="60"/>
      <c r="K57" s="60"/>
    </row>
    <row r="58" spans="2:11" s="30" customFormat="1" x14ac:dyDescent="0.25">
      <c r="B58" s="60"/>
      <c r="C58" s="60"/>
      <c r="D58" s="60"/>
      <c r="E58" s="60"/>
      <c r="F58" s="60"/>
      <c r="G58" s="60"/>
      <c r="H58" s="60"/>
      <c r="I58" s="60"/>
      <c r="J58" s="60"/>
      <c r="K58" s="60"/>
    </row>
    <row r="59" spans="2:11" s="30" customFormat="1" x14ac:dyDescent="0.25"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spans="2:11" s="30" customFormat="1" x14ac:dyDescent="0.25">
      <c r="B60" s="60"/>
      <c r="C60" s="60"/>
      <c r="D60" s="60"/>
      <c r="E60" s="60"/>
      <c r="F60" s="60"/>
      <c r="G60" s="60"/>
      <c r="H60" s="60"/>
      <c r="I60" s="60"/>
      <c r="J60" s="60"/>
      <c r="K60" s="60"/>
    </row>
    <row r="61" spans="2:11" s="30" customFormat="1" x14ac:dyDescent="0.25">
      <c r="B61" s="60"/>
      <c r="C61" s="60"/>
      <c r="D61" s="60"/>
      <c r="E61" s="60"/>
      <c r="F61" s="60"/>
      <c r="G61" s="60"/>
      <c r="H61" s="60"/>
      <c r="I61" s="60"/>
      <c r="J61" s="60"/>
      <c r="K61" s="60"/>
    </row>
    <row r="62" spans="2:11" s="30" customFormat="1" x14ac:dyDescent="0.25">
      <c r="B62" s="60"/>
      <c r="C62" s="60"/>
      <c r="D62" s="60"/>
      <c r="E62" s="60"/>
      <c r="F62" s="60"/>
      <c r="G62" s="60"/>
      <c r="H62" s="60"/>
      <c r="I62" s="60"/>
      <c r="J62" s="60"/>
      <c r="K62" s="60"/>
    </row>
    <row r="63" spans="2:11" s="30" customFormat="1" x14ac:dyDescent="0.25">
      <c r="B63" s="60"/>
      <c r="C63" s="60"/>
      <c r="D63" s="60"/>
      <c r="E63" s="60"/>
      <c r="F63" s="60"/>
      <c r="G63" s="60"/>
      <c r="H63" s="60"/>
      <c r="I63" s="60"/>
      <c r="J63" s="60"/>
      <c r="K63" s="60"/>
    </row>
    <row r="64" spans="2:11" s="30" customFormat="1" x14ac:dyDescent="0.25">
      <c r="B64" s="60"/>
      <c r="C64" s="60"/>
      <c r="D64" s="60"/>
      <c r="E64" s="60"/>
      <c r="F64" s="60"/>
      <c r="G64" s="60"/>
      <c r="H64" s="60"/>
      <c r="I64" s="60"/>
      <c r="J64" s="60"/>
      <c r="K64" s="60"/>
    </row>
    <row r="65" spans="2:11" s="30" customFormat="1" x14ac:dyDescent="0.25">
      <c r="B65" s="60"/>
      <c r="C65" s="60"/>
      <c r="D65" s="60"/>
      <c r="E65" s="60"/>
      <c r="F65" s="60"/>
      <c r="G65" s="60"/>
      <c r="H65" s="60"/>
      <c r="I65" s="60"/>
      <c r="J65" s="60"/>
      <c r="K65" s="60"/>
    </row>
    <row r="66" spans="2:11" s="30" customFormat="1" x14ac:dyDescent="0.25">
      <c r="B66" s="60"/>
      <c r="C66" s="60"/>
      <c r="D66" s="60"/>
      <c r="E66" s="60"/>
      <c r="F66" s="60"/>
      <c r="G66" s="60"/>
      <c r="H66" s="60"/>
      <c r="I66" s="60"/>
      <c r="J66" s="60"/>
      <c r="K66" s="60"/>
    </row>
    <row r="67" spans="2:11" s="30" customFormat="1" x14ac:dyDescent="0.25">
      <c r="B67" s="60"/>
      <c r="C67" s="60"/>
      <c r="D67" s="60"/>
      <c r="E67" s="60"/>
      <c r="F67" s="60"/>
      <c r="G67" s="60"/>
      <c r="H67" s="60"/>
      <c r="I67" s="60"/>
      <c r="J67" s="60"/>
      <c r="K67" s="60"/>
    </row>
    <row r="68" spans="2:11" s="30" customFormat="1" x14ac:dyDescent="0.25">
      <c r="B68" s="60"/>
      <c r="C68" s="60"/>
      <c r="D68" s="60"/>
      <c r="E68" s="60"/>
      <c r="F68" s="60"/>
      <c r="G68" s="60"/>
      <c r="H68" s="60"/>
      <c r="I68" s="60"/>
      <c r="J68" s="60"/>
      <c r="K68" s="60"/>
    </row>
    <row r="69" spans="2:11" s="30" customFormat="1" x14ac:dyDescent="0.25">
      <c r="B69" s="60"/>
      <c r="C69" s="60"/>
      <c r="D69" s="60"/>
      <c r="E69" s="60"/>
      <c r="F69" s="60"/>
      <c r="G69" s="60"/>
      <c r="H69" s="60"/>
      <c r="I69" s="60"/>
      <c r="J69" s="60"/>
      <c r="K69" s="60"/>
    </row>
    <row r="70" spans="2:11" s="30" customFormat="1" x14ac:dyDescent="0.25">
      <c r="B70" s="60"/>
      <c r="C70" s="60"/>
      <c r="D70" s="60"/>
      <c r="E70" s="60"/>
      <c r="F70" s="60"/>
      <c r="G70" s="60"/>
      <c r="H70" s="60"/>
      <c r="I70" s="60"/>
      <c r="J70" s="60"/>
      <c r="K70" s="60"/>
    </row>
    <row r="71" spans="2:11" s="30" customFormat="1" x14ac:dyDescent="0.25">
      <c r="B71" s="60"/>
      <c r="C71" s="60"/>
      <c r="D71" s="60"/>
      <c r="E71" s="60"/>
      <c r="F71" s="60"/>
      <c r="G71" s="60"/>
      <c r="H71" s="60"/>
      <c r="I71" s="60"/>
      <c r="J71" s="60"/>
      <c r="K71" s="60"/>
    </row>
    <row r="72" spans="2:11" s="30" customFormat="1" x14ac:dyDescent="0.25">
      <c r="B72" s="60"/>
      <c r="C72" s="60"/>
      <c r="D72" s="60"/>
      <c r="E72" s="60"/>
      <c r="F72" s="60"/>
      <c r="G72" s="60"/>
      <c r="H72" s="60"/>
      <c r="I72" s="60"/>
      <c r="J72" s="60"/>
      <c r="K72" s="60"/>
    </row>
    <row r="73" spans="2:11" s="30" customFormat="1" x14ac:dyDescent="0.25">
      <c r="B73" s="60"/>
      <c r="C73" s="60"/>
      <c r="D73" s="60"/>
      <c r="E73" s="60"/>
      <c r="F73" s="60"/>
      <c r="G73" s="60"/>
      <c r="H73" s="60"/>
      <c r="I73" s="60"/>
      <c r="J73" s="60"/>
      <c r="K73" s="60"/>
    </row>
    <row r="74" spans="2:11" s="30" customFormat="1" x14ac:dyDescent="0.25">
      <c r="B74" s="60"/>
      <c r="C74" s="60"/>
      <c r="D74" s="60"/>
      <c r="E74" s="60"/>
      <c r="F74" s="60"/>
      <c r="G74" s="60"/>
      <c r="H74" s="60"/>
      <c r="I74" s="60"/>
      <c r="J74" s="60"/>
      <c r="K74" s="60"/>
    </row>
    <row r="75" spans="2:11" s="30" customFormat="1" x14ac:dyDescent="0.25">
      <c r="B75" s="60"/>
      <c r="C75" s="60"/>
      <c r="D75" s="60"/>
      <c r="E75" s="60"/>
      <c r="F75" s="60"/>
      <c r="G75" s="60"/>
      <c r="H75" s="60"/>
      <c r="I75" s="60"/>
      <c r="J75" s="60"/>
      <c r="K75" s="60"/>
    </row>
    <row r="76" spans="2:11" s="30" customFormat="1" x14ac:dyDescent="0.25">
      <c r="B76" s="60"/>
      <c r="C76" s="60"/>
      <c r="D76" s="60"/>
      <c r="E76" s="60"/>
      <c r="F76" s="60"/>
      <c r="G76" s="60"/>
      <c r="H76" s="60"/>
      <c r="I76" s="60"/>
      <c r="J76" s="60"/>
      <c r="K76" s="60"/>
    </row>
    <row r="77" spans="2:11" s="30" customFormat="1" x14ac:dyDescent="0.25">
      <c r="B77" s="60"/>
      <c r="C77" s="60"/>
      <c r="D77" s="60"/>
      <c r="E77" s="60"/>
      <c r="F77" s="60"/>
      <c r="G77" s="60"/>
      <c r="H77" s="60"/>
      <c r="I77" s="60"/>
      <c r="J77" s="60"/>
      <c r="K77" s="60"/>
    </row>
    <row r="78" spans="2:11" s="30" customFormat="1" x14ac:dyDescent="0.25">
      <c r="B78" s="60"/>
      <c r="C78" s="60"/>
      <c r="D78" s="60"/>
      <c r="E78" s="60"/>
      <c r="F78" s="60"/>
      <c r="G78" s="60"/>
      <c r="H78" s="60"/>
      <c r="I78" s="60"/>
      <c r="J78" s="60"/>
      <c r="K78" s="60"/>
    </row>
    <row r="79" spans="2:11" s="30" customFormat="1" x14ac:dyDescent="0.25">
      <c r="B79" s="60"/>
      <c r="C79" s="60"/>
      <c r="D79" s="60"/>
      <c r="E79" s="60"/>
      <c r="F79" s="60"/>
      <c r="G79" s="60"/>
      <c r="H79" s="60"/>
      <c r="I79" s="60"/>
      <c r="J79" s="60"/>
      <c r="K79" s="60"/>
    </row>
    <row r="80" spans="2:11" s="30" customFormat="1" x14ac:dyDescent="0.25">
      <c r="B80" s="60"/>
      <c r="C80" s="60"/>
      <c r="D80" s="60"/>
      <c r="E80" s="60"/>
      <c r="F80" s="60"/>
      <c r="G80" s="60"/>
      <c r="H80" s="60"/>
      <c r="I80" s="60"/>
      <c r="J80" s="60"/>
      <c r="K80" s="60"/>
    </row>
    <row r="81" spans="2:11" s="30" customFormat="1" x14ac:dyDescent="0.25">
      <c r="B81" s="60"/>
      <c r="C81" s="60"/>
      <c r="D81" s="60"/>
      <c r="E81" s="60"/>
      <c r="F81" s="60"/>
      <c r="G81" s="60"/>
      <c r="H81" s="60"/>
      <c r="I81" s="60"/>
      <c r="J81" s="60"/>
      <c r="K81" s="60"/>
    </row>
    <row r="82" spans="2:11" s="30" customFormat="1" x14ac:dyDescent="0.25">
      <c r="B82" s="60"/>
      <c r="C82" s="60"/>
      <c r="D82" s="60"/>
      <c r="E82" s="60"/>
      <c r="F82" s="60"/>
      <c r="G82" s="60"/>
      <c r="H82" s="60"/>
      <c r="I82" s="60"/>
      <c r="J82" s="60"/>
      <c r="K82" s="60"/>
    </row>
    <row r="83" spans="2:11" s="30" customFormat="1" x14ac:dyDescent="0.25">
      <c r="B83" s="60"/>
      <c r="C83" s="60"/>
      <c r="D83" s="60"/>
      <c r="E83" s="60"/>
      <c r="F83" s="60"/>
      <c r="G83" s="60"/>
      <c r="H83" s="60"/>
      <c r="I83" s="60"/>
      <c r="J83" s="60"/>
      <c r="K83" s="60"/>
    </row>
    <row r="84" spans="2:11" s="30" customFormat="1" x14ac:dyDescent="0.25">
      <c r="B84" s="60"/>
      <c r="C84" s="60"/>
      <c r="D84" s="60"/>
      <c r="E84" s="60"/>
      <c r="F84" s="60"/>
      <c r="G84" s="60"/>
      <c r="H84" s="60"/>
      <c r="I84" s="60"/>
      <c r="J84" s="60"/>
      <c r="K84" s="60"/>
    </row>
    <row r="85" spans="2:11" s="30" customFormat="1" x14ac:dyDescent="0.25">
      <c r="B85" s="60"/>
      <c r="C85" s="60"/>
      <c r="D85" s="60"/>
      <c r="E85" s="60"/>
      <c r="F85" s="60"/>
      <c r="G85" s="60"/>
      <c r="H85" s="60"/>
      <c r="I85" s="60"/>
      <c r="J85" s="60"/>
      <c r="K85" s="60"/>
    </row>
    <row r="86" spans="2:11" s="30" customFormat="1" x14ac:dyDescent="0.25">
      <c r="B86" s="60"/>
      <c r="C86" s="60"/>
      <c r="D86" s="60"/>
      <c r="E86" s="60"/>
      <c r="F86" s="60"/>
      <c r="G86" s="60"/>
      <c r="H86" s="60"/>
      <c r="I86" s="60"/>
      <c r="J86" s="60"/>
      <c r="K86" s="60"/>
    </row>
    <row r="87" spans="2:11" s="30" customFormat="1" x14ac:dyDescent="0.25">
      <c r="B87" s="60"/>
      <c r="C87" s="60"/>
      <c r="D87" s="60"/>
      <c r="E87" s="60"/>
      <c r="F87" s="60"/>
      <c r="G87" s="60"/>
      <c r="H87" s="60"/>
      <c r="I87" s="60"/>
      <c r="J87" s="60"/>
      <c r="K87" s="60"/>
    </row>
    <row r="88" spans="2:11" s="30" customFormat="1" x14ac:dyDescent="0.25">
      <c r="B88" s="60"/>
      <c r="C88" s="60"/>
      <c r="D88" s="60"/>
      <c r="E88" s="60"/>
      <c r="F88" s="60"/>
      <c r="G88" s="60"/>
      <c r="H88" s="60"/>
      <c r="I88" s="60"/>
      <c r="J88" s="60"/>
      <c r="K88" s="60"/>
    </row>
    <row r="89" spans="2:11" s="30" customFormat="1" x14ac:dyDescent="0.25">
      <c r="B89" s="60"/>
      <c r="C89" s="60"/>
      <c r="D89" s="60"/>
      <c r="E89" s="60"/>
      <c r="F89" s="60"/>
      <c r="G89" s="60"/>
      <c r="H89" s="60"/>
      <c r="I89" s="60"/>
      <c r="J89" s="60"/>
      <c r="K89" s="60"/>
    </row>
    <row r="90" spans="2:11" s="30" customFormat="1" x14ac:dyDescent="0.25">
      <c r="B90" s="60"/>
      <c r="C90" s="60"/>
      <c r="D90" s="60"/>
      <c r="E90" s="60"/>
      <c r="F90" s="60"/>
      <c r="G90" s="60"/>
      <c r="H90" s="60"/>
      <c r="I90" s="60"/>
      <c r="J90" s="60"/>
      <c r="K90" s="60"/>
    </row>
    <row r="91" spans="2:11" s="30" customFormat="1" x14ac:dyDescent="0.25">
      <c r="B91" s="60"/>
      <c r="C91" s="60"/>
      <c r="D91" s="60"/>
      <c r="E91" s="60"/>
      <c r="F91" s="60"/>
      <c r="G91" s="60"/>
      <c r="H91" s="60"/>
      <c r="I91" s="60"/>
      <c r="J91" s="60"/>
      <c r="K91" s="60"/>
    </row>
    <row r="92" spans="2:11" s="30" customFormat="1" x14ac:dyDescent="0.25">
      <c r="B92" s="60"/>
      <c r="C92" s="60"/>
      <c r="D92" s="60"/>
      <c r="E92" s="60"/>
      <c r="F92" s="60"/>
      <c r="G92" s="60"/>
      <c r="H92" s="60"/>
      <c r="I92" s="60"/>
      <c r="J92" s="60"/>
      <c r="K92" s="60"/>
    </row>
    <row r="93" spans="2:11" s="30" customFormat="1" x14ac:dyDescent="0.25">
      <c r="B93" s="60"/>
      <c r="C93" s="60"/>
      <c r="D93" s="60"/>
      <c r="E93" s="60"/>
      <c r="F93" s="60"/>
      <c r="G93" s="60"/>
      <c r="H93" s="60"/>
      <c r="I93" s="60"/>
      <c r="J93" s="60"/>
      <c r="K93" s="60"/>
    </row>
    <row r="94" spans="2:11" s="30" customFormat="1" x14ac:dyDescent="0.25">
      <c r="B94" s="60"/>
      <c r="C94" s="60"/>
      <c r="D94" s="60"/>
      <c r="E94" s="60"/>
      <c r="F94" s="60"/>
      <c r="G94" s="60"/>
      <c r="H94" s="60"/>
      <c r="I94" s="60"/>
      <c r="J94" s="60"/>
      <c r="K94" s="60"/>
    </row>
    <row r="95" spans="2:11" s="30" customFormat="1" x14ac:dyDescent="0.25">
      <c r="B95" s="60"/>
      <c r="C95" s="60"/>
      <c r="D95" s="60"/>
      <c r="E95" s="60"/>
      <c r="F95" s="60"/>
      <c r="G95" s="60"/>
      <c r="H95" s="60"/>
      <c r="I95" s="60"/>
      <c r="J95" s="60"/>
      <c r="K95" s="60"/>
    </row>
    <row r="96" spans="2:11" s="30" customFormat="1" x14ac:dyDescent="0.25">
      <c r="B96" s="60"/>
      <c r="C96" s="60"/>
      <c r="D96" s="60"/>
      <c r="E96" s="60"/>
      <c r="F96" s="60"/>
      <c r="G96" s="60"/>
      <c r="H96" s="60"/>
      <c r="I96" s="60"/>
      <c r="J96" s="60"/>
      <c r="K96" s="60"/>
    </row>
    <row r="97" spans="2:11" s="30" customFormat="1" x14ac:dyDescent="0.25">
      <c r="B97" s="60"/>
      <c r="C97" s="60"/>
      <c r="D97" s="60"/>
      <c r="E97" s="60"/>
      <c r="F97" s="60"/>
      <c r="G97" s="60"/>
      <c r="H97" s="60"/>
      <c r="I97" s="60"/>
      <c r="J97" s="60"/>
      <c r="K97" s="60"/>
    </row>
    <row r="98" spans="2:11" s="30" customFormat="1" x14ac:dyDescent="0.25">
      <c r="B98" s="60"/>
      <c r="C98" s="60"/>
      <c r="D98" s="60"/>
      <c r="E98" s="60"/>
      <c r="F98" s="60"/>
      <c r="G98" s="60"/>
      <c r="H98" s="60"/>
      <c r="I98" s="60"/>
      <c r="J98" s="60"/>
      <c r="K98" s="60"/>
    </row>
    <row r="99" spans="2:11" s="30" customFormat="1" x14ac:dyDescent="0.25">
      <c r="B99" s="60"/>
      <c r="C99" s="60"/>
      <c r="D99" s="60"/>
      <c r="E99" s="60"/>
      <c r="F99" s="60"/>
      <c r="G99" s="60"/>
      <c r="H99" s="60"/>
      <c r="I99" s="60"/>
      <c r="J99" s="60"/>
      <c r="K99" s="60"/>
    </row>
    <row r="100" spans="2:11" s="30" customFormat="1" x14ac:dyDescent="0.25">
      <c r="B100" s="60"/>
      <c r="C100" s="60"/>
      <c r="D100" s="60"/>
      <c r="E100" s="60"/>
      <c r="F100" s="60"/>
      <c r="G100" s="60"/>
      <c r="H100" s="60"/>
      <c r="I100" s="60"/>
      <c r="J100" s="60"/>
      <c r="K100" s="60"/>
    </row>
    <row r="101" spans="2:11" s="30" customFormat="1" x14ac:dyDescent="0.25">
      <c r="B101" s="60"/>
      <c r="C101" s="60"/>
      <c r="D101" s="60"/>
      <c r="E101" s="60"/>
      <c r="F101" s="60"/>
      <c r="G101" s="60"/>
      <c r="H101" s="60"/>
      <c r="I101" s="60"/>
      <c r="J101" s="60"/>
      <c r="K101" s="60"/>
    </row>
    <row r="102" spans="2:11" s="30" customFormat="1" x14ac:dyDescent="0.25">
      <c r="B102" s="60"/>
      <c r="C102" s="60"/>
      <c r="D102" s="60"/>
      <c r="E102" s="60"/>
      <c r="F102" s="60"/>
      <c r="G102" s="60"/>
      <c r="H102" s="60"/>
      <c r="I102" s="60"/>
      <c r="J102" s="60"/>
      <c r="K102" s="60"/>
    </row>
    <row r="103" spans="2:11" s="30" customFormat="1" x14ac:dyDescent="0.25">
      <c r="B103" s="60"/>
      <c r="C103" s="60"/>
      <c r="D103" s="60"/>
      <c r="E103" s="60"/>
      <c r="F103" s="60"/>
      <c r="G103" s="60"/>
      <c r="H103" s="60"/>
      <c r="I103" s="60"/>
      <c r="J103" s="60"/>
      <c r="K103" s="60"/>
    </row>
    <row r="104" spans="2:11" s="30" customFormat="1" x14ac:dyDescent="0.25">
      <c r="B104" s="60"/>
      <c r="C104" s="60"/>
      <c r="D104" s="60"/>
      <c r="E104" s="60"/>
      <c r="F104" s="60"/>
      <c r="G104" s="60"/>
      <c r="H104" s="60"/>
      <c r="I104" s="60"/>
      <c r="J104" s="60"/>
      <c r="K104" s="60"/>
    </row>
    <row r="105" spans="2:11" s="30" customFormat="1" x14ac:dyDescent="0.25">
      <c r="B105" s="60"/>
      <c r="C105" s="60"/>
      <c r="D105" s="60"/>
      <c r="E105" s="60"/>
      <c r="F105" s="60"/>
      <c r="G105" s="60"/>
      <c r="H105" s="60"/>
      <c r="I105" s="60"/>
      <c r="J105" s="60"/>
      <c r="K105" s="60"/>
    </row>
    <row r="106" spans="2:11" s="30" customFormat="1" x14ac:dyDescent="0.25">
      <c r="B106" s="60"/>
      <c r="C106" s="60"/>
      <c r="D106" s="60"/>
      <c r="E106" s="60"/>
      <c r="F106" s="60"/>
      <c r="G106" s="60"/>
      <c r="H106" s="60"/>
      <c r="I106" s="60"/>
      <c r="J106" s="60"/>
      <c r="K106" s="60"/>
    </row>
    <row r="107" spans="2:11" s="30" customFormat="1" x14ac:dyDescent="0.25">
      <c r="B107" s="60"/>
      <c r="C107" s="60"/>
      <c r="D107" s="60"/>
      <c r="E107" s="60"/>
      <c r="F107" s="60"/>
      <c r="G107" s="60"/>
      <c r="H107" s="60"/>
      <c r="I107" s="60"/>
      <c r="J107" s="60"/>
      <c r="K107" s="60"/>
    </row>
    <row r="108" spans="2:11" s="30" customFormat="1" x14ac:dyDescent="0.25">
      <c r="B108" s="60"/>
      <c r="C108" s="60"/>
      <c r="D108" s="60"/>
      <c r="E108" s="60"/>
      <c r="F108" s="60"/>
      <c r="G108" s="60"/>
      <c r="H108" s="60"/>
      <c r="I108" s="60"/>
      <c r="J108" s="60"/>
      <c r="K108" s="60"/>
    </row>
    <row r="109" spans="2:11" s="30" customFormat="1" x14ac:dyDescent="0.25">
      <c r="B109" s="60"/>
      <c r="C109" s="60"/>
      <c r="D109" s="60"/>
      <c r="E109" s="60"/>
      <c r="F109" s="60"/>
      <c r="G109" s="60"/>
      <c r="H109" s="60"/>
      <c r="I109" s="60"/>
      <c r="J109" s="60"/>
      <c r="K109" s="60"/>
    </row>
    <row r="110" spans="2:11" s="30" customFormat="1" x14ac:dyDescent="0.25">
      <c r="B110" s="60"/>
      <c r="C110" s="60"/>
      <c r="D110" s="60"/>
      <c r="E110" s="60"/>
      <c r="F110" s="60"/>
      <c r="G110" s="60"/>
      <c r="H110" s="60"/>
      <c r="I110" s="60"/>
      <c r="J110" s="60"/>
      <c r="K110" s="60"/>
    </row>
    <row r="111" spans="2:11" s="30" customFormat="1" x14ac:dyDescent="0.25">
      <c r="B111" s="60"/>
      <c r="C111" s="60"/>
      <c r="D111" s="60"/>
      <c r="E111" s="60"/>
      <c r="F111" s="60"/>
      <c r="G111" s="60"/>
      <c r="H111" s="60"/>
      <c r="I111" s="60"/>
      <c r="J111" s="60"/>
      <c r="K111" s="60"/>
    </row>
    <row r="112" spans="2:11" s="30" customFormat="1" x14ac:dyDescent="0.25">
      <c r="B112" s="60"/>
      <c r="C112" s="60"/>
      <c r="D112" s="60"/>
      <c r="E112" s="60"/>
      <c r="F112" s="60"/>
      <c r="G112" s="60"/>
      <c r="H112" s="60"/>
      <c r="I112" s="60"/>
      <c r="J112" s="60"/>
      <c r="K112" s="60"/>
    </row>
    <row r="113" spans="2:11" s="30" customFormat="1" x14ac:dyDescent="0.25">
      <c r="B113" s="60"/>
      <c r="C113" s="60"/>
      <c r="D113" s="60"/>
      <c r="E113" s="60"/>
      <c r="F113" s="60"/>
      <c r="G113" s="60"/>
      <c r="H113" s="60"/>
      <c r="I113" s="60"/>
      <c r="J113" s="60"/>
      <c r="K113" s="60"/>
    </row>
    <row r="114" spans="2:11" s="30" customFormat="1" x14ac:dyDescent="0.25">
      <c r="B114" s="60"/>
      <c r="C114" s="60"/>
      <c r="D114" s="60"/>
      <c r="E114" s="60"/>
      <c r="F114" s="60"/>
      <c r="G114" s="60"/>
      <c r="H114" s="60"/>
      <c r="I114" s="60"/>
      <c r="J114" s="60"/>
      <c r="K114" s="60"/>
    </row>
    <row r="115" spans="2:11" s="30" customFormat="1" x14ac:dyDescent="0.25">
      <c r="B115" s="60"/>
      <c r="C115" s="60"/>
      <c r="D115" s="60"/>
      <c r="E115" s="60"/>
      <c r="F115" s="60"/>
      <c r="G115" s="60"/>
      <c r="H115" s="60"/>
      <c r="I115" s="60"/>
      <c r="J115" s="60"/>
      <c r="K115" s="60"/>
    </row>
    <row r="116" spans="2:11" s="30" customFormat="1" x14ac:dyDescent="0.25">
      <c r="B116" s="60"/>
      <c r="C116" s="60"/>
      <c r="D116" s="60"/>
      <c r="E116" s="60"/>
      <c r="F116" s="60"/>
      <c r="G116" s="60"/>
      <c r="H116" s="60"/>
      <c r="I116" s="60"/>
      <c r="J116" s="60"/>
      <c r="K116" s="60"/>
    </row>
    <row r="117" spans="2:11" s="30" customFormat="1" x14ac:dyDescent="0.25">
      <c r="B117" s="60"/>
      <c r="C117" s="60"/>
      <c r="D117" s="60"/>
      <c r="E117" s="60"/>
      <c r="F117" s="60"/>
      <c r="G117" s="60"/>
      <c r="H117" s="60"/>
      <c r="I117" s="60"/>
      <c r="J117" s="60"/>
      <c r="K117" s="60"/>
    </row>
    <row r="118" spans="2:11" s="30" customFormat="1" x14ac:dyDescent="0.25">
      <c r="B118" s="60"/>
      <c r="C118" s="60"/>
      <c r="D118" s="60"/>
      <c r="E118" s="60"/>
      <c r="F118" s="60"/>
      <c r="G118" s="60"/>
      <c r="H118" s="60"/>
      <c r="I118" s="60"/>
      <c r="J118" s="60"/>
      <c r="K118" s="60"/>
    </row>
    <row r="119" spans="2:11" s="30" customFormat="1" x14ac:dyDescent="0.25">
      <c r="B119" s="60"/>
      <c r="C119" s="60"/>
      <c r="D119" s="60"/>
      <c r="E119" s="60"/>
      <c r="F119" s="60"/>
      <c r="G119" s="60"/>
      <c r="H119" s="60"/>
      <c r="I119" s="60"/>
      <c r="J119" s="60"/>
      <c r="K119" s="60"/>
    </row>
    <row r="120" spans="2:11" s="30" customFormat="1" x14ac:dyDescent="0.25">
      <c r="B120" s="60"/>
      <c r="C120" s="60"/>
      <c r="D120" s="60"/>
      <c r="E120" s="60"/>
      <c r="F120" s="60"/>
      <c r="G120" s="60"/>
      <c r="H120" s="60"/>
      <c r="I120" s="60"/>
      <c r="J120" s="60"/>
      <c r="K120" s="60"/>
    </row>
    <row r="121" spans="2:11" s="30" customFormat="1" x14ac:dyDescent="0.25">
      <c r="B121" s="60"/>
      <c r="C121" s="60"/>
      <c r="D121" s="60"/>
      <c r="E121" s="60"/>
      <c r="F121" s="60"/>
      <c r="G121" s="60"/>
      <c r="H121" s="60"/>
      <c r="I121" s="60"/>
      <c r="J121" s="60"/>
      <c r="K121" s="60"/>
    </row>
    <row r="122" spans="2:11" s="30" customFormat="1" x14ac:dyDescent="0.25">
      <c r="B122" s="60"/>
      <c r="C122" s="60"/>
      <c r="D122" s="60"/>
      <c r="E122" s="60"/>
      <c r="F122" s="60"/>
      <c r="G122" s="60"/>
      <c r="H122" s="60"/>
      <c r="I122" s="60"/>
      <c r="J122" s="60"/>
      <c r="K122" s="60"/>
    </row>
    <row r="123" spans="2:11" s="30" customFormat="1" x14ac:dyDescent="0.25">
      <c r="B123" s="60"/>
      <c r="C123" s="60"/>
      <c r="D123" s="60"/>
      <c r="E123" s="60"/>
      <c r="F123" s="60"/>
      <c r="G123" s="60"/>
      <c r="H123" s="60"/>
      <c r="I123" s="60"/>
      <c r="J123" s="60"/>
      <c r="K123" s="60"/>
    </row>
    <row r="124" spans="2:11" s="30" customFormat="1" x14ac:dyDescent="0.25">
      <c r="B124" s="60"/>
      <c r="C124" s="60"/>
      <c r="D124" s="60"/>
      <c r="E124" s="60"/>
      <c r="F124" s="60"/>
      <c r="G124" s="60"/>
      <c r="H124" s="60"/>
      <c r="I124" s="60"/>
      <c r="J124" s="60"/>
      <c r="K124" s="60"/>
    </row>
    <row r="125" spans="2:11" s="30" customFormat="1" x14ac:dyDescent="0.25">
      <c r="B125" s="60"/>
      <c r="C125" s="60"/>
      <c r="D125" s="60"/>
      <c r="E125" s="60"/>
      <c r="F125" s="60"/>
      <c r="G125" s="60"/>
      <c r="H125" s="60"/>
      <c r="I125" s="60"/>
      <c r="J125" s="60"/>
      <c r="K125" s="60"/>
    </row>
    <row r="126" spans="2:11" s="30" customFormat="1" x14ac:dyDescent="0.25">
      <c r="B126" s="60"/>
      <c r="C126" s="60"/>
      <c r="D126" s="60"/>
      <c r="E126" s="60"/>
      <c r="F126" s="60"/>
      <c r="G126" s="60"/>
      <c r="H126" s="60"/>
      <c r="I126" s="60"/>
      <c r="J126" s="60"/>
      <c r="K126" s="60"/>
    </row>
    <row r="127" spans="2:11" s="30" customFormat="1" x14ac:dyDescent="0.25">
      <c r="B127" s="60"/>
      <c r="C127" s="60"/>
      <c r="D127" s="60"/>
      <c r="E127" s="60"/>
      <c r="F127" s="60"/>
      <c r="G127" s="60"/>
      <c r="H127" s="60"/>
      <c r="I127" s="60"/>
      <c r="J127" s="60"/>
      <c r="K127" s="60"/>
    </row>
    <row r="128" spans="2:11" s="30" customFormat="1" x14ac:dyDescent="0.25">
      <c r="B128" s="60"/>
      <c r="C128" s="60"/>
      <c r="D128" s="60"/>
      <c r="E128" s="60"/>
      <c r="F128" s="60"/>
      <c r="G128" s="60"/>
      <c r="H128" s="60"/>
      <c r="I128" s="60"/>
      <c r="J128" s="60"/>
      <c r="K128" s="60"/>
    </row>
    <row r="129" spans="2:11" s="30" customFormat="1" x14ac:dyDescent="0.25">
      <c r="B129" s="60"/>
      <c r="C129" s="60"/>
      <c r="D129" s="60"/>
      <c r="E129" s="60"/>
      <c r="F129" s="60"/>
      <c r="G129" s="60"/>
      <c r="H129" s="60"/>
      <c r="I129" s="60"/>
      <c r="J129" s="60"/>
      <c r="K129" s="60"/>
    </row>
    <row r="130" spans="2:11" s="30" customFormat="1" x14ac:dyDescent="0.25">
      <c r="B130" s="60"/>
      <c r="C130" s="60"/>
      <c r="D130" s="60"/>
      <c r="E130" s="60"/>
      <c r="F130" s="60"/>
      <c r="G130" s="60"/>
      <c r="H130" s="60"/>
      <c r="I130" s="60"/>
      <c r="J130" s="60"/>
      <c r="K130" s="60"/>
    </row>
    <row r="131" spans="2:11" s="30" customFormat="1" x14ac:dyDescent="0.25">
      <c r="B131" s="60"/>
      <c r="C131" s="60"/>
      <c r="D131" s="60"/>
      <c r="E131" s="60"/>
      <c r="F131" s="60"/>
      <c r="G131" s="60"/>
      <c r="H131" s="60"/>
      <c r="I131" s="60"/>
      <c r="J131" s="60"/>
      <c r="K131" s="60"/>
    </row>
    <row r="132" spans="2:11" s="30" customFormat="1" x14ac:dyDescent="0.25">
      <c r="B132" s="60"/>
      <c r="C132" s="60"/>
      <c r="D132" s="60"/>
      <c r="E132" s="60"/>
      <c r="F132" s="60"/>
      <c r="G132" s="60"/>
      <c r="H132" s="60"/>
      <c r="I132" s="60"/>
      <c r="J132" s="60"/>
      <c r="K132" s="60"/>
    </row>
    <row r="133" spans="2:11" s="30" customFormat="1" x14ac:dyDescent="0.25">
      <c r="B133" s="60"/>
      <c r="C133" s="60"/>
      <c r="D133" s="60"/>
      <c r="E133" s="60"/>
      <c r="F133" s="60"/>
      <c r="G133" s="60"/>
      <c r="H133" s="60"/>
      <c r="I133" s="60"/>
      <c r="J133" s="60"/>
      <c r="K133" s="60"/>
    </row>
    <row r="134" spans="2:11" s="30" customFormat="1" x14ac:dyDescent="0.25">
      <c r="B134" s="60"/>
      <c r="C134" s="60"/>
      <c r="D134" s="60"/>
      <c r="E134" s="60"/>
      <c r="F134" s="60"/>
      <c r="G134" s="60"/>
      <c r="H134" s="60"/>
      <c r="I134" s="60"/>
      <c r="J134" s="60"/>
      <c r="K134" s="60"/>
    </row>
    <row r="135" spans="2:11" s="30" customFormat="1" x14ac:dyDescent="0.25">
      <c r="B135" s="60"/>
      <c r="C135" s="60"/>
      <c r="D135" s="60"/>
      <c r="E135" s="60"/>
      <c r="F135" s="60"/>
      <c r="G135" s="60"/>
      <c r="H135" s="60"/>
      <c r="I135" s="60"/>
      <c r="J135" s="60"/>
      <c r="K135" s="60"/>
    </row>
    <row r="136" spans="2:11" s="30" customFormat="1" x14ac:dyDescent="0.25">
      <c r="B136" s="60"/>
      <c r="C136" s="60"/>
      <c r="D136" s="60"/>
      <c r="E136" s="60"/>
      <c r="F136" s="60"/>
      <c r="G136" s="60"/>
      <c r="H136" s="60"/>
      <c r="I136" s="60"/>
      <c r="J136" s="60"/>
      <c r="K136" s="60"/>
    </row>
    <row r="137" spans="2:11" s="30" customFormat="1" x14ac:dyDescent="0.25">
      <c r="B137" s="60"/>
      <c r="C137" s="60"/>
      <c r="D137" s="60"/>
      <c r="E137" s="60"/>
      <c r="F137" s="60"/>
      <c r="G137" s="60"/>
      <c r="H137" s="60"/>
      <c r="I137" s="60"/>
      <c r="J137" s="60"/>
      <c r="K137" s="60"/>
    </row>
    <row r="138" spans="2:11" s="30" customFormat="1" x14ac:dyDescent="0.25">
      <c r="B138" s="60"/>
      <c r="C138" s="60"/>
      <c r="D138" s="60"/>
      <c r="E138" s="60"/>
      <c r="F138" s="60"/>
      <c r="G138" s="60"/>
      <c r="H138" s="60"/>
      <c r="I138" s="60"/>
      <c r="J138" s="60"/>
      <c r="K138" s="60"/>
    </row>
    <row r="139" spans="2:11" s="30" customFormat="1" x14ac:dyDescent="0.25">
      <c r="B139" s="60"/>
      <c r="C139" s="60"/>
      <c r="D139" s="60"/>
      <c r="E139" s="60"/>
      <c r="F139" s="60"/>
      <c r="G139" s="60"/>
      <c r="H139" s="60"/>
      <c r="I139" s="60"/>
      <c r="J139" s="60"/>
      <c r="K139" s="60"/>
    </row>
    <row r="140" spans="2:11" s="30" customFormat="1" x14ac:dyDescent="0.25">
      <c r="B140" s="60"/>
      <c r="C140" s="60"/>
      <c r="D140" s="60"/>
      <c r="E140" s="60"/>
      <c r="F140" s="60"/>
      <c r="G140" s="60"/>
      <c r="H140" s="60"/>
      <c r="I140" s="60"/>
      <c r="J140" s="60"/>
      <c r="K140" s="60"/>
    </row>
    <row r="141" spans="2:11" s="30" customFormat="1" x14ac:dyDescent="0.25">
      <c r="B141" s="60"/>
      <c r="C141" s="60"/>
      <c r="D141" s="60"/>
      <c r="E141" s="60"/>
      <c r="F141" s="60"/>
      <c r="G141" s="60"/>
      <c r="H141" s="60"/>
      <c r="I141" s="60"/>
      <c r="J141" s="60"/>
      <c r="K141" s="60"/>
    </row>
    <row r="142" spans="2:11" s="30" customFormat="1" x14ac:dyDescent="0.25">
      <c r="B142" s="60"/>
      <c r="C142" s="60"/>
      <c r="D142" s="60"/>
      <c r="E142" s="60"/>
      <c r="F142" s="60"/>
      <c r="G142" s="60"/>
      <c r="H142" s="60"/>
      <c r="I142" s="60"/>
      <c r="J142" s="60"/>
      <c r="K142" s="60"/>
    </row>
    <row r="143" spans="2:11" s="30" customFormat="1" x14ac:dyDescent="0.25">
      <c r="B143" s="60"/>
      <c r="C143" s="60"/>
      <c r="D143" s="60"/>
      <c r="E143" s="60"/>
      <c r="F143" s="60"/>
      <c r="G143" s="60"/>
      <c r="H143" s="60"/>
      <c r="I143" s="60"/>
      <c r="J143" s="60"/>
      <c r="K143" s="60"/>
    </row>
    <row r="144" spans="2:11" s="30" customFormat="1" x14ac:dyDescent="0.25">
      <c r="B144" s="60"/>
      <c r="C144" s="60"/>
      <c r="D144" s="60"/>
      <c r="E144" s="60"/>
      <c r="F144" s="60"/>
      <c r="G144" s="60"/>
      <c r="H144" s="60"/>
      <c r="I144" s="60"/>
      <c r="J144" s="60"/>
      <c r="K144" s="60"/>
    </row>
    <row r="145" spans="2:11" s="30" customFormat="1" x14ac:dyDescent="0.25">
      <c r="B145" s="60"/>
      <c r="C145" s="60"/>
      <c r="D145" s="60"/>
      <c r="E145" s="60"/>
      <c r="F145" s="60"/>
      <c r="G145" s="60"/>
      <c r="H145" s="60"/>
      <c r="I145" s="60"/>
      <c r="J145" s="60"/>
      <c r="K145" s="60"/>
    </row>
    <row r="146" spans="2:11" s="30" customFormat="1" x14ac:dyDescent="0.25">
      <c r="B146" s="60"/>
      <c r="C146" s="60"/>
      <c r="D146" s="60"/>
      <c r="E146" s="60"/>
      <c r="F146" s="60"/>
      <c r="G146" s="60"/>
      <c r="H146" s="60"/>
      <c r="I146" s="60"/>
      <c r="J146" s="60"/>
      <c r="K146" s="60"/>
    </row>
    <row r="147" spans="2:11" s="30" customFormat="1" x14ac:dyDescent="0.25">
      <c r="B147" s="60"/>
      <c r="C147" s="60"/>
      <c r="D147" s="60"/>
      <c r="E147" s="60"/>
      <c r="F147" s="60"/>
      <c r="G147" s="60"/>
      <c r="H147" s="60"/>
      <c r="I147" s="60"/>
      <c r="J147" s="60"/>
      <c r="K147" s="60"/>
    </row>
    <row r="148" spans="2:11" s="30" customFormat="1" x14ac:dyDescent="0.25">
      <c r="B148" s="60"/>
      <c r="C148" s="60"/>
      <c r="D148" s="60"/>
      <c r="E148" s="60"/>
      <c r="F148" s="60"/>
      <c r="G148" s="60"/>
      <c r="H148" s="60"/>
      <c r="I148" s="60"/>
      <c r="J148" s="60"/>
      <c r="K148" s="60"/>
    </row>
    <row r="149" spans="2:11" s="30" customFormat="1" x14ac:dyDescent="0.25">
      <c r="B149" s="60"/>
      <c r="C149" s="60"/>
      <c r="D149" s="60"/>
      <c r="E149" s="60"/>
      <c r="F149" s="60"/>
      <c r="G149" s="60"/>
      <c r="H149" s="60"/>
      <c r="I149" s="60"/>
      <c r="J149" s="60"/>
      <c r="K149" s="60"/>
    </row>
    <row r="150" spans="2:11" s="30" customFormat="1" x14ac:dyDescent="0.25">
      <c r="B150" s="60"/>
      <c r="C150" s="60"/>
      <c r="D150" s="60"/>
      <c r="E150" s="60"/>
      <c r="F150" s="60"/>
      <c r="G150" s="60"/>
      <c r="H150" s="60"/>
      <c r="I150" s="60"/>
      <c r="J150" s="60"/>
      <c r="K150" s="60"/>
    </row>
    <row r="151" spans="2:11" s="30" customFormat="1" x14ac:dyDescent="0.25">
      <c r="B151" s="60"/>
      <c r="C151" s="60"/>
      <c r="D151" s="60"/>
      <c r="E151" s="60"/>
      <c r="F151" s="60"/>
      <c r="G151" s="60"/>
      <c r="H151" s="60"/>
      <c r="I151" s="60"/>
      <c r="J151" s="60"/>
      <c r="K151" s="60"/>
    </row>
    <row r="152" spans="2:11" s="30" customFormat="1" x14ac:dyDescent="0.25">
      <c r="B152" s="60"/>
      <c r="C152" s="60"/>
      <c r="D152" s="60"/>
      <c r="E152" s="60"/>
      <c r="F152" s="60"/>
      <c r="G152" s="60"/>
      <c r="H152" s="60"/>
      <c r="I152" s="60"/>
      <c r="J152" s="60"/>
      <c r="K152" s="60"/>
    </row>
    <row r="153" spans="2:11" s="30" customFormat="1" x14ac:dyDescent="0.25">
      <c r="B153" s="60"/>
      <c r="C153" s="60"/>
      <c r="D153" s="60"/>
      <c r="E153" s="60"/>
      <c r="F153" s="60"/>
      <c r="G153" s="60"/>
      <c r="H153" s="60"/>
      <c r="I153" s="60"/>
      <c r="J153" s="60"/>
      <c r="K153" s="60"/>
    </row>
    <row r="154" spans="2:11" s="30" customFormat="1" x14ac:dyDescent="0.25">
      <c r="B154" s="60"/>
      <c r="C154" s="60"/>
      <c r="D154" s="60"/>
      <c r="E154" s="60"/>
      <c r="F154" s="60"/>
      <c r="G154" s="60"/>
      <c r="H154" s="60"/>
      <c r="I154" s="60"/>
      <c r="J154" s="60"/>
      <c r="K154" s="60"/>
    </row>
    <row r="155" spans="2:11" s="30" customFormat="1" x14ac:dyDescent="0.25">
      <c r="B155" s="60"/>
      <c r="C155" s="60"/>
      <c r="D155" s="60"/>
      <c r="E155" s="60"/>
      <c r="F155" s="60"/>
      <c r="G155" s="60"/>
      <c r="H155" s="60"/>
      <c r="I155" s="60"/>
      <c r="J155" s="60"/>
      <c r="K155" s="60"/>
    </row>
    <row r="156" spans="2:11" s="30" customFormat="1" x14ac:dyDescent="0.25">
      <c r="B156" s="60"/>
      <c r="C156" s="60"/>
      <c r="D156" s="60"/>
      <c r="E156" s="60"/>
      <c r="F156" s="60"/>
      <c r="G156" s="60"/>
      <c r="H156" s="60"/>
      <c r="I156" s="60"/>
      <c r="J156" s="60"/>
      <c r="K156" s="60"/>
    </row>
    <row r="157" spans="2:11" s="30" customFormat="1" x14ac:dyDescent="0.25">
      <c r="B157" s="60"/>
      <c r="C157" s="60"/>
      <c r="D157" s="60"/>
      <c r="E157" s="60"/>
      <c r="F157" s="60"/>
      <c r="G157" s="60"/>
      <c r="H157" s="60"/>
      <c r="I157" s="60"/>
      <c r="J157" s="60"/>
      <c r="K157" s="60"/>
    </row>
    <row r="158" spans="2:11" s="30" customFormat="1" x14ac:dyDescent="0.25">
      <c r="B158" s="60"/>
      <c r="C158" s="60"/>
      <c r="D158" s="60"/>
      <c r="E158" s="60"/>
      <c r="F158" s="60"/>
      <c r="G158" s="60"/>
      <c r="H158" s="60"/>
      <c r="I158" s="60"/>
      <c r="J158" s="60"/>
      <c r="K158" s="60"/>
    </row>
    <row r="159" spans="2:11" s="30" customFormat="1" x14ac:dyDescent="0.25">
      <c r="B159" s="60"/>
      <c r="C159" s="60"/>
      <c r="D159" s="60"/>
      <c r="E159" s="60"/>
      <c r="F159" s="60"/>
      <c r="G159" s="60"/>
      <c r="H159" s="60"/>
      <c r="I159" s="60"/>
      <c r="J159" s="60"/>
      <c r="K159" s="60"/>
    </row>
    <row r="160" spans="2:11" s="30" customFormat="1" x14ac:dyDescent="0.25">
      <c r="B160" s="60"/>
      <c r="C160" s="60"/>
      <c r="D160" s="60"/>
      <c r="E160" s="60"/>
      <c r="F160" s="60"/>
      <c r="G160" s="60"/>
      <c r="H160" s="60"/>
      <c r="I160" s="60"/>
      <c r="J160" s="60"/>
      <c r="K160" s="60"/>
    </row>
    <row r="161" spans="2:11" s="30" customFormat="1" x14ac:dyDescent="0.25">
      <c r="B161" s="60"/>
      <c r="C161" s="60"/>
      <c r="D161" s="60"/>
      <c r="E161" s="60"/>
      <c r="F161" s="60"/>
      <c r="G161" s="60"/>
      <c r="H161" s="60"/>
      <c r="I161" s="60"/>
      <c r="J161" s="60"/>
      <c r="K161" s="60"/>
    </row>
    <row r="162" spans="2:11" s="30" customFormat="1" x14ac:dyDescent="0.25">
      <c r="B162" s="60"/>
      <c r="C162" s="60"/>
      <c r="D162" s="60"/>
      <c r="E162" s="60"/>
      <c r="F162" s="60"/>
      <c r="G162" s="60"/>
      <c r="H162" s="60"/>
      <c r="I162" s="60"/>
      <c r="J162" s="60"/>
      <c r="K162" s="60"/>
    </row>
    <row r="163" spans="2:11" s="30" customFormat="1" x14ac:dyDescent="0.25">
      <c r="B163" s="60"/>
      <c r="C163" s="60"/>
      <c r="D163" s="60"/>
      <c r="E163" s="60"/>
      <c r="F163" s="60"/>
      <c r="G163" s="60"/>
      <c r="H163" s="60"/>
      <c r="I163" s="60"/>
      <c r="J163" s="60"/>
      <c r="K163" s="60"/>
    </row>
    <row r="164" spans="2:11" s="30" customFormat="1" x14ac:dyDescent="0.25">
      <c r="B164" s="60"/>
      <c r="C164" s="60"/>
      <c r="D164" s="60"/>
      <c r="E164" s="60"/>
      <c r="F164" s="60"/>
      <c r="G164" s="60"/>
      <c r="H164" s="60"/>
      <c r="I164" s="60"/>
      <c r="J164" s="60"/>
      <c r="K164" s="60"/>
    </row>
    <row r="165" spans="2:11" s="30" customFormat="1" x14ac:dyDescent="0.25">
      <c r="B165" s="60"/>
      <c r="C165" s="60"/>
      <c r="D165" s="60"/>
      <c r="E165" s="60"/>
      <c r="F165" s="60"/>
      <c r="G165" s="60"/>
      <c r="H165" s="60"/>
      <c r="I165" s="60"/>
      <c r="J165" s="60"/>
      <c r="K165" s="60"/>
    </row>
    <row r="166" spans="2:11" s="30" customFormat="1" x14ac:dyDescent="0.25">
      <c r="B166" s="60"/>
      <c r="C166" s="60"/>
      <c r="D166" s="60"/>
      <c r="E166" s="60"/>
      <c r="F166" s="60"/>
      <c r="G166" s="60"/>
      <c r="H166" s="60"/>
      <c r="I166" s="60"/>
      <c r="J166" s="60"/>
      <c r="K166" s="60"/>
    </row>
    <row r="167" spans="2:11" s="30" customFormat="1" x14ac:dyDescent="0.25">
      <c r="B167" s="60"/>
      <c r="C167" s="60"/>
      <c r="D167" s="60"/>
      <c r="E167" s="60"/>
      <c r="F167" s="60"/>
      <c r="G167" s="60"/>
      <c r="H167" s="60"/>
      <c r="I167" s="60"/>
      <c r="J167" s="60"/>
      <c r="K167" s="60"/>
    </row>
    <row r="168" spans="2:11" s="30" customFormat="1" x14ac:dyDescent="0.25">
      <c r="B168" s="60"/>
      <c r="C168" s="60"/>
      <c r="D168" s="60"/>
      <c r="E168" s="60"/>
      <c r="F168" s="60"/>
      <c r="G168" s="60"/>
      <c r="H168" s="60"/>
      <c r="I168" s="60"/>
      <c r="J168" s="60"/>
      <c r="K168" s="60"/>
    </row>
    <row r="169" spans="2:11" s="30" customFormat="1" x14ac:dyDescent="0.25">
      <c r="B169" s="60"/>
      <c r="C169" s="60"/>
      <c r="D169" s="60"/>
      <c r="E169" s="60"/>
      <c r="F169" s="60"/>
      <c r="G169" s="60"/>
      <c r="H169" s="60"/>
      <c r="I169" s="60"/>
      <c r="J169" s="60"/>
      <c r="K169" s="60"/>
    </row>
    <row r="170" spans="2:11" s="30" customFormat="1" x14ac:dyDescent="0.25">
      <c r="B170" s="60"/>
      <c r="C170" s="60"/>
      <c r="D170" s="60"/>
      <c r="E170" s="60"/>
      <c r="F170" s="60"/>
      <c r="G170" s="60"/>
      <c r="H170" s="60"/>
      <c r="I170" s="60"/>
      <c r="J170" s="60"/>
      <c r="K170" s="60"/>
    </row>
    <row r="171" spans="2:11" s="30" customFormat="1" x14ac:dyDescent="0.25">
      <c r="B171" s="60"/>
      <c r="C171" s="60"/>
      <c r="D171" s="60"/>
      <c r="E171" s="60"/>
      <c r="F171" s="60"/>
      <c r="G171" s="60"/>
      <c r="H171" s="60"/>
      <c r="I171" s="60"/>
      <c r="J171" s="60"/>
      <c r="K171" s="60"/>
    </row>
    <row r="172" spans="2:11" s="30" customFormat="1" x14ac:dyDescent="0.25">
      <c r="B172" s="60"/>
      <c r="C172" s="60"/>
      <c r="D172" s="60"/>
      <c r="E172" s="60"/>
      <c r="F172" s="60"/>
      <c r="G172" s="60"/>
      <c r="H172" s="60"/>
      <c r="I172" s="60"/>
      <c r="J172" s="60"/>
      <c r="K172" s="60"/>
    </row>
    <row r="173" spans="2:11" s="30" customFormat="1" x14ac:dyDescent="0.25">
      <c r="B173" s="60"/>
      <c r="C173" s="60"/>
      <c r="D173" s="60"/>
      <c r="E173" s="60"/>
      <c r="F173" s="60"/>
      <c r="G173" s="60"/>
      <c r="H173" s="60"/>
      <c r="I173" s="60"/>
      <c r="J173" s="60"/>
      <c r="K173" s="60"/>
    </row>
    <row r="174" spans="2:11" s="30" customFormat="1" x14ac:dyDescent="0.25">
      <c r="B174" s="60"/>
      <c r="C174" s="60"/>
      <c r="D174" s="60"/>
      <c r="E174" s="60"/>
      <c r="F174" s="60"/>
      <c r="G174" s="60"/>
      <c r="H174" s="60"/>
      <c r="I174" s="60"/>
      <c r="J174" s="60"/>
      <c r="K174" s="60"/>
    </row>
    <row r="175" spans="2:11" s="30" customFormat="1" x14ac:dyDescent="0.25">
      <c r="B175" s="60"/>
      <c r="C175" s="60"/>
      <c r="D175" s="60"/>
      <c r="E175" s="60"/>
      <c r="F175" s="60"/>
      <c r="G175" s="60"/>
      <c r="H175" s="60"/>
      <c r="I175" s="60"/>
      <c r="J175" s="60"/>
      <c r="K175" s="60"/>
    </row>
    <row r="176" spans="2:11" s="30" customFormat="1" x14ac:dyDescent="0.25">
      <c r="B176" s="60"/>
      <c r="C176" s="60"/>
      <c r="D176" s="60"/>
      <c r="E176" s="60"/>
      <c r="F176" s="60"/>
      <c r="G176" s="60"/>
      <c r="H176" s="60"/>
      <c r="I176" s="60"/>
      <c r="J176" s="60"/>
      <c r="K176" s="60"/>
    </row>
    <row r="177" spans="2:11" s="30" customFormat="1" x14ac:dyDescent="0.25">
      <c r="B177" s="60"/>
      <c r="C177" s="60"/>
      <c r="D177" s="60"/>
      <c r="E177" s="60"/>
      <c r="F177" s="60"/>
      <c r="G177" s="60"/>
      <c r="H177" s="60"/>
      <c r="I177" s="60"/>
      <c r="J177" s="60"/>
      <c r="K177" s="60"/>
    </row>
    <row r="178" spans="2:11" s="30" customFormat="1" x14ac:dyDescent="0.25">
      <c r="B178" s="60"/>
      <c r="C178" s="60"/>
      <c r="D178" s="60"/>
      <c r="E178" s="60"/>
      <c r="F178" s="60"/>
      <c r="G178" s="60"/>
      <c r="H178" s="60"/>
      <c r="I178" s="60"/>
      <c r="J178" s="60"/>
      <c r="K178" s="60"/>
    </row>
    <row r="179" spans="2:11" s="30" customFormat="1" x14ac:dyDescent="0.25">
      <c r="B179" s="60"/>
      <c r="C179" s="60"/>
      <c r="D179" s="60"/>
      <c r="E179" s="60"/>
      <c r="F179" s="60"/>
      <c r="G179" s="60"/>
      <c r="H179" s="60"/>
      <c r="I179" s="60"/>
      <c r="J179" s="60"/>
      <c r="K179" s="60"/>
    </row>
    <row r="180" spans="2:11" s="30" customFormat="1" x14ac:dyDescent="0.25">
      <c r="B180" s="60"/>
      <c r="C180" s="60"/>
      <c r="D180" s="60"/>
      <c r="E180" s="60"/>
      <c r="F180" s="60"/>
      <c r="G180" s="60"/>
      <c r="H180" s="60"/>
      <c r="I180" s="60"/>
      <c r="J180" s="60"/>
      <c r="K180" s="60"/>
    </row>
    <row r="181" spans="2:11" s="30" customFormat="1" x14ac:dyDescent="0.25">
      <c r="B181" s="60"/>
      <c r="C181" s="60"/>
      <c r="D181" s="60"/>
      <c r="E181" s="60"/>
      <c r="F181" s="60"/>
      <c r="G181" s="60"/>
      <c r="H181" s="60"/>
      <c r="I181" s="60"/>
      <c r="J181" s="60"/>
      <c r="K181" s="60"/>
    </row>
    <row r="182" spans="2:11" s="30" customFormat="1" x14ac:dyDescent="0.25">
      <c r="B182" s="60"/>
      <c r="C182" s="60"/>
      <c r="D182" s="60"/>
      <c r="E182" s="60"/>
      <c r="F182" s="60"/>
      <c r="G182" s="60"/>
      <c r="H182" s="60"/>
      <c r="I182" s="60"/>
      <c r="J182" s="60"/>
      <c r="K182" s="60"/>
    </row>
    <row r="183" spans="2:11" s="30" customFormat="1" x14ac:dyDescent="0.25">
      <c r="B183" s="60"/>
      <c r="C183" s="60"/>
      <c r="D183" s="60"/>
      <c r="E183" s="60"/>
      <c r="F183" s="60"/>
      <c r="G183" s="60"/>
      <c r="H183" s="60"/>
      <c r="I183" s="60"/>
      <c r="J183" s="60"/>
      <c r="K183" s="60"/>
    </row>
    <row r="184" spans="2:11" s="30" customFormat="1" x14ac:dyDescent="0.25">
      <c r="B184" s="60"/>
      <c r="C184" s="60"/>
      <c r="D184" s="60"/>
      <c r="E184" s="60"/>
      <c r="F184" s="60"/>
      <c r="G184" s="60"/>
      <c r="H184" s="60"/>
      <c r="I184" s="60"/>
      <c r="J184" s="60"/>
      <c r="K184" s="60"/>
    </row>
    <row r="185" spans="2:11" s="30" customFormat="1" x14ac:dyDescent="0.25">
      <c r="B185" s="60"/>
      <c r="C185" s="60"/>
      <c r="D185" s="60"/>
      <c r="E185" s="60"/>
      <c r="F185" s="60"/>
      <c r="G185" s="60"/>
      <c r="H185" s="60"/>
      <c r="I185" s="60"/>
      <c r="J185" s="60"/>
      <c r="K185" s="60"/>
    </row>
    <row r="186" spans="2:11" s="30" customFormat="1" x14ac:dyDescent="0.25">
      <c r="B186" s="60"/>
      <c r="C186" s="60"/>
      <c r="D186" s="60"/>
      <c r="E186" s="60"/>
      <c r="F186" s="60"/>
      <c r="G186" s="60"/>
      <c r="H186" s="60"/>
      <c r="I186" s="60"/>
      <c r="J186" s="60"/>
      <c r="K186" s="60"/>
    </row>
    <row r="187" spans="2:11" s="30" customFormat="1" x14ac:dyDescent="0.25">
      <c r="B187" s="60"/>
      <c r="C187" s="60"/>
      <c r="D187" s="60"/>
      <c r="E187" s="60"/>
      <c r="F187" s="60"/>
      <c r="G187" s="60"/>
      <c r="H187" s="60"/>
      <c r="I187" s="60"/>
      <c r="J187" s="60"/>
      <c r="K187" s="60"/>
    </row>
    <row r="188" spans="2:11" s="30" customFormat="1" x14ac:dyDescent="0.25">
      <c r="B188" s="60"/>
      <c r="C188" s="60"/>
      <c r="D188" s="60"/>
      <c r="E188" s="60"/>
      <c r="F188" s="60"/>
      <c r="G188" s="60"/>
      <c r="H188" s="60"/>
      <c r="I188" s="60"/>
      <c r="J188" s="60"/>
      <c r="K188" s="60"/>
    </row>
    <row r="189" spans="2:11" s="30" customFormat="1" x14ac:dyDescent="0.25">
      <c r="B189" s="60"/>
      <c r="C189" s="60"/>
      <c r="D189" s="60"/>
      <c r="E189" s="60"/>
      <c r="F189" s="60"/>
      <c r="G189" s="60"/>
      <c r="H189" s="60"/>
      <c r="I189" s="60"/>
      <c r="J189" s="60"/>
      <c r="K189" s="60"/>
    </row>
    <row r="190" spans="2:11" s="30" customFormat="1" x14ac:dyDescent="0.25">
      <c r="B190" s="60"/>
      <c r="C190" s="60"/>
      <c r="D190" s="60"/>
      <c r="E190" s="60"/>
      <c r="F190" s="60"/>
      <c r="G190" s="60"/>
      <c r="H190" s="60"/>
      <c r="I190" s="60"/>
      <c r="J190" s="60"/>
      <c r="K190" s="60"/>
    </row>
    <row r="191" spans="2:11" s="30" customFormat="1" x14ac:dyDescent="0.25">
      <c r="B191" s="60"/>
      <c r="C191" s="60"/>
      <c r="D191" s="60"/>
      <c r="E191" s="60"/>
      <c r="F191" s="60"/>
      <c r="G191" s="60"/>
      <c r="H191" s="60"/>
      <c r="I191" s="60"/>
      <c r="J191" s="60"/>
      <c r="K191" s="60"/>
    </row>
    <row r="192" spans="2:11" s="30" customFormat="1" x14ac:dyDescent="0.25">
      <c r="B192" s="60"/>
      <c r="C192" s="60"/>
      <c r="D192" s="60"/>
      <c r="E192" s="60"/>
      <c r="F192" s="60"/>
      <c r="G192" s="60"/>
      <c r="H192" s="60"/>
      <c r="I192" s="60"/>
      <c r="J192" s="60"/>
      <c r="K192" s="60"/>
    </row>
    <row r="193" spans="2:11" s="30" customFormat="1" x14ac:dyDescent="0.25">
      <c r="B193" s="60"/>
      <c r="C193" s="60"/>
      <c r="D193" s="60"/>
      <c r="E193" s="60"/>
      <c r="F193" s="60"/>
      <c r="G193" s="60"/>
      <c r="H193" s="60"/>
      <c r="I193" s="60"/>
      <c r="J193" s="60"/>
      <c r="K193" s="60"/>
    </row>
    <row r="194" spans="2:11" s="30" customFormat="1" x14ac:dyDescent="0.25">
      <c r="B194" s="60"/>
      <c r="C194" s="60"/>
      <c r="D194" s="60"/>
      <c r="E194" s="60"/>
      <c r="F194" s="60"/>
      <c r="G194" s="60"/>
      <c r="H194" s="60"/>
      <c r="I194" s="60"/>
      <c r="J194" s="60"/>
      <c r="K194" s="60"/>
    </row>
    <row r="195" spans="2:11" s="30" customFormat="1" x14ac:dyDescent="0.25">
      <c r="B195" s="60"/>
      <c r="C195" s="60"/>
      <c r="D195" s="60"/>
      <c r="E195" s="60"/>
      <c r="F195" s="60"/>
      <c r="G195" s="60"/>
      <c r="H195" s="60"/>
      <c r="I195" s="60"/>
      <c r="J195" s="60"/>
      <c r="K195" s="60"/>
    </row>
    <row r="196" spans="2:11" s="30" customFormat="1" x14ac:dyDescent="0.25">
      <c r="B196" s="60"/>
      <c r="C196" s="60"/>
      <c r="D196" s="60"/>
      <c r="E196" s="60"/>
      <c r="F196" s="60"/>
      <c r="G196" s="60"/>
      <c r="H196" s="60"/>
      <c r="I196" s="60"/>
      <c r="J196" s="60"/>
      <c r="K196" s="60"/>
    </row>
    <row r="197" spans="2:11" s="30" customFormat="1" x14ac:dyDescent="0.25">
      <c r="B197" s="60"/>
      <c r="C197" s="60"/>
      <c r="D197" s="60"/>
      <c r="E197" s="60"/>
      <c r="F197" s="60"/>
      <c r="G197" s="60"/>
      <c r="H197" s="60"/>
      <c r="I197" s="60"/>
      <c r="J197" s="60"/>
      <c r="K197" s="60"/>
    </row>
    <row r="198" spans="2:11" s="30" customFormat="1" x14ac:dyDescent="0.25">
      <c r="B198" s="60"/>
      <c r="C198" s="60"/>
      <c r="D198" s="60"/>
      <c r="E198" s="60"/>
      <c r="F198" s="60"/>
      <c r="G198" s="60"/>
      <c r="H198" s="60"/>
      <c r="I198" s="60"/>
      <c r="J198" s="60"/>
      <c r="K198" s="60"/>
    </row>
    <row r="199" spans="2:11" s="30" customFormat="1" x14ac:dyDescent="0.25">
      <c r="B199" s="60"/>
      <c r="C199" s="60"/>
      <c r="D199" s="60"/>
      <c r="E199" s="60"/>
      <c r="F199" s="60"/>
      <c r="G199" s="60"/>
      <c r="H199" s="60"/>
      <c r="I199" s="60"/>
      <c r="J199" s="60"/>
      <c r="K199" s="60"/>
    </row>
    <row r="200" spans="2:11" s="30" customFormat="1" x14ac:dyDescent="0.25"/>
    <row r="201" spans="2:11" s="30" customFormat="1" x14ac:dyDescent="0.25"/>
    <row r="202" spans="2:11" x14ac:dyDescent="0.25"/>
    <row r="203" spans="2:11" x14ac:dyDescent="0.25"/>
    <row r="204" spans="2:11" x14ac:dyDescent="0.25"/>
    <row r="205" spans="2:11" x14ac:dyDescent="0.25"/>
    <row r="206" spans="2:11" x14ac:dyDescent="0.25"/>
  </sheetData>
  <mergeCells count="8">
    <mergeCell ref="F2:J4"/>
    <mergeCell ref="B7:K7"/>
    <mergeCell ref="B8:B9"/>
    <mergeCell ref="C8:C9"/>
    <mergeCell ref="D8:H8"/>
    <mergeCell ref="I8:I9"/>
    <mergeCell ref="J8:J9"/>
    <mergeCell ref="K8:K9"/>
  </mergeCells>
  <dataValidations xWindow="650" yWindow="403" count="6">
    <dataValidation allowBlank="1" showInputMessage="1" showErrorMessage="1" promptTitle="Aspecto a Intervenir" prompt="Para ampliar la CELDA y escribir el texto necesario, haga clic en el botón ABRIR CELDA, ubicado en la parte superior izquierda de la hoja. (Presione F2 para editar la celda)._x000a_Cuando finalice, de ENTER y haga clic en el botón CERRAR CELDA." sqref="B10:B199"/>
    <dataValidation allowBlank="1" showInputMessage="1" showErrorMessage="1" promptTitle="Objetivo" prompt="Para ampliar la CELDA y escribir el texto necesario, haga clic en el botón ABRIR CELDA, ubicado en la parte superior izquierda de la hoja. (Presione F2 para editar la celda)._x000a_Cuando finalice, de ENTER y haga clic en el botón CERRAR CELDA." sqref="C9:D199"/>
    <dataValidation allowBlank="1" showInputMessage="1" showErrorMessage="1" promptTitle="Indicador(es) de seguimiento" prompt="Para ampliar la CELDA y escribir el texto necesario, haga clic en el botón ABRIR CELDA, ubicado en la parte superior izquierda de la hoja. (Presione F2 para editar la celda)._x000a_Cuando finalice, de ENTER y haga clic en el botón CERRAR CELDA." sqref="E9:H199"/>
    <dataValidation allowBlank="1" showInputMessage="1" showErrorMessage="1" promptTitle="Medio de verificación" prompt="Para ampliar la CELDA y escribir el texto necesario, haga clic en el botón ABRIR CELDA, ubicado en la parte superior izquierda de la hoja. (Presione F2 para editar la celda)._x000a_Cuando finalice, de ENTER y haga clic en el botón CERRAR CELDA." sqref="K9:K199"/>
    <dataValidation allowBlank="1" showInputMessage="1" showErrorMessage="1" promptTitle="Lìnea Base" prompt="Ingrese el valor base (de referencia) del indicador" sqref="I9:I199"/>
    <dataValidation allowBlank="1" showInputMessage="1" showErrorMessage="1" promptTitle="Meta" prompt="Ingrese el valor del indicador al que se espera llegar" sqref="J9:J199"/>
  </dataValidation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2"/>
  <sheetViews>
    <sheetView workbookViewId="0">
      <selection activeCell="J12" sqref="J12"/>
    </sheetView>
  </sheetViews>
  <sheetFormatPr baseColWidth="10" defaultColWidth="0" defaultRowHeight="15" customHeight="1" zeroHeight="1" x14ac:dyDescent="0.25"/>
  <cols>
    <col min="1" max="1" width="2.7109375" style="22" customWidth="1"/>
    <col min="2" max="2" width="9.140625" style="22" customWidth="1"/>
    <col min="3" max="4" width="30.7109375" style="22" customWidth="1"/>
    <col min="5" max="7" width="15.7109375" style="22" customWidth="1"/>
    <col min="8" max="8" width="16.7109375" style="22" customWidth="1"/>
    <col min="9" max="9" width="11.85546875" style="22" customWidth="1"/>
    <col min="10" max="10" width="11.42578125" style="22" customWidth="1"/>
    <col min="11" max="11" width="18.5703125" style="22" customWidth="1"/>
    <col min="12" max="12" width="4.85546875" style="22" customWidth="1"/>
    <col min="13" max="16384" width="11.42578125" style="22" hidden="1"/>
  </cols>
  <sheetData>
    <row r="1" spans="1:11" x14ac:dyDescent="0.25"/>
    <row r="2" spans="1:11" x14ac:dyDescent="0.25"/>
    <row r="3" spans="1:11" x14ac:dyDescent="0.25">
      <c r="F3" s="198" t="s">
        <v>73</v>
      </c>
      <c r="G3" s="198"/>
      <c r="H3" s="198"/>
      <c r="I3" s="198"/>
      <c r="J3" s="198"/>
      <c r="K3" s="198"/>
    </row>
    <row r="4" spans="1:11" x14ac:dyDescent="0.25">
      <c r="F4" s="198"/>
      <c r="G4" s="198"/>
      <c r="H4" s="198"/>
      <c r="I4" s="198"/>
      <c r="J4" s="198"/>
      <c r="K4" s="198"/>
    </row>
    <row r="5" spans="1:11" x14ac:dyDescent="0.25">
      <c r="F5" s="198"/>
      <c r="G5" s="198"/>
      <c r="H5" s="198"/>
      <c r="I5" s="198"/>
      <c r="J5" s="198"/>
      <c r="K5" s="198"/>
    </row>
    <row r="6" spans="1:11" x14ac:dyDescent="0.25">
      <c r="F6" s="198"/>
      <c r="G6" s="198"/>
      <c r="H6" s="198"/>
      <c r="I6" s="198"/>
      <c r="J6" s="198"/>
      <c r="K6" s="198"/>
    </row>
    <row r="7" spans="1:11" x14ac:dyDescent="0.25">
      <c r="F7" s="140"/>
      <c r="G7" s="140"/>
      <c r="H7" s="140"/>
      <c r="I7" s="140"/>
      <c r="J7" s="140"/>
      <c r="K7" s="140"/>
    </row>
    <row r="8" spans="1:11" ht="15.75" x14ac:dyDescent="0.25">
      <c r="B8" s="34" t="s">
        <v>75</v>
      </c>
    </row>
    <row r="9" spans="1:11" ht="19.5" thickBot="1" x14ac:dyDescent="0.35">
      <c r="B9" s="55"/>
    </row>
    <row r="10" spans="1:11" ht="16.5" thickBot="1" x14ac:dyDescent="0.3">
      <c r="A10" s="80"/>
      <c r="B10" s="199" t="s">
        <v>13</v>
      </c>
      <c r="C10" s="200"/>
      <c r="D10" s="200"/>
      <c r="E10" s="200"/>
      <c r="F10" s="200"/>
      <c r="G10" s="200"/>
      <c r="H10" s="200"/>
      <c r="I10" s="200"/>
      <c r="J10" s="200"/>
      <c r="K10" s="201"/>
    </row>
    <row r="11" spans="1:11" ht="36.75" thickBot="1" x14ac:dyDescent="0.3">
      <c r="A11" s="69"/>
      <c r="B11" s="70" t="s">
        <v>17</v>
      </c>
      <c r="C11" s="71" t="s">
        <v>18</v>
      </c>
      <c r="D11" s="71" t="s">
        <v>0</v>
      </c>
      <c r="E11" s="71" t="s">
        <v>1</v>
      </c>
      <c r="F11" s="71" t="s">
        <v>19</v>
      </c>
      <c r="G11" s="71" t="s">
        <v>20</v>
      </c>
      <c r="H11" s="71" t="s">
        <v>9</v>
      </c>
      <c r="I11" s="71" t="s">
        <v>10</v>
      </c>
      <c r="J11" s="71" t="s">
        <v>21</v>
      </c>
      <c r="K11" s="72" t="s">
        <v>11</v>
      </c>
    </row>
    <row r="12" spans="1:11" ht="39" thickBot="1" x14ac:dyDescent="0.3">
      <c r="A12" s="69"/>
      <c r="B12" s="81">
        <v>1</v>
      </c>
      <c r="C12" s="7" t="s">
        <v>269</v>
      </c>
      <c r="D12" s="7" t="s">
        <v>251</v>
      </c>
      <c r="E12" s="64" t="s">
        <v>270</v>
      </c>
      <c r="F12" s="65">
        <v>100</v>
      </c>
      <c r="G12" s="65">
        <f>F12*1.15</f>
        <v>114.99999999999999</v>
      </c>
      <c r="H12" s="66">
        <f>IF(AND(F12&lt;&gt;"",G12&lt;&gt;""),(G12-F12)/F12,"")</f>
        <v>0.14999999999999986</v>
      </c>
      <c r="I12" s="73">
        <f>IF(AND(F12&lt;&gt;"",G12&lt;&gt;""),G12-F12,"")</f>
        <v>14.999999999999986</v>
      </c>
      <c r="J12" s="67">
        <f>I12*800*159</f>
        <v>1907999.9999999984</v>
      </c>
      <c r="K12" s="68">
        <f>IF(AND(F12&lt;&gt;"",G12&lt;&gt;"",J12&lt;&gt;""),I12*J12,"")</f>
        <v>28619999.999999948</v>
      </c>
    </row>
    <row r="13" spans="1:11" ht="39" thickBot="1" x14ac:dyDescent="0.3">
      <c r="A13" s="30"/>
      <c r="B13" s="82">
        <v>2</v>
      </c>
      <c r="C13" s="7" t="s">
        <v>271</v>
      </c>
      <c r="D13" s="7" t="s">
        <v>272</v>
      </c>
      <c r="E13" s="64" t="s">
        <v>270</v>
      </c>
      <c r="F13" s="9">
        <v>300</v>
      </c>
      <c r="G13" s="9">
        <f>F13*1.1</f>
        <v>330</v>
      </c>
      <c r="H13" s="10">
        <f t="shared" ref="H13:H76" si="0">IF(AND(F13&lt;&gt;"",G13&lt;&gt;""),(G13-F13)/F13,"")</f>
        <v>0.1</v>
      </c>
      <c r="I13" s="74">
        <f t="shared" ref="I13:I76" si="1">IF(AND(F13&lt;&gt;"",G13&lt;&gt;""),G13-F13,"")</f>
        <v>30</v>
      </c>
      <c r="J13" s="67">
        <f t="shared" ref="J13:J15" si="2">I13*800*159</f>
        <v>3816000</v>
      </c>
      <c r="K13" s="12">
        <f t="shared" ref="K13:K76" si="3">IF(AND(F13&lt;&gt;"",G13&lt;&gt;"",J13&lt;&gt;""),I13*J13,"")</f>
        <v>114480000</v>
      </c>
    </row>
    <row r="14" spans="1:11" ht="39" thickBot="1" x14ac:dyDescent="0.3">
      <c r="A14" s="30"/>
      <c r="B14" s="82">
        <v>3</v>
      </c>
      <c r="C14" s="1" t="s">
        <v>273</v>
      </c>
      <c r="D14" s="1" t="s">
        <v>274</v>
      </c>
      <c r="E14" s="64" t="s">
        <v>270</v>
      </c>
      <c r="F14" s="9">
        <v>80</v>
      </c>
      <c r="G14" s="9">
        <f>F14*1.2</f>
        <v>96</v>
      </c>
      <c r="H14" s="10">
        <f t="shared" si="0"/>
        <v>0.2</v>
      </c>
      <c r="I14" s="74">
        <f t="shared" si="1"/>
        <v>16</v>
      </c>
      <c r="J14" s="67">
        <f t="shared" si="2"/>
        <v>2035200</v>
      </c>
      <c r="K14" s="12">
        <f t="shared" si="3"/>
        <v>32563200</v>
      </c>
    </row>
    <row r="15" spans="1:11" ht="25.5" x14ac:dyDescent="0.25">
      <c r="A15" s="30"/>
      <c r="B15" s="82">
        <v>4</v>
      </c>
      <c r="C15" s="7" t="s">
        <v>275</v>
      </c>
      <c r="D15" s="7" t="s">
        <v>276</v>
      </c>
      <c r="E15" s="64" t="s">
        <v>270</v>
      </c>
      <c r="F15" s="9">
        <v>50</v>
      </c>
      <c r="G15" s="9">
        <f>F15*1.3</f>
        <v>65</v>
      </c>
      <c r="H15" s="10">
        <f t="shared" si="0"/>
        <v>0.3</v>
      </c>
      <c r="I15" s="74">
        <f t="shared" si="1"/>
        <v>15</v>
      </c>
      <c r="J15" s="67">
        <f t="shared" si="2"/>
        <v>1908000</v>
      </c>
      <c r="K15" s="12">
        <f t="shared" si="3"/>
        <v>28620000</v>
      </c>
    </row>
    <row r="16" spans="1:11" x14ac:dyDescent="0.25">
      <c r="A16" s="30"/>
      <c r="B16" s="82"/>
      <c r="C16" s="7"/>
      <c r="D16" s="7"/>
      <c r="E16" s="8"/>
      <c r="F16" s="9"/>
      <c r="G16" s="9"/>
      <c r="H16" s="10" t="str">
        <f t="shared" si="0"/>
        <v/>
      </c>
      <c r="I16" s="74" t="str">
        <f t="shared" si="1"/>
        <v/>
      </c>
      <c r="J16" s="11"/>
      <c r="K16" s="12">
        <f>SUM(K12:K15)</f>
        <v>204283199.99999994</v>
      </c>
    </row>
    <row r="17" spans="1:11" x14ac:dyDescent="0.25">
      <c r="A17" s="30"/>
      <c r="B17" s="82"/>
      <c r="C17" s="7"/>
      <c r="D17" s="7"/>
      <c r="E17" s="8"/>
      <c r="F17" s="9"/>
      <c r="G17" s="9"/>
      <c r="H17" s="10" t="str">
        <f t="shared" si="0"/>
        <v/>
      </c>
      <c r="I17" s="74"/>
      <c r="J17" s="11"/>
      <c r="K17" s="12" t="str">
        <f t="shared" si="3"/>
        <v/>
      </c>
    </row>
    <row r="18" spans="1:11" x14ac:dyDescent="0.25">
      <c r="A18" s="30"/>
      <c r="B18" s="82"/>
      <c r="C18" s="7"/>
      <c r="D18" s="7"/>
      <c r="E18" s="8"/>
      <c r="F18" s="9"/>
      <c r="G18" s="9"/>
      <c r="H18" s="10" t="str">
        <f t="shared" si="0"/>
        <v/>
      </c>
      <c r="I18" s="74" t="str">
        <f t="shared" si="1"/>
        <v/>
      </c>
      <c r="J18" s="11"/>
      <c r="K18" s="12" t="str">
        <f t="shared" si="3"/>
        <v/>
      </c>
    </row>
    <row r="19" spans="1:11" x14ac:dyDescent="0.25">
      <c r="A19" s="30"/>
      <c r="B19" s="82"/>
      <c r="C19" s="7"/>
      <c r="D19" s="7"/>
      <c r="E19" s="8"/>
      <c r="F19" s="9"/>
      <c r="G19" s="9"/>
      <c r="H19" s="10" t="str">
        <f t="shared" si="0"/>
        <v/>
      </c>
      <c r="I19" s="74" t="str">
        <f t="shared" si="1"/>
        <v/>
      </c>
      <c r="J19" s="11"/>
      <c r="K19" s="12" t="str">
        <f t="shared" si="3"/>
        <v/>
      </c>
    </row>
    <row r="20" spans="1:11" x14ac:dyDescent="0.25">
      <c r="A20" s="30"/>
      <c r="B20" s="82"/>
      <c r="C20" s="7"/>
      <c r="D20" s="7"/>
      <c r="E20" s="8"/>
      <c r="F20" s="9"/>
      <c r="G20" s="9"/>
      <c r="H20" s="10" t="str">
        <f t="shared" si="0"/>
        <v/>
      </c>
      <c r="I20" s="74" t="str">
        <f t="shared" si="1"/>
        <v/>
      </c>
      <c r="J20" s="11"/>
      <c r="K20" s="12" t="str">
        <f t="shared" si="3"/>
        <v/>
      </c>
    </row>
    <row r="21" spans="1:11" x14ac:dyDescent="0.25">
      <c r="A21" s="30"/>
      <c r="B21" s="82"/>
      <c r="C21" s="7"/>
      <c r="D21" s="7"/>
      <c r="E21" s="8"/>
      <c r="F21" s="9"/>
      <c r="G21" s="9"/>
      <c r="H21" s="10" t="str">
        <f t="shared" si="0"/>
        <v/>
      </c>
      <c r="I21" s="74" t="str">
        <f t="shared" si="1"/>
        <v/>
      </c>
      <c r="J21" s="11"/>
      <c r="K21" s="12" t="str">
        <f t="shared" si="3"/>
        <v/>
      </c>
    </row>
    <row r="22" spans="1:11" x14ac:dyDescent="0.25">
      <c r="A22" s="30"/>
      <c r="B22" s="82"/>
      <c r="C22" s="7"/>
      <c r="D22" s="7"/>
      <c r="E22" s="8"/>
      <c r="F22" s="9"/>
      <c r="G22" s="9"/>
      <c r="H22" s="10" t="str">
        <f t="shared" si="0"/>
        <v/>
      </c>
      <c r="I22" s="74" t="str">
        <f t="shared" si="1"/>
        <v/>
      </c>
      <c r="J22" s="11"/>
      <c r="K22" s="12" t="str">
        <f t="shared" si="3"/>
        <v/>
      </c>
    </row>
    <row r="23" spans="1:11" x14ac:dyDescent="0.25">
      <c r="A23" s="30"/>
      <c r="B23" s="82"/>
      <c r="C23" s="7"/>
      <c r="D23" s="7"/>
      <c r="E23" s="8"/>
      <c r="F23" s="9"/>
      <c r="G23" s="9"/>
      <c r="H23" s="10" t="str">
        <f t="shared" si="0"/>
        <v/>
      </c>
      <c r="I23" s="74" t="str">
        <f t="shared" si="1"/>
        <v/>
      </c>
      <c r="J23" s="11"/>
      <c r="K23" s="12" t="str">
        <f t="shared" si="3"/>
        <v/>
      </c>
    </row>
    <row r="24" spans="1:11" x14ac:dyDescent="0.25">
      <c r="A24" s="30"/>
      <c r="B24" s="82"/>
      <c r="C24" s="7"/>
      <c r="D24" s="7"/>
      <c r="E24" s="8"/>
      <c r="F24" s="9"/>
      <c r="G24" s="9"/>
      <c r="H24" s="10" t="str">
        <f t="shared" si="0"/>
        <v/>
      </c>
      <c r="I24" s="74" t="str">
        <f t="shared" si="1"/>
        <v/>
      </c>
      <c r="J24" s="11"/>
      <c r="K24" s="12" t="str">
        <f t="shared" si="3"/>
        <v/>
      </c>
    </row>
    <row r="25" spans="1:11" x14ac:dyDescent="0.25">
      <c r="A25" s="30"/>
      <c r="B25" s="82"/>
      <c r="C25" s="7"/>
      <c r="D25" s="7"/>
      <c r="E25" s="8"/>
      <c r="F25" s="9"/>
      <c r="G25" s="9"/>
      <c r="H25" s="10" t="str">
        <f t="shared" si="0"/>
        <v/>
      </c>
      <c r="I25" s="74" t="str">
        <f t="shared" si="1"/>
        <v/>
      </c>
      <c r="J25" s="11"/>
      <c r="K25" s="12" t="str">
        <f t="shared" si="3"/>
        <v/>
      </c>
    </row>
    <row r="26" spans="1:11" x14ac:dyDescent="0.25">
      <c r="A26" s="30"/>
      <c r="B26" s="82"/>
      <c r="C26" s="7"/>
      <c r="D26" s="7"/>
      <c r="E26" s="8"/>
      <c r="F26" s="9"/>
      <c r="G26" s="9"/>
      <c r="H26" s="10" t="str">
        <f t="shared" si="0"/>
        <v/>
      </c>
      <c r="I26" s="74" t="str">
        <f t="shared" si="1"/>
        <v/>
      </c>
      <c r="J26" s="11"/>
      <c r="K26" s="12" t="str">
        <f t="shared" si="3"/>
        <v/>
      </c>
    </row>
    <row r="27" spans="1:11" x14ac:dyDescent="0.25">
      <c r="A27" s="30"/>
      <c r="B27" s="82"/>
      <c r="C27" s="7"/>
      <c r="D27" s="7"/>
      <c r="E27" s="8"/>
      <c r="F27" s="9"/>
      <c r="G27" s="9"/>
      <c r="H27" s="10" t="str">
        <f t="shared" si="0"/>
        <v/>
      </c>
      <c r="I27" s="74" t="str">
        <f t="shared" si="1"/>
        <v/>
      </c>
      <c r="J27" s="11"/>
      <c r="K27" s="12" t="str">
        <f t="shared" si="3"/>
        <v/>
      </c>
    </row>
    <row r="28" spans="1:11" x14ac:dyDescent="0.25">
      <c r="A28" s="30"/>
      <c r="B28" s="82"/>
      <c r="C28" s="7"/>
      <c r="D28" s="7"/>
      <c r="E28" s="8"/>
      <c r="F28" s="9"/>
      <c r="G28" s="9"/>
      <c r="H28" s="10" t="str">
        <f t="shared" si="0"/>
        <v/>
      </c>
      <c r="I28" s="74" t="str">
        <f t="shared" si="1"/>
        <v/>
      </c>
      <c r="J28" s="11"/>
      <c r="K28" s="12" t="str">
        <f t="shared" si="3"/>
        <v/>
      </c>
    </row>
    <row r="29" spans="1:11" x14ac:dyDescent="0.25">
      <c r="A29" s="30"/>
      <c r="B29" s="82"/>
      <c r="C29" s="7"/>
      <c r="D29" s="7"/>
      <c r="E29" s="8"/>
      <c r="F29" s="9"/>
      <c r="G29" s="9"/>
      <c r="H29" s="10" t="str">
        <f t="shared" si="0"/>
        <v/>
      </c>
      <c r="I29" s="74" t="str">
        <f t="shared" si="1"/>
        <v/>
      </c>
      <c r="J29" s="11"/>
      <c r="K29" s="12" t="str">
        <f t="shared" si="3"/>
        <v/>
      </c>
    </row>
    <row r="30" spans="1:11" x14ac:dyDescent="0.25">
      <c r="A30" s="30"/>
      <c r="B30" s="82"/>
      <c r="C30" s="7"/>
      <c r="D30" s="7"/>
      <c r="E30" s="8"/>
      <c r="F30" s="9"/>
      <c r="G30" s="9"/>
      <c r="H30" s="10" t="str">
        <f t="shared" si="0"/>
        <v/>
      </c>
      <c r="I30" s="74" t="str">
        <f t="shared" si="1"/>
        <v/>
      </c>
      <c r="J30" s="11"/>
      <c r="K30" s="12" t="str">
        <f t="shared" si="3"/>
        <v/>
      </c>
    </row>
    <row r="31" spans="1:11" x14ac:dyDescent="0.25">
      <c r="A31" s="30"/>
      <c r="B31" s="82"/>
      <c r="C31" s="7"/>
      <c r="D31" s="7"/>
      <c r="E31" s="8"/>
      <c r="F31" s="9"/>
      <c r="G31" s="9"/>
      <c r="H31" s="10" t="str">
        <f t="shared" si="0"/>
        <v/>
      </c>
      <c r="I31" s="74" t="str">
        <f t="shared" si="1"/>
        <v/>
      </c>
      <c r="J31" s="11"/>
      <c r="K31" s="12" t="str">
        <f t="shared" si="3"/>
        <v/>
      </c>
    </row>
    <row r="32" spans="1:11" x14ac:dyDescent="0.25">
      <c r="A32" s="30"/>
      <c r="B32" s="82"/>
      <c r="C32" s="7"/>
      <c r="D32" s="7"/>
      <c r="E32" s="8"/>
      <c r="F32" s="9"/>
      <c r="G32" s="9"/>
      <c r="H32" s="10" t="str">
        <f t="shared" si="0"/>
        <v/>
      </c>
      <c r="I32" s="74" t="str">
        <f t="shared" si="1"/>
        <v/>
      </c>
      <c r="J32" s="11"/>
      <c r="K32" s="12" t="str">
        <f t="shared" si="3"/>
        <v/>
      </c>
    </row>
    <row r="33" spans="1:11" x14ac:dyDescent="0.25">
      <c r="A33" s="30"/>
      <c r="B33" s="82"/>
      <c r="C33" s="7"/>
      <c r="D33" s="7"/>
      <c r="E33" s="8"/>
      <c r="F33" s="9"/>
      <c r="G33" s="9"/>
      <c r="H33" s="10" t="str">
        <f t="shared" si="0"/>
        <v/>
      </c>
      <c r="I33" s="74" t="str">
        <f t="shared" si="1"/>
        <v/>
      </c>
      <c r="J33" s="11"/>
      <c r="K33" s="12" t="str">
        <f t="shared" si="3"/>
        <v/>
      </c>
    </row>
    <row r="34" spans="1:11" x14ac:dyDescent="0.25">
      <c r="A34" s="30"/>
      <c r="B34" s="82"/>
      <c r="C34" s="7"/>
      <c r="D34" s="7"/>
      <c r="E34" s="8"/>
      <c r="F34" s="9"/>
      <c r="G34" s="9"/>
      <c r="H34" s="10" t="str">
        <f t="shared" si="0"/>
        <v/>
      </c>
      <c r="I34" s="74" t="str">
        <f t="shared" si="1"/>
        <v/>
      </c>
      <c r="J34" s="11"/>
      <c r="K34" s="12" t="str">
        <f t="shared" si="3"/>
        <v/>
      </c>
    </row>
    <row r="35" spans="1:11" x14ac:dyDescent="0.25">
      <c r="A35" s="30"/>
      <c r="B35" s="82"/>
      <c r="C35" s="7"/>
      <c r="D35" s="7"/>
      <c r="E35" s="8"/>
      <c r="F35" s="9"/>
      <c r="G35" s="9"/>
      <c r="H35" s="10" t="str">
        <f t="shared" si="0"/>
        <v/>
      </c>
      <c r="I35" s="74" t="str">
        <f t="shared" si="1"/>
        <v/>
      </c>
      <c r="J35" s="11"/>
      <c r="K35" s="12" t="str">
        <f t="shared" si="3"/>
        <v/>
      </c>
    </row>
    <row r="36" spans="1:11" x14ac:dyDescent="0.25">
      <c r="A36" s="30"/>
      <c r="B36" s="82"/>
      <c r="C36" s="7"/>
      <c r="D36" s="7"/>
      <c r="E36" s="8"/>
      <c r="F36" s="9"/>
      <c r="G36" s="9"/>
      <c r="H36" s="10" t="str">
        <f t="shared" si="0"/>
        <v/>
      </c>
      <c r="I36" s="74" t="str">
        <f t="shared" si="1"/>
        <v/>
      </c>
      <c r="J36" s="11"/>
      <c r="K36" s="12" t="str">
        <f t="shared" si="3"/>
        <v/>
      </c>
    </row>
    <row r="37" spans="1:11" ht="15.75" thickBot="1" x14ac:dyDescent="0.3">
      <c r="A37" s="30"/>
      <c r="B37" s="83"/>
      <c r="C37" s="13"/>
      <c r="D37" s="13"/>
      <c r="E37" s="14"/>
      <c r="F37" s="15"/>
      <c r="G37" s="15"/>
      <c r="H37" s="16" t="str">
        <f t="shared" si="0"/>
        <v/>
      </c>
      <c r="I37" s="75" t="str">
        <f t="shared" si="1"/>
        <v/>
      </c>
      <c r="J37" s="17"/>
      <c r="K37" s="18" t="str">
        <f t="shared" si="3"/>
        <v/>
      </c>
    </row>
    <row r="38" spans="1:11" s="30" customFormat="1" x14ac:dyDescent="0.25">
      <c r="B38" s="136"/>
      <c r="C38" s="76"/>
      <c r="D38" s="76"/>
      <c r="E38" s="77"/>
      <c r="F38" s="78"/>
      <c r="G38" s="78"/>
      <c r="H38" s="61" t="str">
        <f t="shared" si="0"/>
        <v/>
      </c>
      <c r="I38" s="79" t="str">
        <f t="shared" si="1"/>
        <v/>
      </c>
      <c r="J38" s="79"/>
      <c r="K38" s="62" t="str">
        <f t="shared" si="3"/>
        <v/>
      </c>
    </row>
    <row r="39" spans="1:11" s="30" customFormat="1" x14ac:dyDescent="0.25">
      <c r="B39" s="136"/>
      <c r="C39" s="76"/>
      <c r="D39" s="76"/>
      <c r="E39" s="77"/>
      <c r="F39" s="78"/>
      <c r="G39" s="78"/>
      <c r="H39" s="61" t="str">
        <f t="shared" si="0"/>
        <v/>
      </c>
      <c r="I39" s="79" t="str">
        <f t="shared" si="1"/>
        <v/>
      </c>
      <c r="J39" s="79"/>
      <c r="K39" s="62" t="str">
        <f t="shared" si="3"/>
        <v/>
      </c>
    </row>
    <row r="40" spans="1:11" s="30" customFormat="1" x14ac:dyDescent="0.25">
      <c r="B40" s="136"/>
      <c r="C40" s="76"/>
      <c r="D40" s="76"/>
      <c r="E40" s="77"/>
      <c r="F40" s="78"/>
      <c r="G40" s="78"/>
      <c r="H40" s="61" t="str">
        <f t="shared" si="0"/>
        <v/>
      </c>
      <c r="I40" s="79" t="str">
        <f t="shared" si="1"/>
        <v/>
      </c>
      <c r="J40" s="79"/>
      <c r="K40" s="62" t="str">
        <f t="shared" si="3"/>
        <v/>
      </c>
    </row>
    <row r="41" spans="1:11" s="30" customFormat="1" x14ac:dyDescent="0.25">
      <c r="B41" s="136"/>
      <c r="C41" s="76"/>
      <c r="D41" s="76"/>
      <c r="E41" s="77"/>
      <c r="F41" s="78"/>
      <c r="G41" s="78"/>
      <c r="H41" s="61" t="str">
        <f t="shared" si="0"/>
        <v/>
      </c>
      <c r="I41" s="79" t="str">
        <f t="shared" si="1"/>
        <v/>
      </c>
      <c r="J41" s="79"/>
      <c r="K41" s="62" t="str">
        <f t="shared" si="3"/>
        <v/>
      </c>
    </row>
    <row r="42" spans="1:11" s="30" customFormat="1" x14ac:dyDescent="0.25">
      <c r="B42" s="136"/>
      <c r="C42" s="76"/>
      <c r="D42" s="76"/>
      <c r="E42" s="77"/>
      <c r="F42" s="78"/>
      <c r="G42" s="78"/>
      <c r="H42" s="61" t="str">
        <f t="shared" si="0"/>
        <v/>
      </c>
      <c r="I42" s="79" t="str">
        <f t="shared" si="1"/>
        <v/>
      </c>
      <c r="J42" s="79"/>
      <c r="K42" s="62" t="str">
        <f t="shared" si="3"/>
        <v/>
      </c>
    </row>
    <row r="43" spans="1:11" s="30" customFormat="1" x14ac:dyDescent="0.25">
      <c r="B43" s="136"/>
      <c r="C43" s="76"/>
      <c r="D43" s="76"/>
      <c r="E43" s="77"/>
      <c r="F43" s="78"/>
      <c r="G43" s="78"/>
      <c r="H43" s="61" t="str">
        <f t="shared" si="0"/>
        <v/>
      </c>
      <c r="I43" s="79" t="str">
        <f t="shared" si="1"/>
        <v/>
      </c>
      <c r="J43" s="79"/>
      <c r="K43" s="62" t="str">
        <f t="shared" si="3"/>
        <v/>
      </c>
    </row>
    <row r="44" spans="1:11" s="30" customFormat="1" x14ac:dyDescent="0.25">
      <c r="B44" s="136"/>
      <c r="C44" s="76"/>
      <c r="D44" s="76"/>
      <c r="E44" s="77"/>
      <c r="F44" s="78"/>
      <c r="G44" s="78"/>
      <c r="H44" s="61" t="str">
        <f t="shared" si="0"/>
        <v/>
      </c>
      <c r="I44" s="79" t="str">
        <f t="shared" si="1"/>
        <v/>
      </c>
      <c r="J44" s="79"/>
      <c r="K44" s="62" t="str">
        <f t="shared" si="3"/>
        <v/>
      </c>
    </row>
    <row r="45" spans="1:11" s="30" customFormat="1" x14ac:dyDescent="0.25">
      <c r="B45" s="136"/>
      <c r="C45" s="76"/>
      <c r="D45" s="76"/>
      <c r="E45" s="77"/>
      <c r="F45" s="78"/>
      <c r="G45" s="78"/>
      <c r="H45" s="61" t="str">
        <f t="shared" si="0"/>
        <v/>
      </c>
      <c r="I45" s="79" t="str">
        <f t="shared" si="1"/>
        <v/>
      </c>
      <c r="J45" s="79"/>
      <c r="K45" s="62" t="str">
        <f t="shared" si="3"/>
        <v/>
      </c>
    </row>
    <row r="46" spans="1:11" s="30" customFormat="1" x14ac:dyDescent="0.25">
      <c r="B46" s="136"/>
      <c r="C46" s="76"/>
      <c r="D46" s="76"/>
      <c r="E46" s="77"/>
      <c r="F46" s="78"/>
      <c r="G46" s="78"/>
      <c r="H46" s="61" t="str">
        <f t="shared" si="0"/>
        <v/>
      </c>
      <c r="I46" s="79" t="str">
        <f t="shared" si="1"/>
        <v/>
      </c>
      <c r="J46" s="79"/>
      <c r="K46" s="62" t="str">
        <f t="shared" si="3"/>
        <v/>
      </c>
    </row>
    <row r="47" spans="1:11" s="30" customFormat="1" x14ac:dyDescent="0.25">
      <c r="B47" s="136"/>
      <c r="C47" s="76"/>
      <c r="D47" s="76"/>
      <c r="E47" s="77"/>
      <c r="F47" s="78"/>
      <c r="G47" s="78"/>
      <c r="H47" s="61" t="str">
        <f t="shared" si="0"/>
        <v/>
      </c>
      <c r="I47" s="79" t="str">
        <f t="shared" si="1"/>
        <v/>
      </c>
      <c r="J47" s="79"/>
      <c r="K47" s="62" t="str">
        <f t="shared" si="3"/>
        <v/>
      </c>
    </row>
    <row r="48" spans="1:11" s="30" customFormat="1" x14ac:dyDescent="0.25">
      <c r="B48" s="136"/>
      <c r="C48" s="76"/>
      <c r="D48" s="76"/>
      <c r="E48" s="77"/>
      <c r="F48" s="78"/>
      <c r="G48" s="78"/>
      <c r="H48" s="61" t="str">
        <f t="shared" si="0"/>
        <v/>
      </c>
      <c r="I48" s="79" t="str">
        <f t="shared" si="1"/>
        <v/>
      </c>
      <c r="J48" s="79"/>
      <c r="K48" s="62" t="str">
        <f t="shared" si="3"/>
        <v/>
      </c>
    </row>
    <row r="49" spans="2:11" s="30" customFormat="1" x14ac:dyDescent="0.25">
      <c r="B49" s="136"/>
      <c r="C49" s="76"/>
      <c r="D49" s="76"/>
      <c r="E49" s="77"/>
      <c r="F49" s="78"/>
      <c r="G49" s="78"/>
      <c r="H49" s="61" t="str">
        <f t="shared" si="0"/>
        <v/>
      </c>
      <c r="I49" s="79" t="str">
        <f t="shared" si="1"/>
        <v/>
      </c>
      <c r="J49" s="79"/>
      <c r="K49" s="62" t="str">
        <f t="shared" si="3"/>
        <v/>
      </c>
    </row>
    <row r="50" spans="2:11" s="30" customFormat="1" x14ac:dyDescent="0.25">
      <c r="B50" s="136"/>
      <c r="C50" s="76"/>
      <c r="D50" s="76"/>
      <c r="E50" s="77"/>
      <c r="F50" s="78"/>
      <c r="G50" s="78"/>
      <c r="H50" s="61" t="str">
        <f t="shared" si="0"/>
        <v/>
      </c>
      <c r="I50" s="79" t="str">
        <f t="shared" si="1"/>
        <v/>
      </c>
      <c r="J50" s="79"/>
      <c r="K50" s="62" t="str">
        <f t="shared" si="3"/>
        <v/>
      </c>
    </row>
    <row r="51" spans="2:11" s="30" customFormat="1" x14ac:dyDescent="0.25">
      <c r="B51" s="136"/>
      <c r="C51" s="76"/>
      <c r="D51" s="76"/>
      <c r="E51" s="77"/>
      <c r="F51" s="78"/>
      <c r="G51" s="78"/>
      <c r="H51" s="61" t="str">
        <f t="shared" si="0"/>
        <v/>
      </c>
      <c r="I51" s="79" t="str">
        <f t="shared" si="1"/>
        <v/>
      </c>
      <c r="J51" s="79"/>
      <c r="K51" s="62" t="str">
        <f t="shared" si="3"/>
        <v/>
      </c>
    </row>
    <row r="52" spans="2:11" s="30" customFormat="1" x14ac:dyDescent="0.25">
      <c r="B52" s="136"/>
      <c r="C52" s="76"/>
      <c r="D52" s="76"/>
      <c r="E52" s="77"/>
      <c r="F52" s="78"/>
      <c r="G52" s="78"/>
      <c r="H52" s="61" t="str">
        <f t="shared" si="0"/>
        <v/>
      </c>
      <c r="I52" s="79" t="str">
        <f t="shared" si="1"/>
        <v/>
      </c>
      <c r="J52" s="79"/>
      <c r="K52" s="62" t="str">
        <f t="shared" si="3"/>
        <v/>
      </c>
    </row>
    <row r="53" spans="2:11" s="30" customFormat="1" x14ac:dyDescent="0.25">
      <c r="B53" s="136"/>
      <c r="C53" s="76"/>
      <c r="D53" s="76"/>
      <c r="E53" s="77"/>
      <c r="F53" s="78"/>
      <c r="G53" s="78"/>
      <c r="H53" s="61" t="str">
        <f t="shared" si="0"/>
        <v/>
      </c>
      <c r="I53" s="79" t="str">
        <f t="shared" si="1"/>
        <v/>
      </c>
      <c r="J53" s="79"/>
      <c r="K53" s="62" t="str">
        <f t="shared" si="3"/>
        <v/>
      </c>
    </row>
    <row r="54" spans="2:11" s="30" customFormat="1" x14ac:dyDescent="0.25">
      <c r="B54" s="136"/>
      <c r="C54" s="76"/>
      <c r="D54" s="76"/>
      <c r="E54" s="77"/>
      <c r="F54" s="78"/>
      <c r="G54" s="78"/>
      <c r="H54" s="61" t="str">
        <f t="shared" si="0"/>
        <v/>
      </c>
      <c r="I54" s="79" t="str">
        <f t="shared" si="1"/>
        <v/>
      </c>
      <c r="J54" s="79"/>
      <c r="K54" s="62" t="str">
        <f t="shared" si="3"/>
        <v/>
      </c>
    </row>
    <row r="55" spans="2:11" s="30" customFormat="1" x14ac:dyDescent="0.25">
      <c r="B55" s="136"/>
      <c r="C55" s="76"/>
      <c r="D55" s="76"/>
      <c r="E55" s="77"/>
      <c r="F55" s="78"/>
      <c r="G55" s="78"/>
      <c r="H55" s="61" t="str">
        <f t="shared" si="0"/>
        <v/>
      </c>
      <c r="I55" s="79" t="str">
        <f t="shared" si="1"/>
        <v/>
      </c>
      <c r="J55" s="79"/>
      <c r="K55" s="62" t="str">
        <f t="shared" si="3"/>
        <v/>
      </c>
    </row>
    <row r="56" spans="2:11" s="30" customFormat="1" x14ac:dyDescent="0.25">
      <c r="B56" s="136"/>
      <c r="C56" s="76"/>
      <c r="D56" s="76"/>
      <c r="E56" s="77"/>
      <c r="F56" s="78"/>
      <c r="G56" s="78"/>
      <c r="H56" s="61" t="str">
        <f t="shared" si="0"/>
        <v/>
      </c>
      <c r="I56" s="79" t="str">
        <f t="shared" si="1"/>
        <v/>
      </c>
      <c r="J56" s="79"/>
      <c r="K56" s="62" t="str">
        <f t="shared" si="3"/>
        <v/>
      </c>
    </row>
    <row r="57" spans="2:11" s="30" customFormat="1" x14ac:dyDescent="0.25">
      <c r="B57" s="136"/>
      <c r="C57" s="76"/>
      <c r="D57" s="76"/>
      <c r="E57" s="77"/>
      <c r="F57" s="78"/>
      <c r="G57" s="78"/>
      <c r="H57" s="61" t="str">
        <f t="shared" si="0"/>
        <v/>
      </c>
      <c r="I57" s="79" t="str">
        <f t="shared" si="1"/>
        <v/>
      </c>
      <c r="J57" s="79"/>
      <c r="K57" s="62" t="str">
        <f t="shared" si="3"/>
        <v/>
      </c>
    </row>
    <row r="58" spans="2:11" s="30" customFormat="1" x14ac:dyDescent="0.25">
      <c r="B58" s="136"/>
      <c r="C58" s="76"/>
      <c r="D58" s="76"/>
      <c r="E58" s="77"/>
      <c r="F58" s="78"/>
      <c r="G58" s="78"/>
      <c r="H58" s="61" t="str">
        <f t="shared" si="0"/>
        <v/>
      </c>
      <c r="I58" s="79" t="str">
        <f t="shared" si="1"/>
        <v/>
      </c>
      <c r="J58" s="79"/>
      <c r="K58" s="62" t="str">
        <f t="shared" si="3"/>
        <v/>
      </c>
    </row>
    <row r="59" spans="2:11" s="30" customFormat="1" x14ac:dyDescent="0.25">
      <c r="B59" s="136"/>
      <c r="C59" s="76"/>
      <c r="D59" s="76"/>
      <c r="E59" s="77"/>
      <c r="F59" s="78"/>
      <c r="G59" s="78"/>
      <c r="H59" s="61" t="str">
        <f t="shared" si="0"/>
        <v/>
      </c>
      <c r="I59" s="79" t="str">
        <f t="shared" si="1"/>
        <v/>
      </c>
      <c r="J59" s="79"/>
      <c r="K59" s="62" t="str">
        <f t="shared" si="3"/>
        <v/>
      </c>
    </row>
    <row r="60" spans="2:11" s="30" customFormat="1" x14ac:dyDescent="0.25">
      <c r="B60" s="136"/>
      <c r="C60" s="76"/>
      <c r="D60" s="76"/>
      <c r="E60" s="77"/>
      <c r="F60" s="78"/>
      <c r="G60" s="78"/>
      <c r="H60" s="61" t="str">
        <f t="shared" si="0"/>
        <v/>
      </c>
      <c r="I60" s="79" t="str">
        <f t="shared" si="1"/>
        <v/>
      </c>
      <c r="J60" s="79"/>
      <c r="K60" s="62" t="str">
        <f t="shared" si="3"/>
        <v/>
      </c>
    </row>
    <row r="61" spans="2:11" s="30" customFormat="1" x14ac:dyDescent="0.25">
      <c r="B61" s="136"/>
      <c r="C61" s="76"/>
      <c r="D61" s="76"/>
      <c r="E61" s="77"/>
      <c r="F61" s="78"/>
      <c r="G61" s="78"/>
      <c r="H61" s="61" t="str">
        <f t="shared" si="0"/>
        <v/>
      </c>
      <c r="I61" s="79" t="str">
        <f t="shared" si="1"/>
        <v/>
      </c>
      <c r="J61" s="79"/>
      <c r="K61" s="62" t="str">
        <f t="shared" si="3"/>
        <v/>
      </c>
    </row>
    <row r="62" spans="2:11" s="30" customFormat="1" x14ac:dyDescent="0.25">
      <c r="B62" s="136"/>
      <c r="C62" s="76"/>
      <c r="D62" s="76"/>
      <c r="E62" s="77"/>
      <c r="F62" s="78"/>
      <c r="G62" s="78"/>
      <c r="H62" s="61" t="str">
        <f t="shared" si="0"/>
        <v/>
      </c>
      <c r="I62" s="79" t="str">
        <f t="shared" si="1"/>
        <v/>
      </c>
      <c r="J62" s="79"/>
      <c r="K62" s="62" t="str">
        <f t="shared" si="3"/>
        <v/>
      </c>
    </row>
    <row r="63" spans="2:11" s="30" customFormat="1" x14ac:dyDescent="0.25">
      <c r="B63" s="136"/>
      <c r="C63" s="76"/>
      <c r="D63" s="76"/>
      <c r="E63" s="77"/>
      <c r="F63" s="78"/>
      <c r="G63" s="78"/>
      <c r="H63" s="61" t="str">
        <f t="shared" si="0"/>
        <v/>
      </c>
      <c r="I63" s="79" t="str">
        <f t="shared" si="1"/>
        <v/>
      </c>
      <c r="J63" s="79"/>
      <c r="K63" s="62" t="str">
        <f t="shared" si="3"/>
        <v/>
      </c>
    </row>
    <row r="64" spans="2:11" s="30" customFormat="1" x14ac:dyDescent="0.25">
      <c r="B64" s="136"/>
      <c r="C64" s="76"/>
      <c r="D64" s="76"/>
      <c r="E64" s="77"/>
      <c r="F64" s="78"/>
      <c r="G64" s="78"/>
      <c r="H64" s="61" t="str">
        <f t="shared" si="0"/>
        <v/>
      </c>
      <c r="I64" s="79" t="str">
        <f t="shared" si="1"/>
        <v/>
      </c>
      <c r="J64" s="79"/>
      <c r="K64" s="62" t="str">
        <f t="shared" si="3"/>
        <v/>
      </c>
    </row>
    <row r="65" spans="2:11" s="30" customFormat="1" x14ac:dyDescent="0.25">
      <c r="B65" s="136"/>
      <c r="C65" s="76"/>
      <c r="D65" s="76"/>
      <c r="E65" s="77"/>
      <c r="F65" s="78"/>
      <c r="G65" s="78"/>
      <c r="H65" s="61" t="str">
        <f t="shared" si="0"/>
        <v/>
      </c>
      <c r="I65" s="79" t="str">
        <f t="shared" si="1"/>
        <v/>
      </c>
      <c r="J65" s="79"/>
      <c r="K65" s="62" t="str">
        <f t="shared" si="3"/>
        <v/>
      </c>
    </row>
    <row r="66" spans="2:11" s="30" customFormat="1" x14ac:dyDescent="0.25">
      <c r="B66" s="136"/>
      <c r="C66" s="76"/>
      <c r="D66" s="76"/>
      <c r="E66" s="77"/>
      <c r="F66" s="78"/>
      <c r="G66" s="78"/>
      <c r="H66" s="61" t="str">
        <f t="shared" si="0"/>
        <v/>
      </c>
      <c r="I66" s="79" t="str">
        <f t="shared" si="1"/>
        <v/>
      </c>
      <c r="J66" s="79"/>
      <c r="K66" s="62" t="str">
        <f t="shared" si="3"/>
        <v/>
      </c>
    </row>
    <row r="67" spans="2:11" s="30" customFormat="1" x14ac:dyDescent="0.25">
      <c r="B67" s="136"/>
      <c r="C67" s="76"/>
      <c r="D67" s="76"/>
      <c r="E67" s="77"/>
      <c r="F67" s="78"/>
      <c r="G67" s="78"/>
      <c r="H67" s="61" t="str">
        <f t="shared" si="0"/>
        <v/>
      </c>
      <c r="I67" s="79" t="str">
        <f t="shared" si="1"/>
        <v/>
      </c>
      <c r="J67" s="79"/>
      <c r="K67" s="62" t="str">
        <f t="shared" si="3"/>
        <v/>
      </c>
    </row>
    <row r="68" spans="2:11" s="30" customFormat="1" x14ac:dyDescent="0.25">
      <c r="B68" s="136"/>
      <c r="C68" s="76"/>
      <c r="D68" s="76"/>
      <c r="E68" s="77"/>
      <c r="F68" s="78"/>
      <c r="G68" s="78"/>
      <c r="H68" s="61" t="str">
        <f t="shared" si="0"/>
        <v/>
      </c>
      <c r="I68" s="79" t="str">
        <f t="shared" si="1"/>
        <v/>
      </c>
      <c r="J68" s="79"/>
      <c r="K68" s="62" t="str">
        <f t="shared" si="3"/>
        <v/>
      </c>
    </row>
    <row r="69" spans="2:11" s="30" customFormat="1" x14ac:dyDescent="0.25">
      <c r="B69" s="136"/>
      <c r="C69" s="76"/>
      <c r="D69" s="76"/>
      <c r="E69" s="77"/>
      <c r="F69" s="78"/>
      <c r="G69" s="78"/>
      <c r="H69" s="61" t="str">
        <f t="shared" si="0"/>
        <v/>
      </c>
      <c r="I69" s="79" t="str">
        <f t="shared" si="1"/>
        <v/>
      </c>
      <c r="J69" s="79"/>
      <c r="K69" s="62" t="str">
        <f t="shared" si="3"/>
        <v/>
      </c>
    </row>
    <row r="70" spans="2:11" s="30" customFormat="1" x14ac:dyDescent="0.25">
      <c r="B70" s="136"/>
      <c r="C70" s="76"/>
      <c r="D70" s="76"/>
      <c r="E70" s="77"/>
      <c r="F70" s="78"/>
      <c r="G70" s="78"/>
      <c r="H70" s="61" t="str">
        <f t="shared" si="0"/>
        <v/>
      </c>
      <c r="I70" s="79" t="str">
        <f t="shared" si="1"/>
        <v/>
      </c>
      <c r="J70" s="79"/>
      <c r="K70" s="62" t="str">
        <f t="shared" si="3"/>
        <v/>
      </c>
    </row>
    <row r="71" spans="2:11" s="30" customFormat="1" x14ac:dyDescent="0.25">
      <c r="B71" s="136"/>
      <c r="C71" s="76"/>
      <c r="D71" s="76"/>
      <c r="E71" s="77"/>
      <c r="F71" s="78"/>
      <c r="G71" s="78"/>
      <c r="H71" s="61" t="str">
        <f t="shared" si="0"/>
        <v/>
      </c>
      <c r="I71" s="79" t="str">
        <f t="shared" si="1"/>
        <v/>
      </c>
      <c r="J71" s="79"/>
      <c r="K71" s="62" t="str">
        <f t="shared" si="3"/>
        <v/>
      </c>
    </row>
    <row r="72" spans="2:11" s="30" customFormat="1" x14ac:dyDescent="0.25">
      <c r="B72" s="136"/>
      <c r="C72" s="76"/>
      <c r="D72" s="76"/>
      <c r="E72" s="77"/>
      <c r="F72" s="78"/>
      <c r="G72" s="78"/>
      <c r="H72" s="61" t="str">
        <f t="shared" si="0"/>
        <v/>
      </c>
      <c r="I72" s="79" t="str">
        <f t="shared" si="1"/>
        <v/>
      </c>
      <c r="J72" s="79"/>
      <c r="K72" s="62" t="str">
        <f t="shared" si="3"/>
        <v/>
      </c>
    </row>
    <row r="73" spans="2:11" s="30" customFormat="1" x14ac:dyDescent="0.25">
      <c r="B73" s="136"/>
      <c r="C73" s="76"/>
      <c r="D73" s="76"/>
      <c r="E73" s="77"/>
      <c r="F73" s="78"/>
      <c r="G73" s="78"/>
      <c r="H73" s="61" t="str">
        <f t="shared" si="0"/>
        <v/>
      </c>
      <c r="I73" s="79" t="str">
        <f t="shared" si="1"/>
        <v/>
      </c>
      <c r="J73" s="79"/>
      <c r="K73" s="62" t="str">
        <f t="shared" si="3"/>
        <v/>
      </c>
    </row>
    <row r="74" spans="2:11" s="30" customFormat="1" x14ac:dyDescent="0.25">
      <c r="B74" s="136"/>
      <c r="C74" s="76"/>
      <c r="D74" s="76"/>
      <c r="E74" s="77"/>
      <c r="F74" s="78"/>
      <c r="G74" s="78"/>
      <c r="H74" s="61" t="str">
        <f t="shared" si="0"/>
        <v/>
      </c>
      <c r="I74" s="79" t="str">
        <f t="shared" si="1"/>
        <v/>
      </c>
      <c r="J74" s="79"/>
      <c r="K74" s="62" t="str">
        <f t="shared" si="3"/>
        <v/>
      </c>
    </row>
    <row r="75" spans="2:11" s="30" customFormat="1" x14ac:dyDescent="0.25">
      <c r="B75" s="136"/>
      <c r="C75" s="76"/>
      <c r="D75" s="76"/>
      <c r="E75" s="77"/>
      <c r="F75" s="78"/>
      <c r="G75" s="78"/>
      <c r="H75" s="61" t="str">
        <f t="shared" si="0"/>
        <v/>
      </c>
      <c r="I75" s="79" t="str">
        <f t="shared" si="1"/>
        <v/>
      </c>
      <c r="J75" s="79"/>
      <c r="K75" s="62" t="str">
        <f t="shared" si="3"/>
        <v/>
      </c>
    </row>
    <row r="76" spans="2:11" s="30" customFormat="1" x14ac:dyDescent="0.25">
      <c r="B76" s="136"/>
      <c r="C76" s="76"/>
      <c r="D76" s="76"/>
      <c r="E76" s="77"/>
      <c r="F76" s="78"/>
      <c r="G76" s="78"/>
      <c r="H76" s="61" t="str">
        <f t="shared" si="0"/>
        <v/>
      </c>
      <c r="I76" s="79" t="str">
        <f t="shared" si="1"/>
        <v/>
      </c>
      <c r="J76" s="79"/>
      <c r="K76" s="62" t="str">
        <f t="shared" si="3"/>
        <v/>
      </c>
    </row>
    <row r="77" spans="2:11" s="30" customFormat="1" x14ac:dyDescent="0.25">
      <c r="B77" s="136"/>
      <c r="C77" s="76"/>
      <c r="D77" s="76"/>
      <c r="E77" s="77"/>
      <c r="F77" s="78"/>
      <c r="G77" s="78"/>
      <c r="H77" s="61" t="str">
        <f t="shared" ref="H77:H140" si="4">IF(AND(F77&lt;&gt;"",G77&lt;&gt;""),(G77-F77)/F77,"")</f>
        <v/>
      </c>
      <c r="I77" s="79" t="str">
        <f t="shared" ref="I77:I140" si="5">IF(AND(F77&lt;&gt;"",G77&lt;&gt;""),G77-F77,"")</f>
        <v/>
      </c>
      <c r="J77" s="79"/>
      <c r="K77" s="62" t="str">
        <f t="shared" ref="K77:K140" si="6">IF(AND(F77&lt;&gt;"",G77&lt;&gt;"",J77&lt;&gt;""),I77*J77,"")</f>
        <v/>
      </c>
    </row>
    <row r="78" spans="2:11" s="30" customFormat="1" x14ac:dyDescent="0.25">
      <c r="B78" s="136"/>
      <c r="C78" s="76"/>
      <c r="D78" s="76"/>
      <c r="E78" s="77"/>
      <c r="F78" s="78"/>
      <c r="G78" s="78"/>
      <c r="H78" s="61" t="str">
        <f t="shared" si="4"/>
        <v/>
      </c>
      <c r="I78" s="79" t="str">
        <f t="shared" si="5"/>
        <v/>
      </c>
      <c r="J78" s="79"/>
      <c r="K78" s="62" t="str">
        <f t="shared" si="6"/>
        <v/>
      </c>
    </row>
    <row r="79" spans="2:11" s="30" customFormat="1" x14ac:dyDescent="0.25">
      <c r="B79" s="136"/>
      <c r="C79" s="76"/>
      <c r="D79" s="76"/>
      <c r="E79" s="77"/>
      <c r="F79" s="78"/>
      <c r="G79" s="78"/>
      <c r="H79" s="61" t="str">
        <f t="shared" si="4"/>
        <v/>
      </c>
      <c r="I79" s="79" t="str">
        <f t="shared" si="5"/>
        <v/>
      </c>
      <c r="J79" s="79"/>
      <c r="K79" s="62" t="str">
        <f t="shared" si="6"/>
        <v/>
      </c>
    </row>
    <row r="80" spans="2:11" s="30" customFormat="1" x14ac:dyDescent="0.25">
      <c r="B80" s="136"/>
      <c r="C80" s="76"/>
      <c r="D80" s="76"/>
      <c r="E80" s="77"/>
      <c r="F80" s="78"/>
      <c r="G80" s="78"/>
      <c r="H80" s="61" t="str">
        <f t="shared" si="4"/>
        <v/>
      </c>
      <c r="I80" s="79" t="str">
        <f t="shared" si="5"/>
        <v/>
      </c>
      <c r="J80" s="79"/>
      <c r="K80" s="62" t="str">
        <f t="shared" si="6"/>
        <v/>
      </c>
    </row>
    <row r="81" spans="2:11" s="30" customFormat="1" x14ac:dyDescent="0.25">
      <c r="B81" s="136"/>
      <c r="C81" s="76"/>
      <c r="D81" s="76"/>
      <c r="E81" s="77"/>
      <c r="F81" s="78"/>
      <c r="G81" s="78"/>
      <c r="H81" s="61" t="str">
        <f t="shared" si="4"/>
        <v/>
      </c>
      <c r="I81" s="79" t="str">
        <f t="shared" si="5"/>
        <v/>
      </c>
      <c r="J81" s="79"/>
      <c r="K81" s="62" t="str">
        <f t="shared" si="6"/>
        <v/>
      </c>
    </row>
    <row r="82" spans="2:11" s="30" customFormat="1" x14ac:dyDescent="0.25">
      <c r="B82" s="136"/>
      <c r="C82" s="76"/>
      <c r="D82" s="76"/>
      <c r="E82" s="77"/>
      <c r="F82" s="78"/>
      <c r="G82" s="78"/>
      <c r="H82" s="61" t="str">
        <f t="shared" si="4"/>
        <v/>
      </c>
      <c r="I82" s="79" t="str">
        <f t="shared" si="5"/>
        <v/>
      </c>
      <c r="J82" s="79"/>
      <c r="K82" s="62" t="str">
        <f t="shared" si="6"/>
        <v/>
      </c>
    </row>
    <row r="83" spans="2:11" s="30" customFormat="1" x14ac:dyDescent="0.25">
      <c r="B83" s="136"/>
      <c r="C83" s="76"/>
      <c r="D83" s="76"/>
      <c r="E83" s="77"/>
      <c r="F83" s="78"/>
      <c r="G83" s="78"/>
      <c r="H83" s="61" t="str">
        <f t="shared" si="4"/>
        <v/>
      </c>
      <c r="I83" s="79" t="str">
        <f t="shared" si="5"/>
        <v/>
      </c>
      <c r="J83" s="79"/>
      <c r="K83" s="62" t="str">
        <f t="shared" si="6"/>
        <v/>
      </c>
    </row>
    <row r="84" spans="2:11" s="30" customFormat="1" x14ac:dyDescent="0.25">
      <c r="B84" s="136"/>
      <c r="C84" s="76"/>
      <c r="D84" s="76"/>
      <c r="E84" s="77"/>
      <c r="F84" s="78"/>
      <c r="G84" s="78"/>
      <c r="H84" s="61" t="str">
        <f t="shared" si="4"/>
        <v/>
      </c>
      <c r="I84" s="79" t="str">
        <f t="shared" si="5"/>
        <v/>
      </c>
      <c r="J84" s="79"/>
      <c r="K84" s="62" t="str">
        <f t="shared" si="6"/>
        <v/>
      </c>
    </row>
    <row r="85" spans="2:11" s="30" customFormat="1" x14ac:dyDescent="0.25">
      <c r="B85" s="136"/>
      <c r="C85" s="76"/>
      <c r="D85" s="76"/>
      <c r="E85" s="77"/>
      <c r="F85" s="78"/>
      <c r="G85" s="78"/>
      <c r="H85" s="61" t="str">
        <f t="shared" si="4"/>
        <v/>
      </c>
      <c r="I85" s="79" t="str">
        <f t="shared" si="5"/>
        <v/>
      </c>
      <c r="J85" s="79"/>
      <c r="K85" s="62" t="str">
        <f t="shared" si="6"/>
        <v/>
      </c>
    </row>
    <row r="86" spans="2:11" s="30" customFormat="1" x14ac:dyDescent="0.25">
      <c r="B86" s="136"/>
      <c r="C86" s="76"/>
      <c r="D86" s="76"/>
      <c r="E86" s="77"/>
      <c r="F86" s="78"/>
      <c r="G86" s="78"/>
      <c r="H86" s="61" t="str">
        <f t="shared" si="4"/>
        <v/>
      </c>
      <c r="I86" s="79" t="str">
        <f t="shared" si="5"/>
        <v/>
      </c>
      <c r="J86" s="79"/>
      <c r="K86" s="62" t="str">
        <f t="shared" si="6"/>
        <v/>
      </c>
    </row>
    <row r="87" spans="2:11" s="30" customFormat="1" x14ac:dyDescent="0.25">
      <c r="B87" s="136"/>
      <c r="C87" s="76"/>
      <c r="D87" s="76"/>
      <c r="E87" s="77"/>
      <c r="F87" s="78"/>
      <c r="G87" s="78"/>
      <c r="H87" s="61" t="str">
        <f t="shared" si="4"/>
        <v/>
      </c>
      <c r="I87" s="79" t="str">
        <f t="shared" si="5"/>
        <v/>
      </c>
      <c r="J87" s="79"/>
      <c r="K87" s="62" t="str">
        <f t="shared" si="6"/>
        <v/>
      </c>
    </row>
    <row r="88" spans="2:11" s="30" customFormat="1" x14ac:dyDescent="0.25">
      <c r="B88" s="136"/>
      <c r="C88" s="76"/>
      <c r="D88" s="76"/>
      <c r="E88" s="77"/>
      <c r="F88" s="78"/>
      <c r="G88" s="78"/>
      <c r="H88" s="61" t="str">
        <f t="shared" si="4"/>
        <v/>
      </c>
      <c r="I88" s="79" t="str">
        <f t="shared" si="5"/>
        <v/>
      </c>
      <c r="J88" s="79"/>
      <c r="K88" s="62" t="str">
        <f t="shared" si="6"/>
        <v/>
      </c>
    </row>
    <row r="89" spans="2:11" s="30" customFormat="1" x14ac:dyDescent="0.25">
      <c r="B89" s="136"/>
      <c r="C89" s="76"/>
      <c r="D89" s="76"/>
      <c r="E89" s="77"/>
      <c r="F89" s="78"/>
      <c r="G89" s="78"/>
      <c r="H89" s="61" t="str">
        <f t="shared" si="4"/>
        <v/>
      </c>
      <c r="I89" s="79" t="str">
        <f t="shared" si="5"/>
        <v/>
      </c>
      <c r="J89" s="79"/>
      <c r="K89" s="62" t="str">
        <f t="shared" si="6"/>
        <v/>
      </c>
    </row>
    <row r="90" spans="2:11" s="30" customFormat="1" x14ac:dyDescent="0.25">
      <c r="B90" s="136"/>
      <c r="C90" s="76"/>
      <c r="D90" s="76"/>
      <c r="E90" s="77"/>
      <c r="F90" s="78"/>
      <c r="G90" s="78"/>
      <c r="H90" s="61" t="str">
        <f t="shared" si="4"/>
        <v/>
      </c>
      <c r="I90" s="79" t="str">
        <f t="shared" si="5"/>
        <v/>
      </c>
      <c r="J90" s="79"/>
      <c r="K90" s="62" t="str">
        <f t="shared" si="6"/>
        <v/>
      </c>
    </row>
    <row r="91" spans="2:11" s="30" customFormat="1" x14ac:dyDescent="0.25">
      <c r="B91" s="136"/>
      <c r="C91" s="76"/>
      <c r="D91" s="76"/>
      <c r="E91" s="77"/>
      <c r="F91" s="78"/>
      <c r="G91" s="78"/>
      <c r="H91" s="61" t="str">
        <f t="shared" si="4"/>
        <v/>
      </c>
      <c r="I91" s="79" t="str">
        <f t="shared" si="5"/>
        <v/>
      </c>
      <c r="J91" s="79"/>
      <c r="K91" s="62" t="str">
        <f t="shared" si="6"/>
        <v/>
      </c>
    </row>
    <row r="92" spans="2:11" s="30" customFormat="1" x14ac:dyDescent="0.25">
      <c r="B92" s="136"/>
      <c r="C92" s="76"/>
      <c r="D92" s="76"/>
      <c r="E92" s="77"/>
      <c r="F92" s="78"/>
      <c r="G92" s="78"/>
      <c r="H92" s="61" t="str">
        <f t="shared" si="4"/>
        <v/>
      </c>
      <c r="I92" s="79" t="str">
        <f t="shared" si="5"/>
        <v/>
      </c>
      <c r="J92" s="79"/>
      <c r="K92" s="62" t="str">
        <f t="shared" si="6"/>
        <v/>
      </c>
    </row>
    <row r="93" spans="2:11" s="30" customFormat="1" x14ac:dyDescent="0.25">
      <c r="B93" s="136"/>
      <c r="C93" s="76"/>
      <c r="D93" s="76"/>
      <c r="E93" s="77"/>
      <c r="F93" s="78"/>
      <c r="G93" s="78"/>
      <c r="H93" s="61" t="str">
        <f t="shared" si="4"/>
        <v/>
      </c>
      <c r="I93" s="79" t="str">
        <f t="shared" si="5"/>
        <v/>
      </c>
      <c r="J93" s="79"/>
      <c r="K93" s="62" t="str">
        <f t="shared" si="6"/>
        <v/>
      </c>
    </row>
    <row r="94" spans="2:11" s="30" customFormat="1" x14ac:dyDescent="0.25">
      <c r="B94" s="136"/>
      <c r="C94" s="76"/>
      <c r="D94" s="76"/>
      <c r="E94" s="77"/>
      <c r="F94" s="78"/>
      <c r="G94" s="78"/>
      <c r="H94" s="61" t="str">
        <f t="shared" si="4"/>
        <v/>
      </c>
      <c r="I94" s="79" t="str">
        <f t="shared" si="5"/>
        <v/>
      </c>
      <c r="J94" s="79"/>
      <c r="K94" s="62" t="str">
        <f t="shared" si="6"/>
        <v/>
      </c>
    </row>
    <row r="95" spans="2:11" s="30" customFormat="1" x14ac:dyDescent="0.25">
      <c r="B95" s="136"/>
      <c r="C95" s="76"/>
      <c r="D95" s="76"/>
      <c r="E95" s="77"/>
      <c r="F95" s="78"/>
      <c r="G95" s="78"/>
      <c r="H95" s="61" t="str">
        <f t="shared" si="4"/>
        <v/>
      </c>
      <c r="I95" s="79" t="str">
        <f t="shared" si="5"/>
        <v/>
      </c>
      <c r="J95" s="79"/>
      <c r="K95" s="62" t="str">
        <f t="shared" si="6"/>
        <v/>
      </c>
    </row>
    <row r="96" spans="2:11" s="30" customFormat="1" x14ac:dyDescent="0.25">
      <c r="B96" s="136"/>
      <c r="C96" s="76"/>
      <c r="D96" s="76"/>
      <c r="E96" s="77"/>
      <c r="F96" s="78"/>
      <c r="G96" s="78"/>
      <c r="H96" s="61" t="str">
        <f t="shared" si="4"/>
        <v/>
      </c>
      <c r="I96" s="79" t="str">
        <f t="shared" si="5"/>
        <v/>
      </c>
      <c r="J96" s="79"/>
      <c r="K96" s="62" t="str">
        <f t="shared" si="6"/>
        <v/>
      </c>
    </row>
    <row r="97" spans="2:11" s="30" customFormat="1" x14ac:dyDescent="0.25">
      <c r="B97" s="136"/>
      <c r="C97" s="76"/>
      <c r="D97" s="76"/>
      <c r="E97" s="77"/>
      <c r="F97" s="78"/>
      <c r="G97" s="78"/>
      <c r="H97" s="61" t="str">
        <f t="shared" si="4"/>
        <v/>
      </c>
      <c r="I97" s="79" t="str">
        <f t="shared" si="5"/>
        <v/>
      </c>
      <c r="J97" s="79"/>
      <c r="K97" s="62" t="str">
        <f t="shared" si="6"/>
        <v/>
      </c>
    </row>
    <row r="98" spans="2:11" s="30" customFormat="1" x14ac:dyDescent="0.25">
      <c r="B98" s="136"/>
      <c r="C98" s="76"/>
      <c r="D98" s="76"/>
      <c r="E98" s="77"/>
      <c r="F98" s="78"/>
      <c r="G98" s="78"/>
      <c r="H98" s="61" t="str">
        <f t="shared" si="4"/>
        <v/>
      </c>
      <c r="I98" s="79" t="str">
        <f t="shared" si="5"/>
        <v/>
      </c>
      <c r="J98" s="79"/>
      <c r="K98" s="62" t="str">
        <f t="shared" si="6"/>
        <v/>
      </c>
    </row>
    <row r="99" spans="2:11" s="30" customFormat="1" x14ac:dyDescent="0.25">
      <c r="B99" s="136"/>
      <c r="C99" s="76"/>
      <c r="D99" s="76"/>
      <c r="E99" s="77"/>
      <c r="F99" s="78"/>
      <c r="G99" s="78"/>
      <c r="H99" s="61" t="str">
        <f t="shared" si="4"/>
        <v/>
      </c>
      <c r="I99" s="79" t="str">
        <f t="shared" si="5"/>
        <v/>
      </c>
      <c r="J99" s="79"/>
      <c r="K99" s="62" t="str">
        <f t="shared" si="6"/>
        <v/>
      </c>
    </row>
    <row r="100" spans="2:11" s="30" customFormat="1" x14ac:dyDescent="0.25">
      <c r="B100" s="136"/>
      <c r="C100" s="76"/>
      <c r="D100" s="76"/>
      <c r="E100" s="77"/>
      <c r="F100" s="78"/>
      <c r="G100" s="78"/>
      <c r="H100" s="61" t="str">
        <f t="shared" si="4"/>
        <v/>
      </c>
      <c r="I100" s="79" t="str">
        <f t="shared" si="5"/>
        <v/>
      </c>
      <c r="J100" s="79"/>
      <c r="K100" s="62" t="str">
        <f t="shared" si="6"/>
        <v/>
      </c>
    </row>
    <row r="101" spans="2:11" s="30" customFormat="1" x14ac:dyDescent="0.25">
      <c r="B101" s="136"/>
      <c r="C101" s="76"/>
      <c r="D101" s="76"/>
      <c r="E101" s="77"/>
      <c r="F101" s="78"/>
      <c r="G101" s="78"/>
      <c r="H101" s="61" t="str">
        <f t="shared" si="4"/>
        <v/>
      </c>
      <c r="I101" s="79" t="str">
        <f t="shared" si="5"/>
        <v/>
      </c>
      <c r="J101" s="79"/>
      <c r="K101" s="62" t="str">
        <f t="shared" si="6"/>
        <v/>
      </c>
    </row>
    <row r="102" spans="2:11" s="30" customFormat="1" x14ac:dyDescent="0.25">
      <c r="B102" s="136"/>
      <c r="C102" s="76"/>
      <c r="D102" s="76"/>
      <c r="E102" s="77"/>
      <c r="F102" s="78"/>
      <c r="G102" s="78"/>
      <c r="H102" s="61" t="str">
        <f t="shared" si="4"/>
        <v/>
      </c>
      <c r="I102" s="79" t="str">
        <f t="shared" si="5"/>
        <v/>
      </c>
      <c r="J102" s="79"/>
      <c r="K102" s="62" t="str">
        <f t="shared" si="6"/>
        <v/>
      </c>
    </row>
    <row r="103" spans="2:11" s="30" customFormat="1" x14ac:dyDescent="0.25">
      <c r="B103" s="136"/>
      <c r="C103" s="76"/>
      <c r="D103" s="76"/>
      <c r="E103" s="77"/>
      <c r="F103" s="78"/>
      <c r="G103" s="78"/>
      <c r="H103" s="61" t="str">
        <f t="shared" si="4"/>
        <v/>
      </c>
      <c r="I103" s="79" t="str">
        <f t="shared" si="5"/>
        <v/>
      </c>
      <c r="J103" s="79"/>
      <c r="K103" s="62" t="str">
        <f t="shared" si="6"/>
        <v/>
      </c>
    </row>
    <row r="104" spans="2:11" s="30" customFormat="1" x14ac:dyDescent="0.25">
      <c r="B104" s="136"/>
      <c r="C104" s="76"/>
      <c r="D104" s="76"/>
      <c r="E104" s="77"/>
      <c r="F104" s="78"/>
      <c r="G104" s="78"/>
      <c r="H104" s="61" t="str">
        <f t="shared" si="4"/>
        <v/>
      </c>
      <c r="I104" s="79" t="str">
        <f t="shared" si="5"/>
        <v/>
      </c>
      <c r="J104" s="79"/>
      <c r="K104" s="62" t="str">
        <f t="shared" si="6"/>
        <v/>
      </c>
    </row>
    <row r="105" spans="2:11" s="30" customFormat="1" x14ac:dyDescent="0.25">
      <c r="B105" s="136"/>
      <c r="C105" s="76"/>
      <c r="D105" s="76"/>
      <c r="E105" s="77"/>
      <c r="F105" s="78"/>
      <c r="G105" s="78"/>
      <c r="H105" s="61" t="str">
        <f t="shared" si="4"/>
        <v/>
      </c>
      <c r="I105" s="79" t="str">
        <f t="shared" si="5"/>
        <v/>
      </c>
      <c r="J105" s="79"/>
      <c r="K105" s="62" t="str">
        <f t="shared" si="6"/>
        <v/>
      </c>
    </row>
    <row r="106" spans="2:11" s="30" customFormat="1" x14ac:dyDescent="0.25">
      <c r="B106" s="136"/>
      <c r="C106" s="76"/>
      <c r="D106" s="76"/>
      <c r="E106" s="77"/>
      <c r="F106" s="78"/>
      <c r="G106" s="78"/>
      <c r="H106" s="61" t="str">
        <f t="shared" si="4"/>
        <v/>
      </c>
      <c r="I106" s="79" t="str">
        <f t="shared" si="5"/>
        <v/>
      </c>
      <c r="J106" s="79"/>
      <c r="K106" s="62" t="str">
        <f t="shared" si="6"/>
        <v/>
      </c>
    </row>
    <row r="107" spans="2:11" s="30" customFormat="1" x14ac:dyDescent="0.25">
      <c r="B107" s="136"/>
      <c r="C107" s="76"/>
      <c r="D107" s="76"/>
      <c r="E107" s="77"/>
      <c r="F107" s="78"/>
      <c r="G107" s="78"/>
      <c r="H107" s="61" t="str">
        <f t="shared" si="4"/>
        <v/>
      </c>
      <c r="I107" s="79" t="str">
        <f t="shared" si="5"/>
        <v/>
      </c>
      <c r="J107" s="79"/>
      <c r="K107" s="62" t="str">
        <f t="shared" si="6"/>
        <v/>
      </c>
    </row>
    <row r="108" spans="2:11" s="30" customFormat="1" x14ac:dyDescent="0.25">
      <c r="B108" s="136"/>
      <c r="C108" s="76"/>
      <c r="D108" s="76"/>
      <c r="E108" s="77"/>
      <c r="F108" s="78"/>
      <c r="G108" s="78"/>
      <c r="H108" s="61" t="str">
        <f t="shared" si="4"/>
        <v/>
      </c>
      <c r="I108" s="79" t="str">
        <f t="shared" si="5"/>
        <v/>
      </c>
      <c r="J108" s="79"/>
      <c r="K108" s="62" t="str">
        <f t="shared" si="6"/>
        <v/>
      </c>
    </row>
    <row r="109" spans="2:11" s="30" customFormat="1" x14ac:dyDescent="0.25">
      <c r="B109" s="136"/>
      <c r="C109" s="76"/>
      <c r="D109" s="76"/>
      <c r="E109" s="77"/>
      <c r="F109" s="78"/>
      <c r="G109" s="78"/>
      <c r="H109" s="61" t="str">
        <f t="shared" si="4"/>
        <v/>
      </c>
      <c r="I109" s="79" t="str">
        <f t="shared" si="5"/>
        <v/>
      </c>
      <c r="J109" s="79"/>
      <c r="K109" s="62" t="str">
        <f t="shared" si="6"/>
        <v/>
      </c>
    </row>
    <row r="110" spans="2:11" s="30" customFormat="1" x14ac:dyDescent="0.25">
      <c r="B110" s="136"/>
      <c r="C110" s="76"/>
      <c r="D110" s="76"/>
      <c r="E110" s="77"/>
      <c r="F110" s="78"/>
      <c r="G110" s="78"/>
      <c r="H110" s="61" t="str">
        <f t="shared" si="4"/>
        <v/>
      </c>
      <c r="I110" s="79" t="str">
        <f t="shared" si="5"/>
        <v/>
      </c>
      <c r="J110" s="79"/>
      <c r="K110" s="62" t="str">
        <f t="shared" si="6"/>
        <v/>
      </c>
    </row>
    <row r="111" spans="2:11" s="30" customFormat="1" x14ac:dyDescent="0.25">
      <c r="B111" s="136"/>
      <c r="C111" s="76"/>
      <c r="D111" s="76"/>
      <c r="E111" s="77"/>
      <c r="F111" s="78"/>
      <c r="G111" s="78"/>
      <c r="H111" s="61" t="str">
        <f t="shared" si="4"/>
        <v/>
      </c>
      <c r="I111" s="79" t="str">
        <f t="shared" si="5"/>
        <v/>
      </c>
      <c r="J111" s="79"/>
      <c r="K111" s="62" t="str">
        <f t="shared" si="6"/>
        <v/>
      </c>
    </row>
    <row r="112" spans="2:11" s="30" customFormat="1" x14ac:dyDescent="0.25">
      <c r="B112" s="136"/>
      <c r="C112" s="76"/>
      <c r="D112" s="76"/>
      <c r="E112" s="77"/>
      <c r="F112" s="78"/>
      <c r="G112" s="78"/>
      <c r="H112" s="61" t="str">
        <f t="shared" si="4"/>
        <v/>
      </c>
      <c r="I112" s="79" t="str">
        <f t="shared" si="5"/>
        <v/>
      </c>
      <c r="J112" s="79"/>
      <c r="K112" s="62" t="str">
        <f t="shared" si="6"/>
        <v/>
      </c>
    </row>
    <row r="113" spans="2:11" s="30" customFormat="1" x14ac:dyDescent="0.25">
      <c r="B113" s="136"/>
      <c r="C113" s="76"/>
      <c r="D113" s="76"/>
      <c r="E113" s="77"/>
      <c r="F113" s="78"/>
      <c r="G113" s="78"/>
      <c r="H113" s="61" t="str">
        <f t="shared" si="4"/>
        <v/>
      </c>
      <c r="I113" s="79" t="str">
        <f t="shared" si="5"/>
        <v/>
      </c>
      <c r="J113" s="79"/>
      <c r="K113" s="62" t="str">
        <f t="shared" si="6"/>
        <v/>
      </c>
    </row>
    <row r="114" spans="2:11" s="30" customFormat="1" x14ac:dyDescent="0.25">
      <c r="B114" s="136"/>
      <c r="C114" s="76"/>
      <c r="D114" s="76"/>
      <c r="E114" s="77"/>
      <c r="F114" s="78"/>
      <c r="G114" s="78"/>
      <c r="H114" s="61" t="str">
        <f t="shared" si="4"/>
        <v/>
      </c>
      <c r="I114" s="79" t="str">
        <f t="shared" si="5"/>
        <v/>
      </c>
      <c r="J114" s="79"/>
      <c r="K114" s="62" t="str">
        <f t="shared" si="6"/>
        <v/>
      </c>
    </row>
    <row r="115" spans="2:11" s="30" customFormat="1" x14ac:dyDescent="0.25">
      <c r="B115" s="136"/>
      <c r="C115" s="76"/>
      <c r="D115" s="76"/>
      <c r="E115" s="77"/>
      <c r="F115" s="78"/>
      <c r="G115" s="78"/>
      <c r="H115" s="61" t="str">
        <f t="shared" si="4"/>
        <v/>
      </c>
      <c r="I115" s="79" t="str">
        <f t="shared" si="5"/>
        <v/>
      </c>
      <c r="J115" s="79"/>
      <c r="K115" s="62" t="str">
        <f t="shared" si="6"/>
        <v/>
      </c>
    </row>
    <row r="116" spans="2:11" s="30" customFormat="1" x14ac:dyDescent="0.25">
      <c r="B116" s="136"/>
      <c r="C116" s="76"/>
      <c r="D116" s="76"/>
      <c r="E116" s="77"/>
      <c r="F116" s="78"/>
      <c r="G116" s="78"/>
      <c r="H116" s="61" t="str">
        <f t="shared" si="4"/>
        <v/>
      </c>
      <c r="I116" s="79" t="str">
        <f t="shared" si="5"/>
        <v/>
      </c>
      <c r="J116" s="79"/>
      <c r="K116" s="62" t="str">
        <f t="shared" si="6"/>
        <v/>
      </c>
    </row>
    <row r="117" spans="2:11" s="30" customFormat="1" x14ac:dyDescent="0.25">
      <c r="B117" s="136"/>
      <c r="C117" s="76"/>
      <c r="D117" s="76"/>
      <c r="E117" s="77"/>
      <c r="F117" s="78"/>
      <c r="G117" s="78"/>
      <c r="H117" s="61" t="str">
        <f t="shared" si="4"/>
        <v/>
      </c>
      <c r="I117" s="79" t="str">
        <f t="shared" si="5"/>
        <v/>
      </c>
      <c r="J117" s="79"/>
      <c r="K117" s="62" t="str">
        <f t="shared" si="6"/>
        <v/>
      </c>
    </row>
    <row r="118" spans="2:11" s="30" customFormat="1" x14ac:dyDescent="0.25">
      <c r="B118" s="136"/>
      <c r="C118" s="76"/>
      <c r="D118" s="76"/>
      <c r="E118" s="77"/>
      <c r="F118" s="78"/>
      <c r="G118" s="78"/>
      <c r="H118" s="61" t="str">
        <f t="shared" si="4"/>
        <v/>
      </c>
      <c r="I118" s="79" t="str">
        <f t="shared" si="5"/>
        <v/>
      </c>
      <c r="J118" s="79"/>
      <c r="K118" s="62" t="str">
        <f t="shared" si="6"/>
        <v/>
      </c>
    </row>
    <row r="119" spans="2:11" s="30" customFormat="1" x14ac:dyDescent="0.25">
      <c r="B119" s="136"/>
      <c r="C119" s="76"/>
      <c r="D119" s="76"/>
      <c r="E119" s="77"/>
      <c r="F119" s="78"/>
      <c r="G119" s="78"/>
      <c r="H119" s="61" t="str">
        <f t="shared" si="4"/>
        <v/>
      </c>
      <c r="I119" s="79" t="str">
        <f t="shared" si="5"/>
        <v/>
      </c>
      <c r="J119" s="79"/>
      <c r="K119" s="62" t="str">
        <f t="shared" si="6"/>
        <v/>
      </c>
    </row>
    <row r="120" spans="2:11" s="30" customFormat="1" x14ac:dyDescent="0.25">
      <c r="B120" s="136"/>
      <c r="C120" s="76"/>
      <c r="D120" s="76"/>
      <c r="E120" s="77"/>
      <c r="F120" s="78"/>
      <c r="G120" s="78"/>
      <c r="H120" s="61" t="str">
        <f t="shared" si="4"/>
        <v/>
      </c>
      <c r="I120" s="79" t="str">
        <f t="shared" si="5"/>
        <v/>
      </c>
      <c r="J120" s="79"/>
      <c r="K120" s="62" t="str">
        <f t="shared" si="6"/>
        <v/>
      </c>
    </row>
    <row r="121" spans="2:11" s="30" customFormat="1" x14ac:dyDescent="0.25">
      <c r="B121" s="136"/>
      <c r="C121" s="76"/>
      <c r="D121" s="76"/>
      <c r="E121" s="77"/>
      <c r="F121" s="78"/>
      <c r="G121" s="78"/>
      <c r="H121" s="61" t="str">
        <f t="shared" si="4"/>
        <v/>
      </c>
      <c r="I121" s="79" t="str">
        <f t="shared" si="5"/>
        <v/>
      </c>
      <c r="J121" s="79"/>
      <c r="K121" s="62" t="str">
        <f t="shared" si="6"/>
        <v/>
      </c>
    </row>
    <row r="122" spans="2:11" s="30" customFormat="1" x14ac:dyDescent="0.25">
      <c r="B122" s="136"/>
      <c r="C122" s="76"/>
      <c r="D122" s="76"/>
      <c r="E122" s="77"/>
      <c r="F122" s="78"/>
      <c r="G122" s="78"/>
      <c r="H122" s="61" t="str">
        <f t="shared" si="4"/>
        <v/>
      </c>
      <c r="I122" s="79" t="str">
        <f t="shared" si="5"/>
        <v/>
      </c>
      <c r="J122" s="79"/>
      <c r="K122" s="62" t="str">
        <f t="shared" si="6"/>
        <v/>
      </c>
    </row>
    <row r="123" spans="2:11" s="30" customFormat="1" x14ac:dyDescent="0.25">
      <c r="B123" s="136"/>
      <c r="C123" s="76"/>
      <c r="D123" s="76"/>
      <c r="E123" s="77"/>
      <c r="F123" s="78"/>
      <c r="G123" s="78"/>
      <c r="H123" s="61" t="str">
        <f t="shared" si="4"/>
        <v/>
      </c>
      <c r="I123" s="79" t="str">
        <f t="shared" si="5"/>
        <v/>
      </c>
      <c r="J123" s="79"/>
      <c r="K123" s="62" t="str">
        <f t="shared" si="6"/>
        <v/>
      </c>
    </row>
    <row r="124" spans="2:11" s="30" customFormat="1" x14ac:dyDescent="0.25">
      <c r="B124" s="136"/>
      <c r="C124" s="76"/>
      <c r="D124" s="76"/>
      <c r="E124" s="77"/>
      <c r="F124" s="78"/>
      <c r="G124" s="78"/>
      <c r="H124" s="61" t="str">
        <f t="shared" si="4"/>
        <v/>
      </c>
      <c r="I124" s="79" t="str">
        <f t="shared" si="5"/>
        <v/>
      </c>
      <c r="J124" s="79"/>
      <c r="K124" s="62" t="str">
        <f t="shared" si="6"/>
        <v/>
      </c>
    </row>
    <row r="125" spans="2:11" s="30" customFormat="1" x14ac:dyDescent="0.25">
      <c r="B125" s="136"/>
      <c r="C125" s="76"/>
      <c r="D125" s="76"/>
      <c r="E125" s="77"/>
      <c r="F125" s="78"/>
      <c r="G125" s="78"/>
      <c r="H125" s="61" t="str">
        <f t="shared" si="4"/>
        <v/>
      </c>
      <c r="I125" s="79" t="str">
        <f t="shared" si="5"/>
        <v/>
      </c>
      <c r="J125" s="79"/>
      <c r="K125" s="62" t="str">
        <f t="shared" si="6"/>
        <v/>
      </c>
    </row>
    <row r="126" spans="2:11" s="30" customFormat="1" x14ac:dyDescent="0.25">
      <c r="B126" s="136"/>
      <c r="C126" s="76"/>
      <c r="D126" s="76"/>
      <c r="E126" s="77"/>
      <c r="F126" s="78"/>
      <c r="G126" s="78"/>
      <c r="H126" s="61" t="str">
        <f t="shared" si="4"/>
        <v/>
      </c>
      <c r="I126" s="79" t="str">
        <f t="shared" si="5"/>
        <v/>
      </c>
      <c r="J126" s="79"/>
      <c r="K126" s="62" t="str">
        <f t="shared" si="6"/>
        <v/>
      </c>
    </row>
    <row r="127" spans="2:11" s="30" customFormat="1" x14ac:dyDescent="0.25">
      <c r="B127" s="136"/>
      <c r="C127" s="76"/>
      <c r="D127" s="76"/>
      <c r="E127" s="77"/>
      <c r="F127" s="78"/>
      <c r="G127" s="78"/>
      <c r="H127" s="61" t="str">
        <f t="shared" si="4"/>
        <v/>
      </c>
      <c r="I127" s="79" t="str">
        <f t="shared" si="5"/>
        <v/>
      </c>
      <c r="J127" s="79"/>
      <c r="K127" s="62" t="str">
        <f t="shared" si="6"/>
        <v/>
      </c>
    </row>
    <row r="128" spans="2:11" s="30" customFormat="1" x14ac:dyDescent="0.25">
      <c r="B128" s="136"/>
      <c r="C128" s="76"/>
      <c r="D128" s="76"/>
      <c r="E128" s="77"/>
      <c r="F128" s="78"/>
      <c r="G128" s="78"/>
      <c r="H128" s="61" t="str">
        <f t="shared" si="4"/>
        <v/>
      </c>
      <c r="I128" s="79" t="str">
        <f t="shared" si="5"/>
        <v/>
      </c>
      <c r="J128" s="79"/>
      <c r="K128" s="62" t="str">
        <f t="shared" si="6"/>
        <v/>
      </c>
    </row>
    <row r="129" spans="2:11" s="30" customFormat="1" x14ac:dyDescent="0.25">
      <c r="B129" s="136"/>
      <c r="C129" s="76"/>
      <c r="D129" s="76"/>
      <c r="E129" s="77"/>
      <c r="F129" s="78"/>
      <c r="G129" s="78"/>
      <c r="H129" s="61" t="str">
        <f t="shared" si="4"/>
        <v/>
      </c>
      <c r="I129" s="79" t="str">
        <f t="shared" si="5"/>
        <v/>
      </c>
      <c r="J129" s="79"/>
      <c r="K129" s="62" t="str">
        <f t="shared" si="6"/>
        <v/>
      </c>
    </row>
    <row r="130" spans="2:11" s="30" customFormat="1" x14ac:dyDescent="0.25">
      <c r="B130" s="136"/>
      <c r="C130" s="76"/>
      <c r="D130" s="76"/>
      <c r="E130" s="77"/>
      <c r="F130" s="78"/>
      <c r="G130" s="78"/>
      <c r="H130" s="61" t="str">
        <f t="shared" si="4"/>
        <v/>
      </c>
      <c r="I130" s="79" t="str">
        <f t="shared" si="5"/>
        <v/>
      </c>
      <c r="J130" s="79"/>
      <c r="K130" s="62" t="str">
        <f t="shared" si="6"/>
        <v/>
      </c>
    </row>
    <row r="131" spans="2:11" s="30" customFormat="1" x14ac:dyDescent="0.25">
      <c r="B131" s="136"/>
      <c r="C131" s="76"/>
      <c r="D131" s="76"/>
      <c r="E131" s="77"/>
      <c r="F131" s="78"/>
      <c r="G131" s="78"/>
      <c r="H131" s="61" t="str">
        <f t="shared" si="4"/>
        <v/>
      </c>
      <c r="I131" s="79" t="str">
        <f t="shared" si="5"/>
        <v/>
      </c>
      <c r="J131" s="79"/>
      <c r="K131" s="62" t="str">
        <f t="shared" si="6"/>
        <v/>
      </c>
    </row>
    <row r="132" spans="2:11" s="30" customFormat="1" x14ac:dyDescent="0.25">
      <c r="B132" s="136"/>
      <c r="C132" s="76"/>
      <c r="D132" s="76"/>
      <c r="E132" s="77"/>
      <c r="F132" s="78"/>
      <c r="G132" s="78"/>
      <c r="H132" s="61" t="str">
        <f t="shared" si="4"/>
        <v/>
      </c>
      <c r="I132" s="79" t="str">
        <f t="shared" si="5"/>
        <v/>
      </c>
      <c r="J132" s="79"/>
      <c r="K132" s="62" t="str">
        <f t="shared" si="6"/>
        <v/>
      </c>
    </row>
    <row r="133" spans="2:11" s="30" customFormat="1" x14ac:dyDescent="0.25">
      <c r="B133" s="136"/>
      <c r="C133" s="76"/>
      <c r="D133" s="76"/>
      <c r="E133" s="77"/>
      <c r="F133" s="78"/>
      <c r="G133" s="78"/>
      <c r="H133" s="61" t="str">
        <f t="shared" si="4"/>
        <v/>
      </c>
      <c r="I133" s="79" t="str">
        <f t="shared" si="5"/>
        <v/>
      </c>
      <c r="J133" s="79"/>
      <c r="K133" s="62" t="str">
        <f t="shared" si="6"/>
        <v/>
      </c>
    </row>
    <row r="134" spans="2:11" s="30" customFormat="1" x14ac:dyDescent="0.25">
      <c r="B134" s="136"/>
      <c r="C134" s="76"/>
      <c r="D134" s="76"/>
      <c r="E134" s="77"/>
      <c r="F134" s="78"/>
      <c r="G134" s="78"/>
      <c r="H134" s="61" t="str">
        <f t="shared" si="4"/>
        <v/>
      </c>
      <c r="I134" s="79" t="str">
        <f t="shared" si="5"/>
        <v/>
      </c>
      <c r="J134" s="79"/>
      <c r="K134" s="62" t="str">
        <f t="shared" si="6"/>
        <v/>
      </c>
    </row>
    <row r="135" spans="2:11" s="30" customFormat="1" x14ac:dyDescent="0.25">
      <c r="B135" s="136"/>
      <c r="C135" s="76"/>
      <c r="D135" s="76"/>
      <c r="E135" s="77"/>
      <c r="F135" s="78"/>
      <c r="G135" s="78"/>
      <c r="H135" s="61" t="str">
        <f t="shared" si="4"/>
        <v/>
      </c>
      <c r="I135" s="79" t="str">
        <f t="shared" si="5"/>
        <v/>
      </c>
      <c r="J135" s="79"/>
      <c r="K135" s="62" t="str">
        <f t="shared" si="6"/>
        <v/>
      </c>
    </row>
    <row r="136" spans="2:11" s="30" customFormat="1" x14ac:dyDescent="0.25">
      <c r="B136" s="136"/>
      <c r="C136" s="76"/>
      <c r="D136" s="76"/>
      <c r="E136" s="77"/>
      <c r="F136" s="78"/>
      <c r="G136" s="78"/>
      <c r="H136" s="61" t="str">
        <f t="shared" si="4"/>
        <v/>
      </c>
      <c r="I136" s="79" t="str">
        <f t="shared" si="5"/>
        <v/>
      </c>
      <c r="J136" s="79"/>
      <c r="K136" s="62" t="str">
        <f t="shared" si="6"/>
        <v/>
      </c>
    </row>
    <row r="137" spans="2:11" s="30" customFormat="1" x14ac:dyDescent="0.25">
      <c r="B137" s="136"/>
      <c r="C137" s="76"/>
      <c r="D137" s="76"/>
      <c r="E137" s="77"/>
      <c r="F137" s="78"/>
      <c r="G137" s="78"/>
      <c r="H137" s="61" t="str">
        <f t="shared" si="4"/>
        <v/>
      </c>
      <c r="I137" s="79" t="str">
        <f t="shared" si="5"/>
        <v/>
      </c>
      <c r="J137" s="79"/>
      <c r="K137" s="62" t="str">
        <f t="shared" si="6"/>
        <v/>
      </c>
    </row>
    <row r="138" spans="2:11" s="30" customFormat="1" x14ac:dyDescent="0.25">
      <c r="B138" s="136"/>
      <c r="C138" s="76"/>
      <c r="D138" s="76"/>
      <c r="E138" s="77"/>
      <c r="F138" s="78"/>
      <c r="G138" s="78"/>
      <c r="H138" s="61" t="str">
        <f t="shared" si="4"/>
        <v/>
      </c>
      <c r="I138" s="79" t="str">
        <f t="shared" si="5"/>
        <v/>
      </c>
      <c r="J138" s="79"/>
      <c r="K138" s="62" t="str">
        <f t="shared" si="6"/>
        <v/>
      </c>
    </row>
    <row r="139" spans="2:11" s="30" customFormat="1" x14ac:dyDescent="0.25">
      <c r="B139" s="136"/>
      <c r="C139" s="76"/>
      <c r="D139" s="76"/>
      <c r="E139" s="77"/>
      <c r="F139" s="78"/>
      <c r="G139" s="78"/>
      <c r="H139" s="61" t="str">
        <f t="shared" si="4"/>
        <v/>
      </c>
      <c r="I139" s="79" t="str">
        <f t="shared" si="5"/>
        <v/>
      </c>
      <c r="J139" s="79"/>
      <c r="K139" s="62" t="str">
        <f t="shared" si="6"/>
        <v/>
      </c>
    </row>
    <row r="140" spans="2:11" s="30" customFormat="1" x14ac:dyDescent="0.25">
      <c r="B140" s="136"/>
      <c r="C140" s="76"/>
      <c r="D140" s="76"/>
      <c r="E140" s="77"/>
      <c r="F140" s="78"/>
      <c r="G140" s="78"/>
      <c r="H140" s="61" t="str">
        <f t="shared" si="4"/>
        <v/>
      </c>
      <c r="I140" s="79" t="str">
        <f t="shared" si="5"/>
        <v/>
      </c>
      <c r="J140" s="79"/>
      <c r="K140" s="62" t="str">
        <f t="shared" si="6"/>
        <v/>
      </c>
    </row>
    <row r="141" spans="2:11" s="30" customFormat="1" x14ac:dyDescent="0.25">
      <c r="B141" s="136"/>
      <c r="C141" s="76"/>
      <c r="D141" s="76"/>
      <c r="E141" s="77"/>
      <c r="F141" s="78"/>
      <c r="G141" s="78"/>
      <c r="H141" s="61" t="str">
        <f t="shared" ref="H141:H204" si="7">IF(AND(F141&lt;&gt;"",G141&lt;&gt;""),(G141-F141)/F141,"")</f>
        <v/>
      </c>
      <c r="I141" s="79" t="str">
        <f t="shared" ref="I141:I204" si="8">IF(AND(F141&lt;&gt;"",G141&lt;&gt;""),G141-F141,"")</f>
        <v/>
      </c>
      <c r="J141" s="79"/>
      <c r="K141" s="62" t="str">
        <f t="shared" ref="K141:K204" si="9">IF(AND(F141&lt;&gt;"",G141&lt;&gt;"",J141&lt;&gt;""),I141*J141,"")</f>
        <v/>
      </c>
    </row>
    <row r="142" spans="2:11" s="30" customFormat="1" x14ac:dyDescent="0.25">
      <c r="B142" s="136"/>
      <c r="C142" s="76"/>
      <c r="D142" s="76"/>
      <c r="E142" s="77"/>
      <c r="F142" s="78"/>
      <c r="G142" s="78"/>
      <c r="H142" s="61" t="str">
        <f t="shared" si="7"/>
        <v/>
      </c>
      <c r="I142" s="79" t="str">
        <f t="shared" si="8"/>
        <v/>
      </c>
      <c r="J142" s="79"/>
      <c r="K142" s="62" t="str">
        <f t="shared" si="9"/>
        <v/>
      </c>
    </row>
    <row r="143" spans="2:11" s="30" customFormat="1" x14ac:dyDescent="0.25">
      <c r="B143" s="136"/>
      <c r="C143" s="76"/>
      <c r="D143" s="76"/>
      <c r="E143" s="77"/>
      <c r="F143" s="78"/>
      <c r="G143" s="78"/>
      <c r="H143" s="61" t="str">
        <f t="shared" si="7"/>
        <v/>
      </c>
      <c r="I143" s="79" t="str">
        <f t="shared" si="8"/>
        <v/>
      </c>
      <c r="J143" s="79"/>
      <c r="K143" s="62" t="str">
        <f t="shared" si="9"/>
        <v/>
      </c>
    </row>
    <row r="144" spans="2:11" s="30" customFormat="1" x14ac:dyDescent="0.25">
      <c r="B144" s="136"/>
      <c r="C144" s="76"/>
      <c r="D144" s="76"/>
      <c r="E144" s="77"/>
      <c r="F144" s="78"/>
      <c r="G144" s="78"/>
      <c r="H144" s="61" t="str">
        <f t="shared" si="7"/>
        <v/>
      </c>
      <c r="I144" s="79" t="str">
        <f t="shared" si="8"/>
        <v/>
      </c>
      <c r="J144" s="79"/>
      <c r="K144" s="62" t="str">
        <f t="shared" si="9"/>
        <v/>
      </c>
    </row>
    <row r="145" spans="2:11" s="30" customFormat="1" x14ac:dyDescent="0.25">
      <c r="B145" s="136"/>
      <c r="C145" s="76"/>
      <c r="D145" s="76"/>
      <c r="E145" s="77"/>
      <c r="F145" s="78"/>
      <c r="G145" s="78"/>
      <c r="H145" s="61" t="str">
        <f t="shared" si="7"/>
        <v/>
      </c>
      <c r="I145" s="79" t="str">
        <f t="shared" si="8"/>
        <v/>
      </c>
      <c r="J145" s="79"/>
      <c r="K145" s="62" t="str">
        <f t="shared" si="9"/>
        <v/>
      </c>
    </row>
    <row r="146" spans="2:11" s="30" customFormat="1" x14ac:dyDescent="0.25">
      <c r="B146" s="136"/>
      <c r="C146" s="76"/>
      <c r="D146" s="76"/>
      <c r="E146" s="77"/>
      <c r="F146" s="78"/>
      <c r="G146" s="78"/>
      <c r="H146" s="61" t="str">
        <f t="shared" si="7"/>
        <v/>
      </c>
      <c r="I146" s="79" t="str">
        <f t="shared" si="8"/>
        <v/>
      </c>
      <c r="J146" s="79"/>
      <c r="K146" s="62" t="str">
        <f t="shared" si="9"/>
        <v/>
      </c>
    </row>
    <row r="147" spans="2:11" s="30" customFormat="1" x14ac:dyDescent="0.25">
      <c r="B147" s="136"/>
      <c r="C147" s="76"/>
      <c r="D147" s="76"/>
      <c r="E147" s="77"/>
      <c r="F147" s="78"/>
      <c r="G147" s="78"/>
      <c r="H147" s="61" t="str">
        <f t="shared" si="7"/>
        <v/>
      </c>
      <c r="I147" s="79" t="str">
        <f t="shared" si="8"/>
        <v/>
      </c>
      <c r="J147" s="79"/>
      <c r="K147" s="62" t="str">
        <f t="shared" si="9"/>
        <v/>
      </c>
    </row>
    <row r="148" spans="2:11" s="30" customFormat="1" x14ac:dyDescent="0.25">
      <c r="B148" s="136"/>
      <c r="C148" s="76"/>
      <c r="D148" s="76"/>
      <c r="E148" s="77"/>
      <c r="F148" s="78"/>
      <c r="G148" s="78"/>
      <c r="H148" s="61" t="str">
        <f t="shared" si="7"/>
        <v/>
      </c>
      <c r="I148" s="79" t="str">
        <f t="shared" si="8"/>
        <v/>
      </c>
      <c r="J148" s="79"/>
      <c r="K148" s="62" t="str">
        <f t="shared" si="9"/>
        <v/>
      </c>
    </row>
    <row r="149" spans="2:11" s="30" customFormat="1" x14ac:dyDescent="0.25">
      <c r="B149" s="136"/>
      <c r="C149" s="76"/>
      <c r="D149" s="76"/>
      <c r="E149" s="77"/>
      <c r="F149" s="78"/>
      <c r="G149" s="78"/>
      <c r="H149" s="61" t="str">
        <f t="shared" si="7"/>
        <v/>
      </c>
      <c r="I149" s="79" t="str">
        <f t="shared" si="8"/>
        <v/>
      </c>
      <c r="J149" s="79"/>
      <c r="K149" s="62" t="str">
        <f t="shared" si="9"/>
        <v/>
      </c>
    </row>
    <row r="150" spans="2:11" s="30" customFormat="1" x14ac:dyDescent="0.25">
      <c r="B150" s="136"/>
      <c r="C150" s="76"/>
      <c r="D150" s="76"/>
      <c r="E150" s="77"/>
      <c r="F150" s="78"/>
      <c r="G150" s="78"/>
      <c r="H150" s="61" t="str">
        <f t="shared" si="7"/>
        <v/>
      </c>
      <c r="I150" s="79" t="str">
        <f t="shared" si="8"/>
        <v/>
      </c>
      <c r="J150" s="79"/>
      <c r="K150" s="62" t="str">
        <f t="shared" si="9"/>
        <v/>
      </c>
    </row>
    <row r="151" spans="2:11" s="30" customFormat="1" x14ac:dyDescent="0.25">
      <c r="B151" s="136"/>
      <c r="C151" s="76"/>
      <c r="D151" s="76"/>
      <c r="E151" s="77"/>
      <c r="F151" s="78"/>
      <c r="G151" s="78"/>
      <c r="H151" s="61" t="str">
        <f t="shared" si="7"/>
        <v/>
      </c>
      <c r="I151" s="79" t="str">
        <f t="shared" si="8"/>
        <v/>
      </c>
      <c r="J151" s="79"/>
      <c r="K151" s="62" t="str">
        <f t="shared" si="9"/>
        <v/>
      </c>
    </row>
    <row r="152" spans="2:11" s="30" customFormat="1" x14ac:dyDescent="0.25">
      <c r="B152" s="136"/>
      <c r="C152" s="76"/>
      <c r="D152" s="76"/>
      <c r="E152" s="77"/>
      <c r="F152" s="78"/>
      <c r="G152" s="78"/>
      <c r="H152" s="61" t="str">
        <f t="shared" si="7"/>
        <v/>
      </c>
      <c r="I152" s="79" t="str">
        <f t="shared" si="8"/>
        <v/>
      </c>
      <c r="J152" s="79"/>
      <c r="K152" s="62" t="str">
        <f t="shared" si="9"/>
        <v/>
      </c>
    </row>
    <row r="153" spans="2:11" s="30" customFormat="1" x14ac:dyDescent="0.25">
      <c r="B153" s="136"/>
      <c r="C153" s="76"/>
      <c r="D153" s="76"/>
      <c r="E153" s="77"/>
      <c r="F153" s="78"/>
      <c r="G153" s="78"/>
      <c r="H153" s="61" t="str">
        <f t="shared" si="7"/>
        <v/>
      </c>
      <c r="I153" s="79" t="str">
        <f t="shared" si="8"/>
        <v/>
      </c>
      <c r="J153" s="79"/>
      <c r="K153" s="62" t="str">
        <f t="shared" si="9"/>
        <v/>
      </c>
    </row>
    <row r="154" spans="2:11" s="30" customFormat="1" x14ac:dyDescent="0.25">
      <c r="B154" s="136"/>
      <c r="C154" s="76"/>
      <c r="D154" s="76"/>
      <c r="E154" s="77"/>
      <c r="F154" s="78"/>
      <c r="G154" s="78"/>
      <c r="H154" s="61" t="str">
        <f t="shared" si="7"/>
        <v/>
      </c>
      <c r="I154" s="79" t="str">
        <f t="shared" si="8"/>
        <v/>
      </c>
      <c r="J154" s="79"/>
      <c r="K154" s="62" t="str">
        <f t="shared" si="9"/>
        <v/>
      </c>
    </row>
    <row r="155" spans="2:11" s="30" customFormat="1" x14ac:dyDescent="0.25">
      <c r="B155" s="136"/>
      <c r="C155" s="76"/>
      <c r="D155" s="76"/>
      <c r="E155" s="77"/>
      <c r="F155" s="78"/>
      <c r="G155" s="78"/>
      <c r="H155" s="61" t="str">
        <f t="shared" si="7"/>
        <v/>
      </c>
      <c r="I155" s="79" t="str">
        <f t="shared" si="8"/>
        <v/>
      </c>
      <c r="J155" s="79"/>
      <c r="K155" s="62" t="str">
        <f t="shared" si="9"/>
        <v/>
      </c>
    </row>
    <row r="156" spans="2:11" s="30" customFormat="1" x14ac:dyDescent="0.25">
      <c r="B156" s="136"/>
      <c r="C156" s="76"/>
      <c r="D156" s="76"/>
      <c r="E156" s="77"/>
      <c r="F156" s="78"/>
      <c r="G156" s="78"/>
      <c r="H156" s="61" t="str">
        <f t="shared" si="7"/>
        <v/>
      </c>
      <c r="I156" s="79" t="str">
        <f t="shared" si="8"/>
        <v/>
      </c>
      <c r="J156" s="79"/>
      <c r="K156" s="62" t="str">
        <f t="shared" si="9"/>
        <v/>
      </c>
    </row>
    <row r="157" spans="2:11" s="30" customFormat="1" x14ac:dyDescent="0.25">
      <c r="B157" s="136"/>
      <c r="C157" s="76"/>
      <c r="D157" s="76"/>
      <c r="E157" s="77"/>
      <c r="F157" s="78"/>
      <c r="G157" s="78"/>
      <c r="H157" s="61" t="str">
        <f t="shared" si="7"/>
        <v/>
      </c>
      <c r="I157" s="79" t="str">
        <f t="shared" si="8"/>
        <v/>
      </c>
      <c r="J157" s="79"/>
      <c r="K157" s="62" t="str">
        <f t="shared" si="9"/>
        <v/>
      </c>
    </row>
    <row r="158" spans="2:11" s="30" customFormat="1" x14ac:dyDescent="0.25">
      <c r="B158" s="136"/>
      <c r="C158" s="76"/>
      <c r="D158" s="76"/>
      <c r="E158" s="77"/>
      <c r="F158" s="78"/>
      <c r="G158" s="78"/>
      <c r="H158" s="61" t="str">
        <f t="shared" si="7"/>
        <v/>
      </c>
      <c r="I158" s="79" t="str">
        <f t="shared" si="8"/>
        <v/>
      </c>
      <c r="J158" s="79"/>
      <c r="K158" s="62" t="str">
        <f t="shared" si="9"/>
        <v/>
      </c>
    </row>
    <row r="159" spans="2:11" s="30" customFormat="1" x14ac:dyDescent="0.25">
      <c r="B159" s="136"/>
      <c r="C159" s="76"/>
      <c r="D159" s="76"/>
      <c r="E159" s="77"/>
      <c r="F159" s="78"/>
      <c r="G159" s="78"/>
      <c r="H159" s="61" t="str">
        <f t="shared" si="7"/>
        <v/>
      </c>
      <c r="I159" s="79" t="str">
        <f t="shared" si="8"/>
        <v/>
      </c>
      <c r="J159" s="79"/>
      <c r="K159" s="62" t="str">
        <f t="shared" si="9"/>
        <v/>
      </c>
    </row>
    <row r="160" spans="2:11" s="30" customFormat="1" x14ac:dyDescent="0.25">
      <c r="B160" s="136"/>
      <c r="C160" s="76"/>
      <c r="D160" s="76"/>
      <c r="E160" s="77"/>
      <c r="F160" s="78"/>
      <c r="G160" s="78"/>
      <c r="H160" s="61" t="str">
        <f t="shared" si="7"/>
        <v/>
      </c>
      <c r="I160" s="79" t="str">
        <f t="shared" si="8"/>
        <v/>
      </c>
      <c r="J160" s="79"/>
      <c r="K160" s="62" t="str">
        <f t="shared" si="9"/>
        <v/>
      </c>
    </row>
    <row r="161" spans="2:11" s="30" customFormat="1" x14ac:dyDescent="0.25">
      <c r="B161" s="136"/>
      <c r="C161" s="76"/>
      <c r="D161" s="76"/>
      <c r="E161" s="77"/>
      <c r="F161" s="78"/>
      <c r="G161" s="78"/>
      <c r="H161" s="61" t="str">
        <f t="shared" si="7"/>
        <v/>
      </c>
      <c r="I161" s="79" t="str">
        <f t="shared" si="8"/>
        <v/>
      </c>
      <c r="J161" s="79"/>
      <c r="K161" s="62" t="str">
        <f t="shared" si="9"/>
        <v/>
      </c>
    </row>
    <row r="162" spans="2:11" s="30" customFormat="1" x14ac:dyDescent="0.25">
      <c r="B162" s="136"/>
      <c r="C162" s="76"/>
      <c r="D162" s="76"/>
      <c r="E162" s="77"/>
      <c r="F162" s="78"/>
      <c r="G162" s="78"/>
      <c r="H162" s="61" t="str">
        <f t="shared" si="7"/>
        <v/>
      </c>
      <c r="I162" s="79" t="str">
        <f t="shared" si="8"/>
        <v/>
      </c>
      <c r="J162" s="79"/>
      <c r="K162" s="62" t="str">
        <f t="shared" si="9"/>
        <v/>
      </c>
    </row>
    <row r="163" spans="2:11" s="30" customFormat="1" x14ac:dyDescent="0.25">
      <c r="B163" s="136"/>
      <c r="C163" s="76"/>
      <c r="D163" s="76"/>
      <c r="E163" s="77"/>
      <c r="F163" s="78"/>
      <c r="G163" s="78"/>
      <c r="H163" s="61" t="str">
        <f t="shared" si="7"/>
        <v/>
      </c>
      <c r="I163" s="79" t="str">
        <f t="shared" si="8"/>
        <v/>
      </c>
      <c r="J163" s="79"/>
      <c r="K163" s="62" t="str">
        <f t="shared" si="9"/>
        <v/>
      </c>
    </row>
    <row r="164" spans="2:11" s="30" customFormat="1" x14ac:dyDescent="0.25">
      <c r="B164" s="136"/>
      <c r="C164" s="76"/>
      <c r="D164" s="76"/>
      <c r="E164" s="77"/>
      <c r="F164" s="78"/>
      <c r="G164" s="78"/>
      <c r="H164" s="61" t="str">
        <f t="shared" si="7"/>
        <v/>
      </c>
      <c r="I164" s="79" t="str">
        <f t="shared" si="8"/>
        <v/>
      </c>
      <c r="J164" s="79"/>
      <c r="K164" s="62" t="str">
        <f t="shared" si="9"/>
        <v/>
      </c>
    </row>
    <row r="165" spans="2:11" s="30" customFormat="1" x14ac:dyDescent="0.25">
      <c r="B165" s="136"/>
      <c r="C165" s="76"/>
      <c r="D165" s="76"/>
      <c r="E165" s="77"/>
      <c r="F165" s="78"/>
      <c r="G165" s="78"/>
      <c r="H165" s="61" t="str">
        <f t="shared" si="7"/>
        <v/>
      </c>
      <c r="I165" s="79" t="str">
        <f t="shared" si="8"/>
        <v/>
      </c>
      <c r="J165" s="79"/>
      <c r="K165" s="62" t="str">
        <f t="shared" si="9"/>
        <v/>
      </c>
    </row>
    <row r="166" spans="2:11" s="30" customFormat="1" x14ac:dyDescent="0.25">
      <c r="B166" s="136"/>
      <c r="C166" s="76"/>
      <c r="D166" s="76"/>
      <c r="E166" s="77"/>
      <c r="F166" s="78"/>
      <c r="G166" s="78"/>
      <c r="H166" s="61" t="str">
        <f t="shared" si="7"/>
        <v/>
      </c>
      <c r="I166" s="79" t="str">
        <f t="shared" si="8"/>
        <v/>
      </c>
      <c r="J166" s="79"/>
      <c r="K166" s="62" t="str">
        <f t="shared" si="9"/>
        <v/>
      </c>
    </row>
    <row r="167" spans="2:11" s="30" customFormat="1" x14ac:dyDescent="0.25">
      <c r="B167" s="136"/>
      <c r="C167" s="76"/>
      <c r="D167" s="76"/>
      <c r="E167" s="77"/>
      <c r="F167" s="78"/>
      <c r="G167" s="78"/>
      <c r="H167" s="61" t="str">
        <f t="shared" si="7"/>
        <v/>
      </c>
      <c r="I167" s="79" t="str">
        <f t="shared" si="8"/>
        <v/>
      </c>
      <c r="J167" s="79"/>
      <c r="K167" s="62" t="str">
        <f t="shared" si="9"/>
        <v/>
      </c>
    </row>
    <row r="168" spans="2:11" s="30" customFormat="1" x14ac:dyDescent="0.25">
      <c r="B168" s="136"/>
      <c r="C168" s="76"/>
      <c r="D168" s="76"/>
      <c r="E168" s="77"/>
      <c r="F168" s="78"/>
      <c r="G168" s="78"/>
      <c r="H168" s="61" t="str">
        <f t="shared" si="7"/>
        <v/>
      </c>
      <c r="I168" s="79" t="str">
        <f t="shared" si="8"/>
        <v/>
      </c>
      <c r="J168" s="79"/>
      <c r="K168" s="62" t="str">
        <f t="shared" si="9"/>
        <v/>
      </c>
    </row>
    <row r="169" spans="2:11" s="30" customFormat="1" x14ac:dyDescent="0.25">
      <c r="B169" s="136"/>
      <c r="C169" s="76"/>
      <c r="D169" s="76"/>
      <c r="E169" s="77"/>
      <c r="F169" s="78"/>
      <c r="G169" s="78"/>
      <c r="H169" s="61" t="str">
        <f t="shared" si="7"/>
        <v/>
      </c>
      <c r="I169" s="79" t="str">
        <f t="shared" si="8"/>
        <v/>
      </c>
      <c r="J169" s="79"/>
      <c r="K169" s="62" t="str">
        <f t="shared" si="9"/>
        <v/>
      </c>
    </row>
    <row r="170" spans="2:11" s="30" customFormat="1" x14ac:dyDescent="0.25">
      <c r="B170" s="136"/>
      <c r="C170" s="76"/>
      <c r="D170" s="76"/>
      <c r="E170" s="77"/>
      <c r="F170" s="78"/>
      <c r="G170" s="78"/>
      <c r="H170" s="61" t="str">
        <f t="shared" si="7"/>
        <v/>
      </c>
      <c r="I170" s="79" t="str">
        <f t="shared" si="8"/>
        <v/>
      </c>
      <c r="J170" s="79"/>
      <c r="K170" s="62" t="str">
        <f t="shared" si="9"/>
        <v/>
      </c>
    </row>
    <row r="171" spans="2:11" s="30" customFormat="1" x14ac:dyDescent="0.25">
      <c r="B171" s="136"/>
      <c r="C171" s="76"/>
      <c r="D171" s="76"/>
      <c r="E171" s="77"/>
      <c r="F171" s="78"/>
      <c r="G171" s="78"/>
      <c r="H171" s="61" t="str">
        <f t="shared" si="7"/>
        <v/>
      </c>
      <c r="I171" s="79" t="str">
        <f t="shared" si="8"/>
        <v/>
      </c>
      <c r="J171" s="79"/>
      <c r="K171" s="62" t="str">
        <f t="shared" si="9"/>
        <v/>
      </c>
    </row>
    <row r="172" spans="2:11" s="30" customFormat="1" x14ac:dyDescent="0.25">
      <c r="B172" s="136"/>
      <c r="C172" s="76"/>
      <c r="D172" s="76"/>
      <c r="E172" s="77"/>
      <c r="F172" s="78"/>
      <c r="G172" s="78"/>
      <c r="H172" s="61" t="str">
        <f t="shared" si="7"/>
        <v/>
      </c>
      <c r="I172" s="79" t="str">
        <f t="shared" si="8"/>
        <v/>
      </c>
      <c r="J172" s="79"/>
      <c r="K172" s="62" t="str">
        <f t="shared" si="9"/>
        <v/>
      </c>
    </row>
    <row r="173" spans="2:11" s="30" customFormat="1" x14ac:dyDescent="0.25">
      <c r="B173" s="136"/>
      <c r="C173" s="76"/>
      <c r="D173" s="76"/>
      <c r="E173" s="77"/>
      <c r="F173" s="78"/>
      <c r="G173" s="78"/>
      <c r="H173" s="61" t="str">
        <f t="shared" si="7"/>
        <v/>
      </c>
      <c r="I173" s="79" t="str">
        <f t="shared" si="8"/>
        <v/>
      </c>
      <c r="J173" s="79"/>
      <c r="K173" s="62" t="str">
        <f t="shared" si="9"/>
        <v/>
      </c>
    </row>
    <row r="174" spans="2:11" s="30" customFormat="1" x14ac:dyDescent="0.25">
      <c r="B174" s="136"/>
      <c r="C174" s="76"/>
      <c r="D174" s="76"/>
      <c r="E174" s="77"/>
      <c r="F174" s="78"/>
      <c r="G174" s="78"/>
      <c r="H174" s="61" t="str">
        <f t="shared" si="7"/>
        <v/>
      </c>
      <c r="I174" s="79" t="str">
        <f t="shared" si="8"/>
        <v/>
      </c>
      <c r="J174" s="79"/>
      <c r="K174" s="62" t="str">
        <f t="shared" si="9"/>
        <v/>
      </c>
    </row>
    <row r="175" spans="2:11" s="30" customFormat="1" x14ac:dyDescent="0.25">
      <c r="B175" s="136"/>
      <c r="C175" s="76"/>
      <c r="D175" s="76"/>
      <c r="E175" s="77"/>
      <c r="F175" s="78"/>
      <c r="G175" s="78"/>
      <c r="H175" s="61" t="str">
        <f t="shared" si="7"/>
        <v/>
      </c>
      <c r="I175" s="79" t="str">
        <f t="shared" si="8"/>
        <v/>
      </c>
      <c r="J175" s="79"/>
      <c r="K175" s="62" t="str">
        <f t="shared" si="9"/>
        <v/>
      </c>
    </row>
    <row r="176" spans="2:11" s="30" customFormat="1" x14ac:dyDescent="0.25">
      <c r="B176" s="136"/>
      <c r="C176" s="76"/>
      <c r="D176" s="76"/>
      <c r="E176" s="77"/>
      <c r="F176" s="78"/>
      <c r="G176" s="78"/>
      <c r="H176" s="61" t="str">
        <f t="shared" si="7"/>
        <v/>
      </c>
      <c r="I176" s="79" t="str">
        <f t="shared" si="8"/>
        <v/>
      </c>
      <c r="J176" s="79"/>
      <c r="K176" s="62" t="str">
        <f t="shared" si="9"/>
        <v/>
      </c>
    </row>
    <row r="177" spans="2:11" s="30" customFormat="1" x14ac:dyDescent="0.25">
      <c r="B177" s="136"/>
      <c r="C177" s="76"/>
      <c r="D177" s="76"/>
      <c r="E177" s="77"/>
      <c r="F177" s="78"/>
      <c r="G177" s="78"/>
      <c r="H177" s="61" t="str">
        <f t="shared" si="7"/>
        <v/>
      </c>
      <c r="I177" s="79" t="str">
        <f t="shared" si="8"/>
        <v/>
      </c>
      <c r="J177" s="79"/>
      <c r="K177" s="62" t="str">
        <f t="shared" si="9"/>
        <v/>
      </c>
    </row>
    <row r="178" spans="2:11" s="30" customFormat="1" x14ac:dyDescent="0.25">
      <c r="B178" s="136"/>
      <c r="C178" s="76"/>
      <c r="D178" s="76"/>
      <c r="E178" s="77"/>
      <c r="F178" s="78"/>
      <c r="G178" s="78"/>
      <c r="H178" s="61" t="str">
        <f t="shared" si="7"/>
        <v/>
      </c>
      <c r="I178" s="79" t="str">
        <f t="shared" si="8"/>
        <v/>
      </c>
      <c r="J178" s="79"/>
      <c r="K178" s="62" t="str">
        <f t="shared" si="9"/>
        <v/>
      </c>
    </row>
    <row r="179" spans="2:11" s="30" customFormat="1" x14ac:dyDescent="0.25">
      <c r="B179" s="136"/>
      <c r="C179" s="76"/>
      <c r="D179" s="76"/>
      <c r="E179" s="77"/>
      <c r="F179" s="78"/>
      <c r="G179" s="78"/>
      <c r="H179" s="61" t="str">
        <f t="shared" si="7"/>
        <v/>
      </c>
      <c r="I179" s="79" t="str">
        <f t="shared" si="8"/>
        <v/>
      </c>
      <c r="J179" s="79"/>
      <c r="K179" s="62" t="str">
        <f t="shared" si="9"/>
        <v/>
      </c>
    </row>
    <row r="180" spans="2:11" s="30" customFormat="1" x14ac:dyDescent="0.25">
      <c r="B180" s="136"/>
      <c r="C180" s="76"/>
      <c r="D180" s="76"/>
      <c r="E180" s="77"/>
      <c r="F180" s="78"/>
      <c r="G180" s="78"/>
      <c r="H180" s="61" t="str">
        <f t="shared" si="7"/>
        <v/>
      </c>
      <c r="I180" s="79" t="str">
        <f t="shared" si="8"/>
        <v/>
      </c>
      <c r="J180" s="79"/>
      <c r="K180" s="62" t="str">
        <f t="shared" si="9"/>
        <v/>
      </c>
    </row>
    <row r="181" spans="2:11" s="30" customFormat="1" x14ac:dyDescent="0.25">
      <c r="B181" s="136"/>
      <c r="C181" s="76"/>
      <c r="D181" s="76"/>
      <c r="E181" s="77"/>
      <c r="F181" s="78"/>
      <c r="G181" s="78"/>
      <c r="H181" s="61" t="str">
        <f t="shared" si="7"/>
        <v/>
      </c>
      <c r="I181" s="79" t="str">
        <f t="shared" si="8"/>
        <v/>
      </c>
      <c r="J181" s="79"/>
      <c r="K181" s="62" t="str">
        <f t="shared" si="9"/>
        <v/>
      </c>
    </row>
    <row r="182" spans="2:11" s="30" customFormat="1" x14ac:dyDescent="0.25">
      <c r="B182" s="136"/>
      <c r="C182" s="76"/>
      <c r="D182" s="76"/>
      <c r="E182" s="77"/>
      <c r="F182" s="78"/>
      <c r="G182" s="78"/>
      <c r="H182" s="61" t="str">
        <f t="shared" si="7"/>
        <v/>
      </c>
      <c r="I182" s="79" t="str">
        <f t="shared" si="8"/>
        <v/>
      </c>
      <c r="J182" s="79"/>
      <c r="K182" s="62" t="str">
        <f t="shared" si="9"/>
        <v/>
      </c>
    </row>
    <row r="183" spans="2:11" s="30" customFormat="1" x14ac:dyDescent="0.25">
      <c r="B183" s="136"/>
      <c r="C183" s="76"/>
      <c r="D183" s="76"/>
      <c r="E183" s="77"/>
      <c r="F183" s="78"/>
      <c r="G183" s="78"/>
      <c r="H183" s="61" t="str">
        <f t="shared" si="7"/>
        <v/>
      </c>
      <c r="I183" s="79" t="str">
        <f t="shared" si="8"/>
        <v/>
      </c>
      <c r="J183" s="79"/>
      <c r="K183" s="62" t="str">
        <f t="shared" si="9"/>
        <v/>
      </c>
    </row>
    <row r="184" spans="2:11" s="30" customFormat="1" x14ac:dyDescent="0.25">
      <c r="B184" s="136"/>
      <c r="C184" s="76"/>
      <c r="D184" s="76"/>
      <c r="E184" s="77"/>
      <c r="F184" s="78"/>
      <c r="G184" s="78"/>
      <c r="H184" s="61" t="str">
        <f t="shared" si="7"/>
        <v/>
      </c>
      <c r="I184" s="79" t="str">
        <f t="shared" si="8"/>
        <v/>
      </c>
      <c r="J184" s="79"/>
      <c r="K184" s="62" t="str">
        <f t="shared" si="9"/>
        <v/>
      </c>
    </row>
    <row r="185" spans="2:11" s="30" customFormat="1" x14ac:dyDescent="0.25">
      <c r="B185" s="136"/>
      <c r="C185" s="76"/>
      <c r="D185" s="76"/>
      <c r="E185" s="77"/>
      <c r="F185" s="78"/>
      <c r="G185" s="78"/>
      <c r="H185" s="61" t="str">
        <f t="shared" si="7"/>
        <v/>
      </c>
      <c r="I185" s="79" t="str">
        <f t="shared" si="8"/>
        <v/>
      </c>
      <c r="J185" s="79"/>
      <c r="K185" s="62" t="str">
        <f t="shared" si="9"/>
        <v/>
      </c>
    </row>
    <row r="186" spans="2:11" s="30" customFormat="1" x14ac:dyDescent="0.25">
      <c r="B186" s="136"/>
      <c r="C186" s="76"/>
      <c r="D186" s="76"/>
      <c r="E186" s="77"/>
      <c r="F186" s="78"/>
      <c r="G186" s="78"/>
      <c r="H186" s="61" t="str">
        <f t="shared" si="7"/>
        <v/>
      </c>
      <c r="I186" s="79" t="str">
        <f t="shared" si="8"/>
        <v/>
      </c>
      <c r="J186" s="79"/>
      <c r="K186" s="62" t="str">
        <f t="shared" si="9"/>
        <v/>
      </c>
    </row>
    <row r="187" spans="2:11" s="30" customFormat="1" x14ac:dyDescent="0.25">
      <c r="B187" s="136"/>
      <c r="C187" s="76"/>
      <c r="D187" s="76"/>
      <c r="E187" s="77"/>
      <c r="F187" s="78"/>
      <c r="G187" s="78"/>
      <c r="H187" s="61" t="str">
        <f t="shared" si="7"/>
        <v/>
      </c>
      <c r="I187" s="79" t="str">
        <f t="shared" si="8"/>
        <v/>
      </c>
      <c r="J187" s="79"/>
      <c r="K187" s="62" t="str">
        <f t="shared" si="9"/>
        <v/>
      </c>
    </row>
    <row r="188" spans="2:11" s="30" customFormat="1" x14ac:dyDescent="0.25">
      <c r="B188" s="136"/>
      <c r="C188" s="76"/>
      <c r="D188" s="76"/>
      <c r="E188" s="77"/>
      <c r="F188" s="78"/>
      <c r="G188" s="78"/>
      <c r="H188" s="61" t="str">
        <f t="shared" si="7"/>
        <v/>
      </c>
      <c r="I188" s="79" t="str">
        <f t="shared" si="8"/>
        <v/>
      </c>
      <c r="J188" s="79"/>
      <c r="K188" s="62" t="str">
        <f t="shared" si="9"/>
        <v/>
      </c>
    </row>
    <row r="189" spans="2:11" s="30" customFormat="1" x14ac:dyDescent="0.25">
      <c r="B189" s="136"/>
      <c r="C189" s="76"/>
      <c r="D189" s="76"/>
      <c r="E189" s="77"/>
      <c r="F189" s="78"/>
      <c r="G189" s="78"/>
      <c r="H189" s="61" t="str">
        <f t="shared" si="7"/>
        <v/>
      </c>
      <c r="I189" s="79" t="str">
        <f t="shared" si="8"/>
        <v/>
      </c>
      <c r="J189" s="79"/>
      <c r="K189" s="62" t="str">
        <f t="shared" si="9"/>
        <v/>
      </c>
    </row>
    <row r="190" spans="2:11" s="30" customFormat="1" x14ac:dyDescent="0.25">
      <c r="B190" s="136"/>
      <c r="C190" s="76"/>
      <c r="D190" s="76"/>
      <c r="E190" s="77"/>
      <c r="F190" s="78"/>
      <c r="G190" s="78"/>
      <c r="H190" s="61" t="str">
        <f t="shared" si="7"/>
        <v/>
      </c>
      <c r="I190" s="79" t="str">
        <f t="shared" si="8"/>
        <v/>
      </c>
      <c r="J190" s="79"/>
      <c r="K190" s="62" t="str">
        <f t="shared" si="9"/>
        <v/>
      </c>
    </row>
    <row r="191" spans="2:11" s="30" customFormat="1" x14ac:dyDescent="0.25">
      <c r="B191" s="136"/>
      <c r="C191" s="76"/>
      <c r="D191" s="76"/>
      <c r="E191" s="77"/>
      <c r="F191" s="78"/>
      <c r="G191" s="78"/>
      <c r="H191" s="61" t="str">
        <f t="shared" si="7"/>
        <v/>
      </c>
      <c r="I191" s="79" t="str">
        <f t="shared" si="8"/>
        <v/>
      </c>
      <c r="J191" s="79"/>
      <c r="K191" s="62" t="str">
        <f t="shared" si="9"/>
        <v/>
      </c>
    </row>
    <row r="192" spans="2:11" s="30" customFormat="1" x14ac:dyDescent="0.25">
      <c r="B192" s="136"/>
      <c r="C192" s="76"/>
      <c r="D192" s="76"/>
      <c r="E192" s="77"/>
      <c r="F192" s="78"/>
      <c r="G192" s="78"/>
      <c r="H192" s="61" t="str">
        <f t="shared" si="7"/>
        <v/>
      </c>
      <c r="I192" s="79" t="str">
        <f t="shared" si="8"/>
        <v/>
      </c>
      <c r="J192" s="79"/>
      <c r="K192" s="62" t="str">
        <f t="shared" si="9"/>
        <v/>
      </c>
    </row>
    <row r="193" spans="2:11" s="30" customFormat="1" x14ac:dyDescent="0.25">
      <c r="B193" s="136"/>
      <c r="C193" s="76"/>
      <c r="D193" s="76"/>
      <c r="E193" s="77"/>
      <c r="F193" s="78"/>
      <c r="G193" s="78"/>
      <c r="H193" s="61" t="str">
        <f t="shared" si="7"/>
        <v/>
      </c>
      <c r="I193" s="79" t="str">
        <f t="shared" si="8"/>
        <v/>
      </c>
      <c r="J193" s="79"/>
      <c r="K193" s="62" t="str">
        <f t="shared" si="9"/>
        <v/>
      </c>
    </row>
    <row r="194" spans="2:11" s="30" customFormat="1" x14ac:dyDescent="0.25">
      <c r="B194" s="136"/>
      <c r="C194" s="76"/>
      <c r="D194" s="76"/>
      <c r="E194" s="77"/>
      <c r="F194" s="78"/>
      <c r="G194" s="78"/>
      <c r="H194" s="61" t="str">
        <f t="shared" si="7"/>
        <v/>
      </c>
      <c r="I194" s="79" t="str">
        <f t="shared" si="8"/>
        <v/>
      </c>
      <c r="J194" s="79"/>
      <c r="K194" s="62" t="str">
        <f t="shared" si="9"/>
        <v/>
      </c>
    </row>
    <row r="195" spans="2:11" s="30" customFormat="1" x14ac:dyDescent="0.25">
      <c r="B195" s="136"/>
      <c r="C195" s="76"/>
      <c r="D195" s="76"/>
      <c r="E195" s="77"/>
      <c r="F195" s="78"/>
      <c r="G195" s="78"/>
      <c r="H195" s="61" t="str">
        <f t="shared" si="7"/>
        <v/>
      </c>
      <c r="I195" s="79" t="str">
        <f t="shared" si="8"/>
        <v/>
      </c>
      <c r="J195" s="79"/>
      <c r="K195" s="62" t="str">
        <f t="shared" si="9"/>
        <v/>
      </c>
    </row>
    <row r="196" spans="2:11" s="30" customFormat="1" x14ac:dyDescent="0.25">
      <c r="B196" s="136"/>
      <c r="C196" s="76"/>
      <c r="D196" s="76"/>
      <c r="E196" s="77"/>
      <c r="F196" s="78"/>
      <c r="G196" s="78"/>
      <c r="H196" s="61" t="str">
        <f t="shared" si="7"/>
        <v/>
      </c>
      <c r="I196" s="79" t="str">
        <f t="shared" si="8"/>
        <v/>
      </c>
      <c r="J196" s="79"/>
      <c r="K196" s="62" t="str">
        <f t="shared" si="9"/>
        <v/>
      </c>
    </row>
    <row r="197" spans="2:11" s="30" customFormat="1" x14ac:dyDescent="0.25">
      <c r="B197" s="136"/>
      <c r="C197" s="76"/>
      <c r="D197" s="76"/>
      <c r="E197" s="77"/>
      <c r="F197" s="78"/>
      <c r="G197" s="78"/>
      <c r="H197" s="61" t="str">
        <f t="shared" si="7"/>
        <v/>
      </c>
      <c r="I197" s="79" t="str">
        <f t="shared" si="8"/>
        <v/>
      </c>
      <c r="J197" s="79"/>
      <c r="K197" s="62" t="str">
        <f t="shared" si="9"/>
        <v/>
      </c>
    </row>
    <row r="198" spans="2:11" s="30" customFormat="1" x14ac:dyDescent="0.25">
      <c r="B198" s="136"/>
      <c r="C198" s="76"/>
      <c r="D198" s="76"/>
      <c r="E198" s="77"/>
      <c r="F198" s="78"/>
      <c r="G198" s="78"/>
      <c r="H198" s="61" t="str">
        <f t="shared" si="7"/>
        <v/>
      </c>
      <c r="I198" s="79" t="str">
        <f t="shared" si="8"/>
        <v/>
      </c>
      <c r="J198" s="79"/>
      <c r="K198" s="62" t="str">
        <f t="shared" si="9"/>
        <v/>
      </c>
    </row>
    <row r="199" spans="2:11" s="30" customFormat="1" x14ac:dyDescent="0.25">
      <c r="B199" s="136"/>
      <c r="C199" s="76"/>
      <c r="D199" s="76"/>
      <c r="E199" s="77"/>
      <c r="F199" s="78"/>
      <c r="G199" s="78"/>
      <c r="H199" s="61" t="str">
        <f t="shared" si="7"/>
        <v/>
      </c>
      <c r="I199" s="79" t="str">
        <f t="shared" si="8"/>
        <v/>
      </c>
      <c r="J199" s="79"/>
      <c r="K199" s="62" t="str">
        <f t="shared" si="9"/>
        <v/>
      </c>
    </row>
    <row r="200" spans="2:11" s="30" customFormat="1" x14ac:dyDescent="0.25">
      <c r="B200" s="136"/>
      <c r="C200" s="76"/>
      <c r="D200" s="76"/>
      <c r="E200" s="77"/>
      <c r="F200" s="78"/>
      <c r="G200" s="78"/>
      <c r="H200" s="61" t="str">
        <f t="shared" si="7"/>
        <v/>
      </c>
      <c r="I200" s="79" t="str">
        <f t="shared" si="8"/>
        <v/>
      </c>
      <c r="J200" s="79"/>
      <c r="K200" s="62" t="str">
        <f t="shared" si="9"/>
        <v/>
      </c>
    </row>
    <row r="201" spans="2:11" s="30" customFormat="1" x14ac:dyDescent="0.25">
      <c r="B201" s="136"/>
      <c r="C201" s="76"/>
      <c r="D201" s="76"/>
      <c r="E201" s="77"/>
      <c r="F201" s="78"/>
      <c r="G201" s="78"/>
      <c r="H201" s="61" t="str">
        <f t="shared" si="7"/>
        <v/>
      </c>
      <c r="I201" s="79" t="str">
        <f t="shared" si="8"/>
        <v/>
      </c>
      <c r="J201" s="79"/>
      <c r="K201" s="62" t="str">
        <f t="shared" si="9"/>
        <v/>
      </c>
    </row>
    <row r="202" spans="2:11" s="30" customFormat="1" x14ac:dyDescent="0.25">
      <c r="B202" s="136"/>
      <c r="C202" s="76"/>
      <c r="D202" s="76"/>
      <c r="E202" s="77"/>
      <c r="F202" s="78"/>
      <c r="G202" s="78"/>
      <c r="H202" s="61" t="str">
        <f t="shared" si="7"/>
        <v/>
      </c>
      <c r="I202" s="79" t="str">
        <f t="shared" si="8"/>
        <v/>
      </c>
      <c r="J202" s="79"/>
      <c r="K202" s="62" t="str">
        <f t="shared" si="9"/>
        <v/>
      </c>
    </row>
    <row r="203" spans="2:11" s="30" customFormat="1" x14ac:dyDescent="0.25">
      <c r="B203" s="136"/>
      <c r="C203" s="76"/>
      <c r="D203" s="76"/>
      <c r="E203" s="77"/>
      <c r="F203" s="78"/>
      <c r="G203" s="78"/>
      <c r="H203" s="61" t="str">
        <f t="shared" si="7"/>
        <v/>
      </c>
      <c r="I203" s="79" t="str">
        <f t="shared" si="8"/>
        <v/>
      </c>
      <c r="J203" s="79"/>
      <c r="K203" s="62" t="str">
        <f t="shared" si="9"/>
        <v/>
      </c>
    </row>
    <row r="204" spans="2:11" s="30" customFormat="1" x14ac:dyDescent="0.25">
      <c r="B204" s="136"/>
      <c r="C204" s="76"/>
      <c r="D204" s="76"/>
      <c r="E204" s="77"/>
      <c r="F204" s="78"/>
      <c r="G204" s="78"/>
      <c r="H204" s="61" t="str">
        <f t="shared" si="7"/>
        <v/>
      </c>
      <c r="I204" s="79" t="str">
        <f t="shared" si="8"/>
        <v/>
      </c>
      <c r="J204" s="79"/>
      <c r="K204" s="62" t="str">
        <f t="shared" si="9"/>
        <v/>
      </c>
    </row>
    <row r="205" spans="2:11" s="30" customFormat="1" x14ac:dyDescent="0.25">
      <c r="B205" s="136"/>
      <c r="C205" s="76"/>
      <c r="D205" s="76"/>
      <c r="E205" s="77"/>
      <c r="F205" s="78"/>
      <c r="G205" s="78"/>
      <c r="H205" s="61" t="str">
        <f t="shared" ref="H205:H207" si="10">IF(AND(F205&lt;&gt;"",G205&lt;&gt;""),(G205-F205)/F205,"")</f>
        <v/>
      </c>
      <c r="I205" s="79" t="str">
        <f t="shared" ref="I205:I207" si="11">IF(AND(F205&lt;&gt;"",G205&lt;&gt;""),G205-F205,"")</f>
        <v/>
      </c>
      <c r="J205" s="79"/>
      <c r="K205" s="62" t="str">
        <f t="shared" ref="K205:K207" si="12">IF(AND(F205&lt;&gt;"",G205&lt;&gt;"",J205&lt;&gt;""),I205*J205,"")</f>
        <v/>
      </c>
    </row>
    <row r="206" spans="2:11" s="30" customFormat="1" x14ac:dyDescent="0.25">
      <c r="B206" s="136"/>
      <c r="C206" s="76"/>
      <c r="D206" s="76"/>
      <c r="E206" s="77"/>
      <c r="F206" s="78"/>
      <c r="G206" s="78"/>
      <c r="H206" s="61" t="str">
        <f t="shared" si="10"/>
        <v/>
      </c>
      <c r="I206" s="79" t="str">
        <f t="shared" si="11"/>
        <v/>
      </c>
      <c r="J206" s="79"/>
      <c r="K206" s="62" t="str">
        <f t="shared" si="12"/>
        <v/>
      </c>
    </row>
    <row r="207" spans="2:11" s="30" customFormat="1" x14ac:dyDescent="0.25">
      <c r="B207" s="136"/>
      <c r="C207" s="76"/>
      <c r="D207" s="76"/>
      <c r="E207" s="77"/>
      <c r="F207" s="78"/>
      <c r="G207" s="78"/>
      <c r="H207" s="61" t="str">
        <f t="shared" si="10"/>
        <v/>
      </c>
      <c r="I207" s="79" t="str">
        <f t="shared" si="11"/>
        <v/>
      </c>
      <c r="J207" s="79"/>
      <c r="K207" s="62" t="str">
        <f t="shared" si="12"/>
        <v/>
      </c>
    </row>
    <row r="208" spans="2:11" s="30" customFormat="1" x14ac:dyDescent="0.25"/>
    <row r="209" s="30" customFormat="1" x14ac:dyDescent="0.25"/>
    <row r="210" s="30" customFormat="1" x14ac:dyDescent="0.25"/>
    <row r="211" s="30" customFormat="1" x14ac:dyDescent="0.25"/>
    <row r="212" s="30" customFormat="1" x14ac:dyDescent="0.25"/>
  </sheetData>
  <mergeCells count="2">
    <mergeCell ref="F3:K6"/>
    <mergeCell ref="B10:K10"/>
  </mergeCells>
  <dataValidations count="7">
    <dataValidation allowBlank="1" showInputMessage="1" showErrorMessage="1" promptTitle="Unidad del Indicador" prompt="Ingrese la unidad de medida del indicador" sqref="E12:E207"/>
    <dataValidation type="whole" allowBlank="1" showInputMessage="1" showErrorMessage="1" error="Debe ingresar un número" promptTitle="Indicador de línea Base" prompt="Ingrese el número del indicador de línea base" sqref="B12:B207">
      <formula1>0</formula1>
      <formula2>9999</formula2>
    </dataValidation>
    <dataValidation allowBlank="1" showInputMessage="1" showErrorMessage="1" promptTitle="Descripción del indicador" prompt="Para ampliar la CELDA y escribir el texto necesario, haga clic en el botón ABRIR CELDA, ubicado en la parte superior izquierda de la hoja. (Presione F2 para editar la celda)._x000a_Cuando finalice, de ENTER y haga clic en el botón CERRAR CELDA." sqref="C12:C207"/>
    <dataValidation allowBlank="1" showInputMessage="1" showErrorMessage="1" promptTitle="Descripción del Objetivo" prompt="Para ampliar la CELDA y escribir el texto necesario, haga clic en el botón ABRIR CELDA, ubicado en la parte superior izquierda de la hoja. (Presione F2 para editar la celda)._x000a_Cuando finalice, de ENTER y haga clic en el botón CERRAR CELDA." sqref="D12:D207"/>
    <dataValidation type="decimal" operator="greaterThanOrEqual" allowBlank="1" showInputMessage="1" showErrorMessage="1" error="Debe ingresar un número!!_x000a_" promptTitle="Factor de Conversión" prompt="Ingrese el factor que es el utilizado para llevar a pesos ($) la diferencia entre el valor inicial del indicador y el valor meta. Pueden ser unidades de masa (kilos, toneladas), volumen o precios." sqref="J12:J207">
      <formula1>0</formula1>
    </dataValidation>
    <dataValidation type="decimal" operator="greaterThanOrEqual" allowBlank="1" showInputMessage="1" showErrorMessage="1" error="Debe ingresar un número" promptTitle="Valor Inicial" prompt="Ingrese el valor base (de referencia) del indicador" sqref="F12:F207">
      <formula1>0</formula1>
    </dataValidation>
    <dataValidation type="decimal" operator="greaterThanOrEqual" allowBlank="1" showInputMessage="1" showErrorMessage="1" error="Debe ingresar un número!!" promptTitle="Valor Meta" prompt="Ingrese el valor del indicador al que se espera llegar" sqref="G12:G207">
      <formula1>0</formula1>
    </dataValidation>
  </dataValidation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0"/>
  <sheetViews>
    <sheetView topLeftCell="A11" zoomScale="68" zoomScaleNormal="68" workbookViewId="0">
      <selection activeCell="J15" sqref="J15"/>
    </sheetView>
  </sheetViews>
  <sheetFormatPr baseColWidth="10" defaultColWidth="0" defaultRowHeight="12.75" customHeight="1" zeroHeight="1" x14ac:dyDescent="0.2"/>
  <cols>
    <col min="1" max="1" width="1.5703125" style="91" customWidth="1"/>
    <col min="2" max="3" width="25.7109375" style="91" customWidth="1"/>
    <col min="4" max="4" width="17" style="91" customWidth="1"/>
    <col min="5" max="5" width="25.7109375" style="91" customWidth="1"/>
    <col min="6" max="6" width="16.42578125" style="91" bestFit="1" customWidth="1"/>
    <col min="7" max="10" width="25.7109375" style="91" customWidth="1"/>
    <col min="11" max="11" width="11.7109375" style="91" customWidth="1"/>
    <col min="12" max="12" width="12" style="91" customWidth="1"/>
    <col min="13" max="13" width="15" style="91" customWidth="1"/>
    <col min="14" max="14" width="16" style="91" customWidth="1"/>
    <col min="15" max="15" width="6.140625" style="91" customWidth="1"/>
    <col min="16" max="28" width="0" style="91" hidden="1" customWidth="1"/>
    <col min="29" max="16384" width="11.42578125" style="91" hidden="1"/>
  </cols>
  <sheetData>
    <row r="1" spans="1:28" ht="17.25" customHeight="1" x14ac:dyDescent="0.2"/>
    <row r="2" spans="1:28" ht="19.5" customHeight="1" x14ac:dyDescent="0.2"/>
    <row r="3" spans="1:28" ht="18" customHeight="1" x14ac:dyDescent="0.2"/>
    <row r="4" spans="1:28" ht="12.75" customHeight="1" x14ac:dyDescent="0.2">
      <c r="F4" s="204"/>
      <c r="G4" s="204"/>
      <c r="H4" s="204"/>
      <c r="I4" s="204"/>
      <c r="J4" s="92"/>
      <c r="K4" s="92"/>
      <c r="L4" s="92"/>
      <c r="M4" s="93"/>
      <c r="AB4" s="94" t="s">
        <v>89</v>
      </c>
    </row>
    <row r="5" spans="1:28" ht="14.25" x14ac:dyDescent="0.2">
      <c r="F5" s="204"/>
      <c r="G5" s="204"/>
      <c r="H5" s="204"/>
      <c r="I5" s="204"/>
      <c r="AB5" s="94" t="s">
        <v>90</v>
      </c>
    </row>
    <row r="6" spans="1:28" ht="14.25" x14ac:dyDescent="0.2">
      <c r="F6" s="204"/>
      <c r="G6" s="204"/>
      <c r="H6" s="204"/>
      <c r="I6" s="204"/>
      <c r="AB6" s="94" t="s">
        <v>91</v>
      </c>
    </row>
    <row r="7" spans="1:28" ht="18.75" x14ac:dyDescent="0.3">
      <c r="B7" s="55" t="s">
        <v>76</v>
      </c>
    </row>
    <row r="8" spans="1:28" ht="13.5" thickBot="1" x14ac:dyDescent="0.25"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28" ht="27.75" customHeight="1" x14ac:dyDescent="0.2">
      <c r="A9" s="96">
        <v>8</v>
      </c>
      <c r="B9" s="202" t="s">
        <v>13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</row>
    <row r="10" spans="1:28" ht="26.25" customHeight="1" x14ac:dyDescent="0.2">
      <c r="A10" s="97"/>
      <c r="B10" s="205" t="s">
        <v>0</v>
      </c>
      <c r="C10" s="207" t="s">
        <v>4</v>
      </c>
      <c r="D10" s="207" t="s">
        <v>22</v>
      </c>
      <c r="E10" s="207" t="s">
        <v>23</v>
      </c>
      <c r="F10" s="207" t="s">
        <v>77</v>
      </c>
      <c r="G10" s="212" t="s">
        <v>3</v>
      </c>
      <c r="H10" s="210" t="s">
        <v>24</v>
      </c>
      <c r="I10" s="207"/>
      <c r="J10" s="211"/>
      <c r="K10" s="210" t="s">
        <v>25</v>
      </c>
      <c r="L10" s="207"/>
      <c r="M10" s="211"/>
      <c r="N10" s="209" t="s">
        <v>29</v>
      </c>
    </row>
    <row r="11" spans="1:28" ht="13.5" thickBot="1" x14ac:dyDescent="0.25">
      <c r="A11" s="97"/>
      <c r="B11" s="216"/>
      <c r="C11" s="208"/>
      <c r="D11" s="208"/>
      <c r="E11" s="208"/>
      <c r="F11" s="208"/>
      <c r="G11" s="213"/>
      <c r="H11" s="98" t="s">
        <v>5</v>
      </c>
      <c r="I11" s="141" t="s">
        <v>6</v>
      </c>
      <c r="J11" s="100" t="s">
        <v>7</v>
      </c>
      <c r="K11" s="98" t="s">
        <v>26</v>
      </c>
      <c r="L11" s="141" t="s">
        <v>27</v>
      </c>
      <c r="M11" s="100" t="s">
        <v>8</v>
      </c>
      <c r="N11" s="209"/>
    </row>
    <row r="12" spans="1:28" ht="39.950000000000003" customHeight="1" thickBot="1" x14ac:dyDescent="0.25">
      <c r="A12" s="101"/>
      <c r="B12" s="2" t="s">
        <v>241</v>
      </c>
      <c r="C12" s="106" t="s">
        <v>259</v>
      </c>
      <c r="D12" s="143">
        <v>532</v>
      </c>
      <c r="E12" s="106" t="s">
        <v>145</v>
      </c>
      <c r="F12" s="144" t="s">
        <v>90</v>
      </c>
      <c r="G12" s="142" t="s">
        <v>198</v>
      </c>
      <c r="H12" s="142" t="s">
        <v>155</v>
      </c>
      <c r="I12" s="145" t="s">
        <v>255</v>
      </c>
      <c r="J12" s="130" t="s">
        <v>156</v>
      </c>
      <c r="K12" s="146">
        <v>1136072</v>
      </c>
      <c r="L12" s="147">
        <v>3</v>
      </c>
      <c r="M12" s="148">
        <f>IF(AND(K12&lt;&gt;"",L12&lt;&gt;""),K12*L12,"")</f>
        <v>3408216</v>
      </c>
      <c r="N12" s="148" t="s">
        <v>157</v>
      </c>
    </row>
    <row r="13" spans="1:28" ht="39.950000000000003" customHeight="1" thickBot="1" x14ac:dyDescent="0.25">
      <c r="B13" s="2"/>
      <c r="C13" s="106" t="s">
        <v>260</v>
      </c>
      <c r="D13" s="143">
        <v>532</v>
      </c>
      <c r="E13" s="106" t="s">
        <v>147</v>
      </c>
      <c r="F13" s="108" t="s">
        <v>89</v>
      </c>
      <c r="G13" s="106" t="s">
        <v>148</v>
      </c>
      <c r="H13" s="142" t="s">
        <v>158</v>
      </c>
      <c r="I13" s="145" t="s">
        <v>255</v>
      </c>
      <c r="J13" s="130" t="s">
        <v>156</v>
      </c>
      <c r="K13" s="110">
        <v>55000</v>
      </c>
      <c r="L13" s="111">
        <v>532</v>
      </c>
      <c r="M13" s="112">
        <f t="shared" ref="M13:M21" si="0">IF(AND(K13&lt;&gt;"",L13&lt;&gt;""),K13*L13,"")</f>
        <v>29260000</v>
      </c>
      <c r="N13" s="148" t="s">
        <v>157</v>
      </c>
      <c r="O13" s="102"/>
    </row>
    <row r="14" spans="1:28" ht="39.950000000000003" customHeight="1" thickBot="1" x14ac:dyDescent="0.25">
      <c r="B14" s="2" t="s">
        <v>243</v>
      </c>
      <c r="C14" s="106" t="s">
        <v>261</v>
      </c>
      <c r="D14" s="143">
        <v>532</v>
      </c>
      <c r="E14" s="106" t="s">
        <v>145</v>
      </c>
      <c r="F14" s="144" t="s">
        <v>90</v>
      </c>
      <c r="G14" s="142" t="s">
        <v>198</v>
      </c>
      <c r="H14" s="142" t="s">
        <v>155</v>
      </c>
      <c r="I14" s="145" t="s">
        <v>255</v>
      </c>
      <c r="J14" s="130" t="s">
        <v>156</v>
      </c>
      <c r="K14" s="146">
        <f>K12</f>
        <v>1136072</v>
      </c>
      <c r="L14" s="147">
        <v>3</v>
      </c>
      <c r="M14" s="112">
        <f t="shared" si="0"/>
        <v>3408216</v>
      </c>
      <c r="N14" s="148" t="s">
        <v>157</v>
      </c>
      <c r="O14" s="102"/>
    </row>
    <row r="15" spans="1:28" ht="39.950000000000003" customHeight="1" thickBot="1" x14ac:dyDescent="0.25">
      <c r="B15" s="2"/>
      <c r="C15" s="106" t="s">
        <v>262</v>
      </c>
      <c r="D15" s="143">
        <v>532</v>
      </c>
      <c r="E15" s="106" t="s">
        <v>147</v>
      </c>
      <c r="F15" s="108" t="s">
        <v>89</v>
      </c>
      <c r="G15" s="106" t="s">
        <v>148</v>
      </c>
      <c r="H15" s="142" t="s">
        <v>158</v>
      </c>
      <c r="I15" s="145" t="s">
        <v>255</v>
      </c>
      <c r="J15" s="130" t="s">
        <v>156</v>
      </c>
      <c r="K15" s="110">
        <v>55000</v>
      </c>
      <c r="L15" s="111">
        <v>532</v>
      </c>
      <c r="M15" s="112">
        <f t="shared" si="0"/>
        <v>29260000</v>
      </c>
      <c r="N15" s="148" t="s">
        <v>157</v>
      </c>
      <c r="O15" s="102"/>
    </row>
    <row r="16" spans="1:28" ht="39.950000000000003" customHeight="1" thickBot="1" x14ac:dyDescent="0.25">
      <c r="B16" s="2" t="s">
        <v>266</v>
      </c>
      <c r="C16" s="106" t="s">
        <v>277</v>
      </c>
      <c r="D16" s="143">
        <v>532</v>
      </c>
      <c r="E16" s="106" t="s">
        <v>278</v>
      </c>
      <c r="F16" s="144" t="s">
        <v>90</v>
      </c>
      <c r="G16" s="142" t="s">
        <v>198</v>
      </c>
      <c r="H16" s="142" t="s">
        <v>155</v>
      </c>
      <c r="I16" s="145" t="s">
        <v>255</v>
      </c>
      <c r="J16" s="130" t="s">
        <v>156</v>
      </c>
      <c r="K16" s="146">
        <f>K14</f>
        <v>1136072</v>
      </c>
      <c r="L16" s="147">
        <v>3</v>
      </c>
      <c r="M16" s="112">
        <f t="shared" si="0"/>
        <v>3408216</v>
      </c>
      <c r="N16" s="148" t="s">
        <v>157</v>
      </c>
    </row>
    <row r="17" spans="2:14" ht="51.75" thickBot="1" x14ac:dyDescent="0.25">
      <c r="B17" s="105"/>
      <c r="C17" s="106" t="s">
        <v>279</v>
      </c>
      <c r="D17" s="143">
        <v>532</v>
      </c>
      <c r="E17" s="106" t="s">
        <v>147</v>
      </c>
      <c r="F17" s="108" t="s">
        <v>89</v>
      </c>
      <c r="G17" s="106" t="s">
        <v>148</v>
      </c>
      <c r="H17" s="142" t="s">
        <v>158</v>
      </c>
      <c r="I17" s="145" t="s">
        <v>255</v>
      </c>
      <c r="J17" s="130" t="s">
        <v>156</v>
      </c>
      <c r="K17" s="110">
        <v>55000</v>
      </c>
      <c r="L17" s="111">
        <v>532</v>
      </c>
      <c r="M17" s="112">
        <f t="shared" si="0"/>
        <v>29260000</v>
      </c>
      <c r="N17" s="148" t="s">
        <v>157</v>
      </c>
    </row>
    <row r="18" spans="2:14" ht="64.5" thickBot="1" x14ac:dyDescent="0.25">
      <c r="B18" s="2" t="s">
        <v>268</v>
      </c>
      <c r="C18" s="106" t="s">
        <v>280</v>
      </c>
      <c r="D18" s="143">
        <v>532</v>
      </c>
      <c r="E18" s="106" t="s">
        <v>145</v>
      </c>
      <c r="F18" s="144" t="s">
        <v>90</v>
      </c>
      <c r="G18" s="142" t="s">
        <v>198</v>
      </c>
      <c r="H18" s="142" t="s">
        <v>155</v>
      </c>
      <c r="I18" s="145" t="s">
        <v>255</v>
      </c>
      <c r="J18" s="130" t="s">
        <v>156</v>
      </c>
      <c r="K18" s="146">
        <f>K16</f>
        <v>1136072</v>
      </c>
      <c r="L18" s="147">
        <v>3</v>
      </c>
      <c r="M18" s="112">
        <f t="shared" si="0"/>
        <v>3408216</v>
      </c>
      <c r="N18" s="148" t="s">
        <v>157</v>
      </c>
    </row>
    <row r="19" spans="2:14" ht="51.75" thickBot="1" x14ac:dyDescent="0.25">
      <c r="B19" s="105"/>
      <c r="C19" s="106" t="s">
        <v>281</v>
      </c>
      <c r="D19" s="143">
        <v>532</v>
      </c>
      <c r="E19" s="106" t="s">
        <v>147</v>
      </c>
      <c r="F19" s="108" t="s">
        <v>89</v>
      </c>
      <c r="G19" s="106" t="s">
        <v>148</v>
      </c>
      <c r="H19" s="142" t="s">
        <v>158</v>
      </c>
      <c r="I19" s="145" t="s">
        <v>255</v>
      </c>
      <c r="J19" s="130" t="s">
        <v>156</v>
      </c>
      <c r="K19" s="110">
        <v>55000</v>
      </c>
      <c r="L19" s="111">
        <v>532</v>
      </c>
      <c r="M19" s="112">
        <f t="shared" si="0"/>
        <v>29260000</v>
      </c>
      <c r="N19" s="148" t="s">
        <v>157</v>
      </c>
    </row>
    <row r="20" spans="2:14" ht="64.5" thickBot="1" x14ac:dyDescent="0.25">
      <c r="B20" s="2" t="s">
        <v>161</v>
      </c>
      <c r="C20" s="106" t="s">
        <v>165</v>
      </c>
      <c r="D20" s="107"/>
      <c r="E20" s="106" t="s">
        <v>145</v>
      </c>
      <c r="F20" s="144" t="s">
        <v>90</v>
      </c>
      <c r="G20" s="142" t="s">
        <v>168</v>
      </c>
      <c r="H20" s="142" t="s">
        <v>155</v>
      </c>
      <c r="I20" s="109" t="s">
        <v>169</v>
      </c>
      <c r="J20" s="130" t="s">
        <v>156</v>
      </c>
      <c r="K20" s="146">
        <f>K18</f>
        <v>1136072</v>
      </c>
      <c r="L20" s="111">
        <v>2</v>
      </c>
      <c r="M20" s="112">
        <f t="shared" si="0"/>
        <v>2272144</v>
      </c>
      <c r="N20" s="148" t="s">
        <v>157</v>
      </c>
    </row>
    <row r="21" spans="2:14" ht="63.75" x14ac:dyDescent="0.2">
      <c r="B21" s="2" t="s">
        <v>164</v>
      </c>
      <c r="C21" s="106" t="s">
        <v>166</v>
      </c>
      <c r="D21" s="107"/>
      <c r="E21" s="106" t="s">
        <v>167</v>
      </c>
      <c r="F21" s="144" t="s">
        <v>90</v>
      </c>
      <c r="G21" s="142" t="s">
        <v>168</v>
      </c>
      <c r="H21" s="142" t="s">
        <v>155</v>
      </c>
      <c r="I21" s="109" t="s">
        <v>170</v>
      </c>
      <c r="J21" s="130" t="s">
        <v>156</v>
      </c>
      <c r="K21" s="110">
        <v>55000</v>
      </c>
      <c r="L21" s="111">
        <v>1</v>
      </c>
      <c r="M21" s="112">
        <f t="shared" si="0"/>
        <v>55000</v>
      </c>
      <c r="N21" s="148" t="s">
        <v>157</v>
      </c>
    </row>
    <row r="22" spans="2:14" x14ac:dyDescent="0.2">
      <c r="B22" s="105"/>
      <c r="C22" s="106"/>
      <c r="D22" s="107"/>
      <c r="E22" s="106"/>
      <c r="F22" s="108"/>
      <c r="G22" s="106"/>
      <c r="H22" s="106"/>
      <c r="I22" s="109"/>
      <c r="J22" s="149"/>
      <c r="K22" s="110"/>
      <c r="L22" s="111"/>
      <c r="M22" s="112">
        <f>SUM(M12:M21)</f>
        <v>133000008</v>
      </c>
      <c r="N22" s="112"/>
    </row>
    <row r="23" spans="2:14" x14ac:dyDescent="0.2">
      <c r="B23" s="105"/>
      <c r="C23" s="106"/>
      <c r="D23" s="107"/>
      <c r="E23" s="106"/>
      <c r="F23" s="108"/>
      <c r="G23" s="106"/>
      <c r="H23" s="106"/>
      <c r="I23" s="109"/>
      <c r="J23" s="109"/>
      <c r="K23" s="110"/>
      <c r="L23" s="111"/>
      <c r="M23" s="112" t="str">
        <f t="shared" ref="M23:M86" si="1">IF(AND(K23&lt;&gt;"",L23&lt;&gt;""),K23*L23,"")</f>
        <v/>
      </c>
      <c r="N23" s="112"/>
    </row>
    <row r="24" spans="2:14" x14ac:dyDescent="0.2">
      <c r="B24" s="105"/>
      <c r="C24" s="106"/>
      <c r="D24" s="107"/>
      <c r="E24" s="106"/>
      <c r="F24" s="108"/>
      <c r="G24" s="106"/>
      <c r="H24" s="106"/>
      <c r="I24" s="109"/>
      <c r="J24" s="109"/>
      <c r="K24" s="110"/>
      <c r="L24" s="111"/>
      <c r="M24" s="112" t="str">
        <f t="shared" si="1"/>
        <v/>
      </c>
      <c r="N24" s="112"/>
    </row>
    <row r="25" spans="2:14" x14ac:dyDescent="0.2">
      <c r="B25" s="105"/>
      <c r="C25" s="106"/>
      <c r="D25" s="107"/>
      <c r="E25" s="106"/>
      <c r="F25" s="108"/>
      <c r="G25" s="106"/>
      <c r="H25" s="106"/>
      <c r="I25" s="109"/>
      <c r="J25" s="109"/>
      <c r="K25" s="110"/>
      <c r="L25" s="111"/>
      <c r="M25" s="112" t="str">
        <f t="shared" si="1"/>
        <v/>
      </c>
      <c r="N25" s="112"/>
    </row>
    <row r="26" spans="2:14" x14ac:dyDescent="0.2">
      <c r="B26" s="105"/>
      <c r="C26" s="106"/>
      <c r="D26" s="107"/>
      <c r="E26" s="106"/>
      <c r="F26" s="108"/>
      <c r="G26" s="106"/>
      <c r="H26" s="106"/>
      <c r="I26" s="109"/>
      <c r="J26" s="109"/>
      <c r="K26" s="110"/>
      <c r="L26" s="111"/>
      <c r="M26" s="112" t="str">
        <f t="shared" si="1"/>
        <v/>
      </c>
      <c r="N26" s="112"/>
    </row>
    <row r="27" spans="2:14" x14ac:dyDescent="0.2">
      <c r="B27" s="105"/>
      <c r="C27" s="106"/>
      <c r="D27" s="107"/>
      <c r="E27" s="106"/>
      <c r="F27" s="108"/>
      <c r="G27" s="106"/>
      <c r="H27" s="106"/>
      <c r="I27" s="109"/>
      <c r="J27" s="109"/>
      <c r="K27" s="110"/>
      <c r="L27" s="111"/>
      <c r="M27" s="112" t="str">
        <f t="shared" si="1"/>
        <v/>
      </c>
      <c r="N27" s="112"/>
    </row>
    <row r="28" spans="2:14" x14ac:dyDescent="0.2">
      <c r="B28" s="105"/>
      <c r="C28" s="106"/>
      <c r="D28" s="107"/>
      <c r="E28" s="106"/>
      <c r="F28" s="108"/>
      <c r="G28" s="106"/>
      <c r="H28" s="106"/>
      <c r="I28" s="109"/>
      <c r="J28" s="109"/>
      <c r="K28" s="110"/>
      <c r="L28" s="111"/>
      <c r="M28" s="112" t="str">
        <f t="shared" si="1"/>
        <v/>
      </c>
      <c r="N28" s="112"/>
    </row>
    <row r="29" spans="2:14" x14ac:dyDescent="0.2">
      <c r="B29" s="105"/>
      <c r="C29" s="106"/>
      <c r="D29" s="107"/>
      <c r="E29" s="106"/>
      <c r="F29" s="108"/>
      <c r="G29" s="106"/>
      <c r="H29" s="106"/>
      <c r="I29" s="109"/>
      <c r="J29" s="109"/>
      <c r="K29" s="110"/>
      <c r="L29" s="111"/>
      <c r="M29" s="112" t="str">
        <f t="shared" si="1"/>
        <v/>
      </c>
      <c r="N29" s="112"/>
    </row>
    <row r="30" spans="2:14" x14ac:dyDescent="0.2">
      <c r="B30" s="105"/>
      <c r="C30" s="106"/>
      <c r="D30" s="107"/>
      <c r="E30" s="106"/>
      <c r="F30" s="108"/>
      <c r="G30" s="106"/>
      <c r="H30" s="106"/>
      <c r="I30" s="109"/>
      <c r="J30" s="109"/>
      <c r="K30" s="110"/>
      <c r="L30" s="111"/>
      <c r="M30" s="112" t="str">
        <f t="shared" si="1"/>
        <v/>
      </c>
      <c r="N30" s="112"/>
    </row>
    <row r="31" spans="2:14" x14ac:dyDescent="0.2">
      <c r="B31" s="105"/>
      <c r="C31" s="106"/>
      <c r="D31" s="107"/>
      <c r="E31" s="106"/>
      <c r="F31" s="108"/>
      <c r="G31" s="106"/>
      <c r="H31" s="106"/>
      <c r="I31" s="109"/>
      <c r="J31" s="109"/>
      <c r="K31" s="110"/>
      <c r="L31" s="111"/>
      <c r="M31" s="112" t="str">
        <f t="shared" si="1"/>
        <v/>
      </c>
      <c r="N31" s="112"/>
    </row>
    <row r="32" spans="2:14" x14ac:dyDescent="0.2">
      <c r="B32" s="105"/>
      <c r="C32" s="106"/>
      <c r="D32" s="107"/>
      <c r="E32" s="106"/>
      <c r="F32" s="108"/>
      <c r="G32" s="106"/>
      <c r="H32" s="106"/>
      <c r="I32" s="109"/>
      <c r="J32" s="109"/>
      <c r="K32" s="110"/>
      <c r="L32" s="111"/>
      <c r="M32" s="112" t="str">
        <f t="shared" si="1"/>
        <v/>
      </c>
      <c r="N32" s="112"/>
    </row>
    <row r="33" spans="2:14" x14ac:dyDescent="0.2">
      <c r="B33" s="105"/>
      <c r="C33" s="106"/>
      <c r="D33" s="107"/>
      <c r="E33" s="106"/>
      <c r="F33" s="108"/>
      <c r="G33" s="106"/>
      <c r="H33" s="106"/>
      <c r="I33" s="109"/>
      <c r="J33" s="109"/>
      <c r="K33" s="110"/>
      <c r="L33" s="111"/>
      <c r="M33" s="112" t="str">
        <f t="shared" si="1"/>
        <v/>
      </c>
      <c r="N33" s="112"/>
    </row>
    <row r="34" spans="2:14" x14ac:dyDescent="0.2">
      <c r="B34" s="105"/>
      <c r="C34" s="106"/>
      <c r="D34" s="107"/>
      <c r="E34" s="106"/>
      <c r="F34" s="108"/>
      <c r="G34" s="106"/>
      <c r="H34" s="106"/>
      <c r="I34" s="109"/>
      <c r="J34" s="109"/>
      <c r="K34" s="110"/>
      <c r="L34" s="111"/>
      <c r="M34" s="112" t="str">
        <f t="shared" si="1"/>
        <v/>
      </c>
      <c r="N34" s="112"/>
    </row>
    <row r="35" spans="2:14" x14ac:dyDescent="0.2">
      <c r="B35" s="105"/>
      <c r="C35" s="106"/>
      <c r="D35" s="107"/>
      <c r="E35" s="106"/>
      <c r="F35" s="108"/>
      <c r="G35" s="106"/>
      <c r="H35" s="106"/>
      <c r="I35" s="109"/>
      <c r="J35" s="109"/>
      <c r="K35" s="110"/>
      <c r="L35" s="111"/>
      <c r="M35" s="112" t="str">
        <f t="shared" si="1"/>
        <v/>
      </c>
      <c r="N35" s="112"/>
    </row>
    <row r="36" spans="2:14" x14ac:dyDescent="0.2">
      <c r="B36" s="105"/>
      <c r="C36" s="106"/>
      <c r="D36" s="107"/>
      <c r="E36" s="106"/>
      <c r="F36" s="108"/>
      <c r="G36" s="106"/>
      <c r="H36" s="106"/>
      <c r="I36" s="109"/>
      <c r="J36" s="109"/>
      <c r="K36" s="110"/>
      <c r="L36" s="111"/>
      <c r="M36" s="112" t="str">
        <f t="shared" si="1"/>
        <v/>
      </c>
      <c r="N36" s="112"/>
    </row>
    <row r="37" spans="2:14" x14ac:dyDescent="0.2">
      <c r="B37" s="105"/>
      <c r="C37" s="106"/>
      <c r="D37" s="107"/>
      <c r="E37" s="106"/>
      <c r="F37" s="108"/>
      <c r="G37" s="106"/>
      <c r="H37" s="106"/>
      <c r="I37" s="109"/>
      <c r="J37" s="109"/>
      <c r="K37" s="110"/>
      <c r="L37" s="111"/>
      <c r="M37" s="112" t="str">
        <f t="shared" si="1"/>
        <v/>
      </c>
      <c r="N37" s="112"/>
    </row>
    <row r="38" spans="2:14" x14ac:dyDescent="0.2">
      <c r="B38" s="105"/>
      <c r="C38" s="106"/>
      <c r="D38" s="107"/>
      <c r="E38" s="106"/>
      <c r="F38" s="108"/>
      <c r="G38" s="106"/>
      <c r="H38" s="106"/>
      <c r="I38" s="109"/>
      <c r="J38" s="109"/>
      <c r="K38" s="110"/>
      <c r="L38" s="111"/>
      <c r="M38" s="112" t="str">
        <f t="shared" si="1"/>
        <v/>
      </c>
      <c r="N38" s="112"/>
    </row>
    <row r="39" spans="2:14" x14ac:dyDescent="0.2">
      <c r="B39" s="105"/>
      <c r="C39" s="106"/>
      <c r="D39" s="107"/>
      <c r="E39" s="106"/>
      <c r="F39" s="108"/>
      <c r="G39" s="106"/>
      <c r="H39" s="106"/>
      <c r="I39" s="109"/>
      <c r="J39" s="109"/>
      <c r="K39" s="110"/>
      <c r="L39" s="111"/>
      <c r="M39" s="112" t="str">
        <f t="shared" si="1"/>
        <v/>
      </c>
      <c r="N39" s="112"/>
    </row>
    <row r="40" spans="2:14" x14ac:dyDescent="0.2">
      <c r="B40" s="105"/>
      <c r="C40" s="106"/>
      <c r="D40" s="107"/>
      <c r="E40" s="106"/>
      <c r="F40" s="108"/>
      <c r="G40" s="106"/>
      <c r="H40" s="106"/>
      <c r="I40" s="109"/>
      <c r="J40" s="109"/>
      <c r="K40" s="110"/>
      <c r="L40" s="111"/>
      <c r="M40" s="112" t="str">
        <f t="shared" si="1"/>
        <v/>
      </c>
      <c r="N40" s="112"/>
    </row>
    <row r="41" spans="2:14" x14ac:dyDescent="0.2">
      <c r="B41" s="105"/>
      <c r="C41" s="106"/>
      <c r="D41" s="107"/>
      <c r="E41" s="106"/>
      <c r="F41" s="108"/>
      <c r="G41" s="106"/>
      <c r="H41" s="106"/>
      <c r="I41" s="109"/>
      <c r="J41" s="109"/>
      <c r="K41" s="110"/>
      <c r="L41" s="111"/>
      <c r="M41" s="112" t="str">
        <f t="shared" si="1"/>
        <v/>
      </c>
      <c r="N41" s="112"/>
    </row>
    <row r="42" spans="2:14" x14ac:dyDescent="0.2">
      <c r="B42" s="105"/>
      <c r="C42" s="106"/>
      <c r="D42" s="107"/>
      <c r="E42" s="106"/>
      <c r="F42" s="108"/>
      <c r="G42" s="106"/>
      <c r="H42" s="106"/>
      <c r="I42" s="109"/>
      <c r="J42" s="109"/>
      <c r="K42" s="110"/>
      <c r="L42" s="111"/>
      <c r="M42" s="112" t="str">
        <f t="shared" si="1"/>
        <v/>
      </c>
      <c r="N42" s="112"/>
    </row>
    <row r="43" spans="2:14" x14ac:dyDescent="0.2">
      <c r="B43" s="105"/>
      <c r="C43" s="106"/>
      <c r="D43" s="107"/>
      <c r="E43" s="106"/>
      <c r="F43" s="108"/>
      <c r="G43" s="106"/>
      <c r="H43" s="106"/>
      <c r="I43" s="109"/>
      <c r="J43" s="109"/>
      <c r="K43" s="110"/>
      <c r="L43" s="111"/>
      <c r="M43" s="112" t="str">
        <f t="shared" si="1"/>
        <v/>
      </c>
      <c r="N43" s="112"/>
    </row>
    <row r="44" spans="2:14" x14ac:dyDescent="0.2">
      <c r="B44" s="105"/>
      <c r="C44" s="106"/>
      <c r="D44" s="107"/>
      <c r="E44" s="106"/>
      <c r="F44" s="108"/>
      <c r="G44" s="106"/>
      <c r="H44" s="106"/>
      <c r="I44" s="109"/>
      <c r="J44" s="109"/>
      <c r="K44" s="110"/>
      <c r="L44" s="111"/>
      <c r="M44" s="112" t="str">
        <f t="shared" si="1"/>
        <v/>
      </c>
      <c r="N44" s="112"/>
    </row>
    <row r="45" spans="2:14" ht="13.5" thickBot="1" x14ac:dyDescent="0.25">
      <c r="B45" s="113"/>
      <c r="C45" s="114"/>
      <c r="D45" s="115"/>
      <c r="E45" s="114"/>
      <c r="F45" s="116"/>
      <c r="G45" s="114"/>
      <c r="H45" s="114"/>
      <c r="I45" s="117"/>
      <c r="J45" s="117"/>
      <c r="K45" s="118"/>
      <c r="L45" s="119"/>
      <c r="M45" s="120" t="str">
        <f t="shared" si="1"/>
        <v/>
      </c>
      <c r="N45" s="120"/>
    </row>
    <row r="46" spans="2:14" s="102" customFormat="1" x14ac:dyDescent="0.2">
      <c r="B46" s="85"/>
      <c r="C46" s="85"/>
      <c r="D46" s="86"/>
      <c r="E46" s="85"/>
      <c r="F46" s="87"/>
      <c r="G46" s="85"/>
      <c r="H46" s="85"/>
      <c r="I46" s="88"/>
      <c r="J46" s="88"/>
      <c r="K46" s="89"/>
      <c r="L46" s="90"/>
      <c r="M46" s="103" t="str">
        <f t="shared" si="1"/>
        <v/>
      </c>
      <c r="N46" s="103"/>
    </row>
    <row r="47" spans="2:14" s="102" customFormat="1" x14ac:dyDescent="0.2">
      <c r="B47" s="85"/>
      <c r="C47" s="85"/>
      <c r="D47" s="86"/>
      <c r="E47" s="85"/>
      <c r="F47" s="87"/>
      <c r="G47" s="85"/>
      <c r="H47" s="85"/>
      <c r="I47" s="88"/>
      <c r="J47" s="88"/>
      <c r="K47" s="89"/>
      <c r="L47" s="90"/>
      <c r="M47" s="103" t="str">
        <f t="shared" si="1"/>
        <v/>
      </c>
      <c r="N47" s="103"/>
    </row>
    <row r="48" spans="2:14" s="102" customFormat="1" x14ac:dyDescent="0.2">
      <c r="B48" s="85"/>
      <c r="C48" s="85"/>
      <c r="D48" s="86"/>
      <c r="E48" s="85"/>
      <c r="F48" s="87"/>
      <c r="G48" s="85"/>
      <c r="H48" s="85"/>
      <c r="I48" s="88"/>
      <c r="J48" s="88"/>
      <c r="K48" s="89"/>
      <c r="L48" s="90"/>
      <c r="M48" s="103" t="str">
        <f t="shared" si="1"/>
        <v/>
      </c>
      <c r="N48" s="103"/>
    </row>
    <row r="49" spans="2:14" s="102" customFormat="1" x14ac:dyDescent="0.2">
      <c r="B49" s="85"/>
      <c r="C49" s="85"/>
      <c r="D49" s="86"/>
      <c r="E49" s="85"/>
      <c r="F49" s="87"/>
      <c r="G49" s="85"/>
      <c r="H49" s="85"/>
      <c r="I49" s="88"/>
      <c r="J49" s="88"/>
      <c r="K49" s="89"/>
      <c r="L49" s="90"/>
      <c r="M49" s="103" t="str">
        <f t="shared" si="1"/>
        <v/>
      </c>
      <c r="N49" s="103"/>
    </row>
    <row r="50" spans="2:14" s="102" customFormat="1" x14ac:dyDescent="0.2">
      <c r="B50" s="85"/>
      <c r="C50" s="85"/>
      <c r="D50" s="86"/>
      <c r="E50" s="85"/>
      <c r="F50" s="87"/>
      <c r="G50" s="85"/>
      <c r="H50" s="85"/>
      <c r="I50" s="88"/>
      <c r="J50" s="88"/>
      <c r="K50" s="89"/>
      <c r="L50" s="90"/>
      <c r="M50" s="103" t="str">
        <f t="shared" si="1"/>
        <v/>
      </c>
      <c r="N50" s="103"/>
    </row>
    <row r="51" spans="2:14" s="102" customFormat="1" x14ac:dyDescent="0.2">
      <c r="B51" s="85"/>
      <c r="C51" s="85"/>
      <c r="D51" s="86"/>
      <c r="E51" s="85"/>
      <c r="F51" s="87"/>
      <c r="G51" s="85"/>
      <c r="H51" s="85"/>
      <c r="I51" s="88"/>
      <c r="J51" s="88"/>
      <c r="K51" s="89"/>
      <c r="L51" s="90"/>
      <c r="M51" s="103" t="str">
        <f t="shared" si="1"/>
        <v/>
      </c>
      <c r="N51" s="103"/>
    </row>
    <row r="52" spans="2:14" s="102" customFormat="1" x14ac:dyDescent="0.2">
      <c r="B52" s="85"/>
      <c r="C52" s="85"/>
      <c r="D52" s="86"/>
      <c r="E52" s="85"/>
      <c r="F52" s="87"/>
      <c r="G52" s="85"/>
      <c r="H52" s="85"/>
      <c r="I52" s="88"/>
      <c r="J52" s="88"/>
      <c r="K52" s="89"/>
      <c r="L52" s="90"/>
      <c r="M52" s="103" t="str">
        <f t="shared" si="1"/>
        <v/>
      </c>
      <c r="N52" s="103"/>
    </row>
    <row r="53" spans="2:14" s="102" customFormat="1" x14ac:dyDescent="0.2">
      <c r="B53" s="85"/>
      <c r="C53" s="85"/>
      <c r="D53" s="86"/>
      <c r="E53" s="85"/>
      <c r="F53" s="87"/>
      <c r="G53" s="85"/>
      <c r="H53" s="85"/>
      <c r="I53" s="88"/>
      <c r="J53" s="88"/>
      <c r="K53" s="89"/>
      <c r="L53" s="90"/>
      <c r="M53" s="103" t="str">
        <f t="shared" si="1"/>
        <v/>
      </c>
      <c r="N53" s="103"/>
    </row>
    <row r="54" spans="2:14" s="102" customFormat="1" x14ac:dyDescent="0.2">
      <c r="B54" s="85"/>
      <c r="C54" s="85"/>
      <c r="D54" s="86"/>
      <c r="E54" s="85"/>
      <c r="F54" s="87"/>
      <c r="G54" s="85"/>
      <c r="H54" s="85"/>
      <c r="I54" s="88"/>
      <c r="J54" s="88"/>
      <c r="K54" s="89"/>
      <c r="L54" s="90"/>
      <c r="M54" s="103" t="str">
        <f t="shared" si="1"/>
        <v/>
      </c>
      <c r="N54" s="103"/>
    </row>
    <row r="55" spans="2:14" s="102" customFormat="1" x14ac:dyDescent="0.2">
      <c r="B55" s="85"/>
      <c r="C55" s="85"/>
      <c r="D55" s="86"/>
      <c r="E55" s="85"/>
      <c r="F55" s="87"/>
      <c r="G55" s="85"/>
      <c r="H55" s="85"/>
      <c r="I55" s="88"/>
      <c r="J55" s="88"/>
      <c r="K55" s="89"/>
      <c r="L55" s="90"/>
      <c r="M55" s="103" t="str">
        <f t="shared" si="1"/>
        <v/>
      </c>
      <c r="N55" s="103"/>
    </row>
    <row r="56" spans="2:14" s="102" customFormat="1" x14ac:dyDescent="0.2">
      <c r="B56" s="85"/>
      <c r="C56" s="85"/>
      <c r="D56" s="86"/>
      <c r="E56" s="85"/>
      <c r="F56" s="87"/>
      <c r="G56" s="85"/>
      <c r="H56" s="85"/>
      <c r="I56" s="88"/>
      <c r="J56" s="88"/>
      <c r="K56" s="89"/>
      <c r="L56" s="90"/>
      <c r="M56" s="103" t="str">
        <f t="shared" si="1"/>
        <v/>
      </c>
      <c r="N56" s="103"/>
    </row>
    <row r="57" spans="2:14" s="102" customFormat="1" x14ac:dyDescent="0.2">
      <c r="B57" s="85"/>
      <c r="C57" s="85"/>
      <c r="D57" s="86"/>
      <c r="E57" s="85"/>
      <c r="F57" s="87"/>
      <c r="G57" s="85"/>
      <c r="H57" s="85"/>
      <c r="I57" s="88"/>
      <c r="J57" s="88"/>
      <c r="K57" s="89"/>
      <c r="L57" s="90"/>
      <c r="M57" s="103" t="str">
        <f t="shared" si="1"/>
        <v/>
      </c>
      <c r="N57" s="103"/>
    </row>
    <row r="58" spans="2:14" s="102" customFormat="1" x14ac:dyDescent="0.2">
      <c r="B58" s="85"/>
      <c r="C58" s="85"/>
      <c r="D58" s="86"/>
      <c r="E58" s="85"/>
      <c r="F58" s="87"/>
      <c r="G58" s="85"/>
      <c r="H58" s="85"/>
      <c r="I58" s="88"/>
      <c r="J58" s="88"/>
      <c r="K58" s="89"/>
      <c r="L58" s="90"/>
      <c r="M58" s="103" t="str">
        <f t="shared" si="1"/>
        <v/>
      </c>
      <c r="N58" s="103"/>
    </row>
    <row r="59" spans="2:14" s="102" customFormat="1" x14ac:dyDescent="0.2">
      <c r="B59" s="85"/>
      <c r="C59" s="85"/>
      <c r="D59" s="86"/>
      <c r="E59" s="85"/>
      <c r="F59" s="87"/>
      <c r="G59" s="85"/>
      <c r="H59" s="85"/>
      <c r="I59" s="88"/>
      <c r="J59" s="88"/>
      <c r="K59" s="89"/>
      <c r="L59" s="90"/>
      <c r="M59" s="103" t="str">
        <f t="shared" si="1"/>
        <v/>
      </c>
      <c r="N59" s="103"/>
    </row>
    <row r="60" spans="2:14" s="102" customFormat="1" x14ac:dyDescent="0.2">
      <c r="B60" s="85"/>
      <c r="C60" s="85"/>
      <c r="D60" s="86"/>
      <c r="E60" s="85"/>
      <c r="F60" s="87"/>
      <c r="G60" s="85"/>
      <c r="H60" s="85"/>
      <c r="I60" s="88"/>
      <c r="J60" s="88"/>
      <c r="K60" s="89"/>
      <c r="L60" s="90"/>
      <c r="M60" s="103" t="str">
        <f t="shared" si="1"/>
        <v/>
      </c>
      <c r="N60" s="103"/>
    </row>
    <row r="61" spans="2:14" s="102" customFormat="1" x14ac:dyDescent="0.2">
      <c r="B61" s="85"/>
      <c r="C61" s="85"/>
      <c r="D61" s="86"/>
      <c r="E61" s="85"/>
      <c r="F61" s="87"/>
      <c r="G61" s="85"/>
      <c r="H61" s="85"/>
      <c r="I61" s="88"/>
      <c r="J61" s="88"/>
      <c r="K61" s="89"/>
      <c r="L61" s="90"/>
      <c r="M61" s="103" t="str">
        <f t="shared" si="1"/>
        <v/>
      </c>
      <c r="N61" s="103"/>
    </row>
    <row r="62" spans="2:14" s="102" customFormat="1" x14ac:dyDescent="0.2">
      <c r="B62" s="85"/>
      <c r="C62" s="85"/>
      <c r="D62" s="86"/>
      <c r="E62" s="85"/>
      <c r="F62" s="87"/>
      <c r="G62" s="85"/>
      <c r="H62" s="85"/>
      <c r="I62" s="88"/>
      <c r="J62" s="88"/>
      <c r="K62" s="89"/>
      <c r="L62" s="90"/>
      <c r="M62" s="103" t="str">
        <f t="shared" si="1"/>
        <v/>
      </c>
      <c r="N62" s="103"/>
    </row>
    <row r="63" spans="2:14" s="102" customFormat="1" x14ac:dyDescent="0.2">
      <c r="B63" s="85"/>
      <c r="C63" s="85"/>
      <c r="D63" s="86"/>
      <c r="E63" s="85"/>
      <c r="F63" s="87"/>
      <c r="G63" s="85"/>
      <c r="H63" s="85"/>
      <c r="I63" s="88"/>
      <c r="J63" s="88"/>
      <c r="K63" s="89"/>
      <c r="L63" s="90"/>
      <c r="M63" s="103" t="str">
        <f t="shared" si="1"/>
        <v/>
      </c>
      <c r="N63" s="103"/>
    </row>
    <row r="64" spans="2:14" s="102" customFormat="1" x14ac:dyDescent="0.2">
      <c r="B64" s="85"/>
      <c r="C64" s="85"/>
      <c r="D64" s="86"/>
      <c r="E64" s="85"/>
      <c r="F64" s="87"/>
      <c r="G64" s="85"/>
      <c r="H64" s="85"/>
      <c r="I64" s="88"/>
      <c r="J64" s="88"/>
      <c r="K64" s="89"/>
      <c r="L64" s="90"/>
      <c r="M64" s="103" t="str">
        <f t="shared" si="1"/>
        <v/>
      </c>
      <c r="N64" s="103"/>
    </row>
    <row r="65" spans="2:14" s="102" customFormat="1" x14ac:dyDescent="0.2">
      <c r="B65" s="85"/>
      <c r="C65" s="85"/>
      <c r="D65" s="86"/>
      <c r="E65" s="85"/>
      <c r="F65" s="87"/>
      <c r="G65" s="85"/>
      <c r="H65" s="85"/>
      <c r="I65" s="88"/>
      <c r="J65" s="88"/>
      <c r="K65" s="89"/>
      <c r="L65" s="90"/>
      <c r="M65" s="103" t="str">
        <f t="shared" si="1"/>
        <v/>
      </c>
      <c r="N65" s="103"/>
    </row>
    <row r="66" spans="2:14" s="102" customFormat="1" x14ac:dyDescent="0.2">
      <c r="B66" s="85"/>
      <c r="C66" s="85"/>
      <c r="D66" s="86"/>
      <c r="E66" s="85"/>
      <c r="F66" s="87"/>
      <c r="G66" s="85"/>
      <c r="H66" s="85"/>
      <c r="I66" s="88"/>
      <c r="J66" s="88"/>
      <c r="K66" s="89"/>
      <c r="L66" s="90"/>
      <c r="M66" s="103" t="str">
        <f t="shared" si="1"/>
        <v/>
      </c>
      <c r="N66" s="103"/>
    </row>
    <row r="67" spans="2:14" s="102" customFormat="1" x14ac:dyDescent="0.2">
      <c r="B67" s="85"/>
      <c r="C67" s="85"/>
      <c r="D67" s="86"/>
      <c r="E67" s="85"/>
      <c r="F67" s="87"/>
      <c r="G67" s="85"/>
      <c r="H67" s="85"/>
      <c r="I67" s="88"/>
      <c r="J67" s="88"/>
      <c r="K67" s="89"/>
      <c r="L67" s="90"/>
      <c r="M67" s="103" t="str">
        <f t="shared" si="1"/>
        <v/>
      </c>
      <c r="N67" s="103"/>
    </row>
    <row r="68" spans="2:14" s="102" customFormat="1" x14ac:dyDescent="0.2">
      <c r="B68" s="85"/>
      <c r="C68" s="85"/>
      <c r="D68" s="86"/>
      <c r="E68" s="85"/>
      <c r="F68" s="87"/>
      <c r="G68" s="85"/>
      <c r="H68" s="85"/>
      <c r="I68" s="88"/>
      <c r="J68" s="88"/>
      <c r="K68" s="89"/>
      <c r="L68" s="90"/>
      <c r="M68" s="103" t="str">
        <f t="shared" si="1"/>
        <v/>
      </c>
      <c r="N68" s="103"/>
    </row>
    <row r="69" spans="2:14" s="102" customFormat="1" x14ac:dyDescent="0.2">
      <c r="B69" s="85"/>
      <c r="C69" s="85"/>
      <c r="D69" s="86"/>
      <c r="E69" s="85"/>
      <c r="F69" s="87"/>
      <c r="G69" s="85"/>
      <c r="H69" s="85"/>
      <c r="I69" s="88"/>
      <c r="J69" s="88"/>
      <c r="K69" s="89"/>
      <c r="L69" s="90"/>
      <c r="M69" s="103" t="str">
        <f t="shared" si="1"/>
        <v/>
      </c>
      <c r="N69" s="103"/>
    </row>
    <row r="70" spans="2:14" s="102" customFormat="1" x14ac:dyDescent="0.2">
      <c r="B70" s="85"/>
      <c r="C70" s="85"/>
      <c r="D70" s="86"/>
      <c r="E70" s="85"/>
      <c r="F70" s="87"/>
      <c r="G70" s="85"/>
      <c r="H70" s="85"/>
      <c r="I70" s="88"/>
      <c r="J70" s="88"/>
      <c r="K70" s="89"/>
      <c r="L70" s="90"/>
      <c r="M70" s="103" t="str">
        <f t="shared" si="1"/>
        <v/>
      </c>
      <c r="N70" s="103"/>
    </row>
    <row r="71" spans="2:14" s="102" customFormat="1" x14ac:dyDescent="0.2">
      <c r="B71" s="85"/>
      <c r="C71" s="85"/>
      <c r="D71" s="86"/>
      <c r="E71" s="85"/>
      <c r="F71" s="87"/>
      <c r="G71" s="85"/>
      <c r="H71" s="85"/>
      <c r="I71" s="88"/>
      <c r="J71" s="88"/>
      <c r="K71" s="89"/>
      <c r="L71" s="90"/>
      <c r="M71" s="103" t="str">
        <f t="shared" si="1"/>
        <v/>
      </c>
      <c r="N71" s="103"/>
    </row>
    <row r="72" spans="2:14" s="102" customFormat="1" x14ac:dyDescent="0.2">
      <c r="B72" s="85"/>
      <c r="C72" s="85"/>
      <c r="D72" s="86"/>
      <c r="E72" s="85"/>
      <c r="F72" s="87"/>
      <c r="G72" s="85"/>
      <c r="H72" s="85"/>
      <c r="I72" s="88"/>
      <c r="J72" s="88"/>
      <c r="K72" s="89"/>
      <c r="L72" s="90"/>
      <c r="M72" s="103" t="str">
        <f t="shared" si="1"/>
        <v/>
      </c>
      <c r="N72" s="103"/>
    </row>
    <row r="73" spans="2:14" s="102" customFormat="1" x14ac:dyDescent="0.2">
      <c r="B73" s="85"/>
      <c r="C73" s="85"/>
      <c r="D73" s="86"/>
      <c r="E73" s="85"/>
      <c r="F73" s="87"/>
      <c r="G73" s="85"/>
      <c r="H73" s="85"/>
      <c r="I73" s="88"/>
      <c r="J73" s="88"/>
      <c r="K73" s="89"/>
      <c r="L73" s="90"/>
      <c r="M73" s="103" t="str">
        <f t="shared" si="1"/>
        <v/>
      </c>
      <c r="N73" s="103"/>
    </row>
    <row r="74" spans="2:14" s="102" customFormat="1" x14ac:dyDescent="0.2">
      <c r="B74" s="85"/>
      <c r="C74" s="85"/>
      <c r="D74" s="86"/>
      <c r="E74" s="85"/>
      <c r="F74" s="87"/>
      <c r="G74" s="85"/>
      <c r="H74" s="85"/>
      <c r="I74" s="88"/>
      <c r="J74" s="88"/>
      <c r="K74" s="89"/>
      <c r="L74" s="90"/>
      <c r="M74" s="103" t="str">
        <f t="shared" si="1"/>
        <v/>
      </c>
      <c r="N74" s="103"/>
    </row>
    <row r="75" spans="2:14" s="102" customFormat="1" x14ac:dyDescent="0.2">
      <c r="B75" s="85"/>
      <c r="C75" s="85"/>
      <c r="D75" s="86"/>
      <c r="E75" s="85"/>
      <c r="F75" s="87"/>
      <c r="G75" s="85"/>
      <c r="H75" s="85"/>
      <c r="I75" s="88"/>
      <c r="J75" s="88"/>
      <c r="K75" s="89"/>
      <c r="L75" s="90"/>
      <c r="M75" s="103" t="str">
        <f t="shared" si="1"/>
        <v/>
      </c>
      <c r="N75" s="103"/>
    </row>
    <row r="76" spans="2:14" s="102" customFormat="1" x14ac:dyDescent="0.2">
      <c r="B76" s="85"/>
      <c r="C76" s="85"/>
      <c r="D76" s="86"/>
      <c r="E76" s="85"/>
      <c r="F76" s="87"/>
      <c r="G76" s="85"/>
      <c r="H76" s="85"/>
      <c r="I76" s="88"/>
      <c r="J76" s="88"/>
      <c r="K76" s="89"/>
      <c r="L76" s="90"/>
      <c r="M76" s="103" t="str">
        <f t="shared" si="1"/>
        <v/>
      </c>
      <c r="N76" s="103"/>
    </row>
    <row r="77" spans="2:14" s="102" customFormat="1" x14ac:dyDescent="0.2">
      <c r="B77" s="85"/>
      <c r="C77" s="85"/>
      <c r="D77" s="86"/>
      <c r="E77" s="85"/>
      <c r="F77" s="87"/>
      <c r="G77" s="85"/>
      <c r="H77" s="85"/>
      <c r="I77" s="88"/>
      <c r="J77" s="88"/>
      <c r="K77" s="89"/>
      <c r="L77" s="90"/>
      <c r="M77" s="103" t="str">
        <f t="shared" si="1"/>
        <v/>
      </c>
      <c r="N77" s="103"/>
    </row>
    <row r="78" spans="2:14" s="102" customFormat="1" x14ac:dyDescent="0.2">
      <c r="B78" s="85"/>
      <c r="C78" s="85"/>
      <c r="D78" s="86"/>
      <c r="E78" s="85"/>
      <c r="F78" s="87"/>
      <c r="G78" s="85"/>
      <c r="H78" s="85"/>
      <c r="I78" s="88"/>
      <c r="J78" s="88"/>
      <c r="K78" s="89"/>
      <c r="L78" s="90"/>
      <c r="M78" s="103" t="str">
        <f t="shared" si="1"/>
        <v/>
      </c>
      <c r="N78" s="103"/>
    </row>
    <row r="79" spans="2:14" s="102" customFormat="1" x14ac:dyDescent="0.2">
      <c r="B79" s="85"/>
      <c r="C79" s="85"/>
      <c r="D79" s="86"/>
      <c r="E79" s="85"/>
      <c r="F79" s="87"/>
      <c r="G79" s="85"/>
      <c r="H79" s="85"/>
      <c r="I79" s="88"/>
      <c r="J79" s="88"/>
      <c r="K79" s="89"/>
      <c r="L79" s="90"/>
      <c r="M79" s="103" t="str">
        <f t="shared" si="1"/>
        <v/>
      </c>
      <c r="N79" s="103"/>
    </row>
    <row r="80" spans="2:14" s="102" customFormat="1" x14ac:dyDescent="0.2">
      <c r="B80" s="85"/>
      <c r="C80" s="85"/>
      <c r="D80" s="86"/>
      <c r="E80" s="85"/>
      <c r="F80" s="87"/>
      <c r="G80" s="85"/>
      <c r="H80" s="85"/>
      <c r="I80" s="88"/>
      <c r="J80" s="88"/>
      <c r="K80" s="89"/>
      <c r="L80" s="90"/>
      <c r="M80" s="103" t="str">
        <f t="shared" si="1"/>
        <v/>
      </c>
      <c r="N80" s="103"/>
    </row>
    <row r="81" spans="2:14" s="102" customFormat="1" x14ac:dyDescent="0.2">
      <c r="B81" s="85"/>
      <c r="C81" s="85"/>
      <c r="D81" s="86"/>
      <c r="E81" s="85"/>
      <c r="F81" s="87"/>
      <c r="G81" s="85"/>
      <c r="H81" s="85"/>
      <c r="I81" s="88"/>
      <c r="J81" s="88"/>
      <c r="K81" s="89"/>
      <c r="L81" s="90"/>
      <c r="M81" s="103" t="str">
        <f t="shared" si="1"/>
        <v/>
      </c>
      <c r="N81" s="103"/>
    </row>
    <row r="82" spans="2:14" s="102" customFormat="1" x14ac:dyDescent="0.2">
      <c r="B82" s="85"/>
      <c r="C82" s="85"/>
      <c r="D82" s="86"/>
      <c r="E82" s="85"/>
      <c r="F82" s="87"/>
      <c r="G82" s="85"/>
      <c r="H82" s="85"/>
      <c r="I82" s="88"/>
      <c r="J82" s="88"/>
      <c r="K82" s="89"/>
      <c r="L82" s="90"/>
      <c r="M82" s="103" t="str">
        <f t="shared" si="1"/>
        <v/>
      </c>
      <c r="N82" s="103"/>
    </row>
    <row r="83" spans="2:14" s="102" customFormat="1" x14ac:dyDescent="0.2">
      <c r="B83" s="85"/>
      <c r="C83" s="85"/>
      <c r="D83" s="86"/>
      <c r="E83" s="85"/>
      <c r="F83" s="87"/>
      <c r="G83" s="85"/>
      <c r="H83" s="85"/>
      <c r="I83" s="88"/>
      <c r="J83" s="88"/>
      <c r="K83" s="89"/>
      <c r="L83" s="90"/>
      <c r="M83" s="103" t="str">
        <f t="shared" si="1"/>
        <v/>
      </c>
      <c r="N83" s="103"/>
    </row>
    <row r="84" spans="2:14" s="102" customFormat="1" x14ac:dyDescent="0.2">
      <c r="B84" s="85"/>
      <c r="C84" s="85"/>
      <c r="D84" s="86"/>
      <c r="E84" s="85"/>
      <c r="F84" s="87"/>
      <c r="G84" s="85"/>
      <c r="H84" s="85"/>
      <c r="I84" s="88"/>
      <c r="J84" s="88"/>
      <c r="K84" s="89"/>
      <c r="L84" s="90"/>
      <c r="M84" s="103" t="str">
        <f t="shared" si="1"/>
        <v/>
      </c>
      <c r="N84" s="103"/>
    </row>
    <row r="85" spans="2:14" s="102" customFormat="1" x14ac:dyDescent="0.2">
      <c r="B85" s="85"/>
      <c r="C85" s="85"/>
      <c r="D85" s="86"/>
      <c r="E85" s="85"/>
      <c r="F85" s="87"/>
      <c r="G85" s="85"/>
      <c r="H85" s="85"/>
      <c r="I85" s="88"/>
      <c r="J85" s="88"/>
      <c r="K85" s="89"/>
      <c r="L85" s="90"/>
      <c r="M85" s="103" t="str">
        <f t="shared" si="1"/>
        <v/>
      </c>
      <c r="N85" s="103"/>
    </row>
    <row r="86" spans="2:14" s="102" customFormat="1" x14ac:dyDescent="0.2">
      <c r="B86" s="85"/>
      <c r="C86" s="85"/>
      <c r="D86" s="86"/>
      <c r="E86" s="85"/>
      <c r="F86" s="87"/>
      <c r="G86" s="85"/>
      <c r="H86" s="85"/>
      <c r="I86" s="88"/>
      <c r="J86" s="88"/>
      <c r="K86" s="89"/>
      <c r="L86" s="90"/>
      <c r="M86" s="103" t="str">
        <f t="shared" si="1"/>
        <v/>
      </c>
      <c r="N86" s="103"/>
    </row>
    <row r="87" spans="2:14" s="102" customFormat="1" x14ac:dyDescent="0.2">
      <c r="B87" s="85"/>
      <c r="C87" s="85"/>
      <c r="D87" s="86"/>
      <c r="E87" s="85"/>
      <c r="F87" s="87"/>
      <c r="G87" s="85"/>
      <c r="H87" s="85"/>
      <c r="I87" s="88"/>
      <c r="J87" s="88"/>
      <c r="K87" s="89"/>
      <c r="L87" s="90"/>
      <c r="M87" s="103" t="str">
        <f t="shared" ref="M87:M150" si="2">IF(AND(K87&lt;&gt;"",L87&lt;&gt;""),K87*L87,"")</f>
        <v/>
      </c>
      <c r="N87" s="103"/>
    </row>
    <row r="88" spans="2:14" s="102" customFormat="1" x14ac:dyDescent="0.2">
      <c r="B88" s="85"/>
      <c r="C88" s="85"/>
      <c r="D88" s="86"/>
      <c r="E88" s="85"/>
      <c r="F88" s="87"/>
      <c r="G88" s="85"/>
      <c r="H88" s="85"/>
      <c r="I88" s="88"/>
      <c r="J88" s="88"/>
      <c r="K88" s="89"/>
      <c r="L88" s="90"/>
      <c r="M88" s="103" t="str">
        <f t="shared" si="2"/>
        <v/>
      </c>
      <c r="N88" s="103"/>
    </row>
    <row r="89" spans="2:14" s="102" customFormat="1" x14ac:dyDescent="0.2">
      <c r="B89" s="85"/>
      <c r="C89" s="85"/>
      <c r="D89" s="86"/>
      <c r="E89" s="85"/>
      <c r="F89" s="87"/>
      <c r="G89" s="85"/>
      <c r="H89" s="85"/>
      <c r="I89" s="88"/>
      <c r="J89" s="88"/>
      <c r="K89" s="89"/>
      <c r="L89" s="90"/>
      <c r="M89" s="103" t="str">
        <f t="shared" si="2"/>
        <v/>
      </c>
      <c r="N89" s="103"/>
    </row>
    <row r="90" spans="2:14" s="102" customFormat="1" x14ac:dyDescent="0.2">
      <c r="B90" s="85"/>
      <c r="C90" s="85"/>
      <c r="D90" s="86"/>
      <c r="E90" s="85"/>
      <c r="F90" s="87"/>
      <c r="G90" s="85"/>
      <c r="H90" s="85"/>
      <c r="I90" s="88"/>
      <c r="J90" s="88"/>
      <c r="K90" s="89"/>
      <c r="L90" s="90"/>
      <c r="M90" s="103" t="str">
        <f t="shared" si="2"/>
        <v/>
      </c>
      <c r="N90" s="103"/>
    </row>
    <row r="91" spans="2:14" s="102" customFormat="1" x14ac:dyDescent="0.2">
      <c r="B91" s="85"/>
      <c r="C91" s="85"/>
      <c r="D91" s="86"/>
      <c r="E91" s="85"/>
      <c r="F91" s="87"/>
      <c r="G91" s="85"/>
      <c r="H91" s="85"/>
      <c r="I91" s="88"/>
      <c r="J91" s="88"/>
      <c r="K91" s="89"/>
      <c r="L91" s="90"/>
      <c r="M91" s="103" t="str">
        <f t="shared" si="2"/>
        <v/>
      </c>
      <c r="N91" s="103"/>
    </row>
    <row r="92" spans="2:14" s="102" customFormat="1" x14ac:dyDescent="0.2">
      <c r="B92" s="85"/>
      <c r="C92" s="85"/>
      <c r="D92" s="86"/>
      <c r="E92" s="85"/>
      <c r="F92" s="87"/>
      <c r="G92" s="85"/>
      <c r="H92" s="85"/>
      <c r="I92" s="88"/>
      <c r="J92" s="88"/>
      <c r="K92" s="89"/>
      <c r="L92" s="90"/>
      <c r="M92" s="103" t="str">
        <f t="shared" si="2"/>
        <v/>
      </c>
      <c r="N92" s="103"/>
    </row>
    <row r="93" spans="2:14" s="102" customFormat="1" x14ac:dyDescent="0.2">
      <c r="B93" s="85"/>
      <c r="C93" s="85"/>
      <c r="D93" s="86"/>
      <c r="E93" s="85"/>
      <c r="F93" s="87"/>
      <c r="G93" s="85"/>
      <c r="H93" s="85"/>
      <c r="I93" s="88"/>
      <c r="J93" s="88"/>
      <c r="K93" s="89"/>
      <c r="L93" s="90"/>
      <c r="M93" s="103" t="str">
        <f t="shared" si="2"/>
        <v/>
      </c>
      <c r="N93" s="103"/>
    </row>
    <row r="94" spans="2:14" s="102" customFormat="1" x14ac:dyDescent="0.2">
      <c r="B94" s="85"/>
      <c r="C94" s="85"/>
      <c r="D94" s="86"/>
      <c r="E94" s="85"/>
      <c r="F94" s="87"/>
      <c r="G94" s="85"/>
      <c r="H94" s="85"/>
      <c r="I94" s="88"/>
      <c r="J94" s="88"/>
      <c r="K94" s="89"/>
      <c r="L94" s="90"/>
      <c r="M94" s="103" t="str">
        <f t="shared" si="2"/>
        <v/>
      </c>
      <c r="N94" s="103"/>
    </row>
    <row r="95" spans="2:14" s="102" customFormat="1" x14ac:dyDescent="0.2">
      <c r="B95" s="85"/>
      <c r="C95" s="85"/>
      <c r="D95" s="86"/>
      <c r="E95" s="85"/>
      <c r="F95" s="87"/>
      <c r="G95" s="85"/>
      <c r="H95" s="85"/>
      <c r="I95" s="88"/>
      <c r="J95" s="88"/>
      <c r="K95" s="89"/>
      <c r="L95" s="90"/>
      <c r="M95" s="103" t="str">
        <f t="shared" si="2"/>
        <v/>
      </c>
      <c r="N95" s="103"/>
    </row>
    <row r="96" spans="2:14" s="102" customFormat="1" x14ac:dyDescent="0.2">
      <c r="B96" s="85"/>
      <c r="C96" s="85"/>
      <c r="D96" s="86"/>
      <c r="E96" s="85"/>
      <c r="F96" s="87"/>
      <c r="G96" s="85"/>
      <c r="H96" s="85"/>
      <c r="I96" s="88"/>
      <c r="J96" s="88"/>
      <c r="K96" s="89"/>
      <c r="L96" s="90"/>
      <c r="M96" s="103" t="str">
        <f t="shared" si="2"/>
        <v/>
      </c>
      <c r="N96" s="103"/>
    </row>
    <row r="97" spans="2:14" s="102" customFormat="1" x14ac:dyDescent="0.2">
      <c r="B97" s="85"/>
      <c r="C97" s="85"/>
      <c r="D97" s="86"/>
      <c r="E97" s="85"/>
      <c r="F97" s="87"/>
      <c r="G97" s="85"/>
      <c r="H97" s="85"/>
      <c r="I97" s="88"/>
      <c r="J97" s="88"/>
      <c r="K97" s="89"/>
      <c r="L97" s="90"/>
      <c r="M97" s="103" t="str">
        <f t="shared" si="2"/>
        <v/>
      </c>
      <c r="N97" s="103"/>
    </row>
    <row r="98" spans="2:14" s="102" customFormat="1" x14ac:dyDescent="0.2">
      <c r="B98" s="85"/>
      <c r="C98" s="85"/>
      <c r="D98" s="86"/>
      <c r="E98" s="85"/>
      <c r="F98" s="87"/>
      <c r="G98" s="85"/>
      <c r="H98" s="85"/>
      <c r="I98" s="88"/>
      <c r="J98" s="88"/>
      <c r="K98" s="89"/>
      <c r="L98" s="90"/>
      <c r="M98" s="103" t="str">
        <f t="shared" si="2"/>
        <v/>
      </c>
      <c r="N98" s="103"/>
    </row>
    <row r="99" spans="2:14" s="102" customFormat="1" x14ac:dyDescent="0.2">
      <c r="B99" s="85"/>
      <c r="C99" s="85"/>
      <c r="D99" s="86"/>
      <c r="E99" s="85"/>
      <c r="F99" s="87"/>
      <c r="G99" s="85"/>
      <c r="H99" s="85"/>
      <c r="I99" s="88"/>
      <c r="J99" s="88"/>
      <c r="K99" s="89"/>
      <c r="L99" s="90"/>
      <c r="M99" s="103" t="str">
        <f t="shared" si="2"/>
        <v/>
      </c>
      <c r="N99" s="103"/>
    </row>
    <row r="100" spans="2:14" s="102" customFormat="1" x14ac:dyDescent="0.2">
      <c r="B100" s="85"/>
      <c r="C100" s="85"/>
      <c r="D100" s="86"/>
      <c r="E100" s="85"/>
      <c r="F100" s="87"/>
      <c r="G100" s="85"/>
      <c r="H100" s="85"/>
      <c r="I100" s="88"/>
      <c r="J100" s="88"/>
      <c r="K100" s="89"/>
      <c r="L100" s="90"/>
      <c r="M100" s="103" t="str">
        <f t="shared" si="2"/>
        <v/>
      </c>
      <c r="N100" s="103"/>
    </row>
    <row r="101" spans="2:14" s="102" customFormat="1" x14ac:dyDescent="0.2">
      <c r="B101" s="85"/>
      <c r="C101" s="85"/>
      <c r="D101" s="86"/>
      <c r="E101" s="85"/>
      <c r="F101" s="87"/>
      <c r="G101" s="85"/>
      <c r="H101" s="85"/>
      <c r="I101" s="88"/>
      <c r="J101" s="88"/>
      <c r="K101" s="89"/>
      <c r="L101" s="90"/>
      <c r="M101" s="103" t="str">
        <f t="shared" si="2"/>
        <v/>
      </c>
      <c r="N101" s="103"/>
    </row>
    <row r="102" spans="2:14" s="102" customFormat="1" x14ac:dyDescent="0.2">
      <c r="B102" s="85"/>
      <c r="C102" s="85"/>
      <c r="D102" s="86"/>
      <c r="E102" s="85"/>
      <c r="F102" s="87"/>
      <c r="G102" s="85"/>
      <c r="H102" s="85"/>
      <c r="I102" s="88"/>
      <c r="J102" s="88"/>
      <c r="K102" s="89"/>
      <c r="L102" s="90"/>
      <c r="M102" s="103" t="str">
        <f t="shared" si="2"/>
        <v/>
      </c>
      <c r="N102" s="103"/>
    </row>
    <row r="103" spans="2:14" s="102" customFormat="1" x14ac:dyDescent="0.2">
      <c r="B103" s="85"/>
      <c r="C103" s="85"/>
      <c r="D103" s="86"/>
      <c r="E103" s="85"/>
      <c r="F103" s="87"/>
      <c r="G103" s="85"/>
      <c r="H103" s="85"/>
      <c r="I103" s="88"/>
      <c r="J103" s="88"/>
      <c r="K103" s="89"/>
      <c r="L103" s="90"/>
      <c r="M103" s="103" t="str">
        <f t="shared" si="2"/>
        <v/>
      </c>
      <c r="N103" s="103"/>
    </row>
    <row r="104" spans="2:14" s="102" customFormat="1" x14ac:dyDescent="0.2">
      <c r="B104" s="85"/>
      <c r="C104" s="85"/>
      <c r="D104" s="86"/>
      <c r="E104" s="85"/>
      <c r="F104" s="87"/>
      <c r="G104" s="85"/>
      <c r="H104" s="85"/>
      <c r="I104" s="88"/>
      <c r="J104" s="88"/>
      <c r="K104" s="89"/>
      <c r="L104" s="90"/>
      <c r="M104" s="103" t="str">
        <f t="shared" si="2"/>
        <v/>
      </c>
      <c r="N104" s="103"/>
    </row>
    <row r="105" spans="2:14" s="102" customFormat="1" x14ac:dyDescent="0.2">
      <c r="B105" s="85"/>
      <c r="C105" s="85"/>
      <c r="D105" s="86"/>
      <c r="E105" s="85"/>
      <c r="F105" s="87"/>
      <c r="G105" s="85"/>
      <c r="H105" s="85"/>
      <c r="I105" s="88"/>
      <c r="J105" s="88"/>
      <c r="K105" s="89"/>
      <c r="L105" s="90"/>
      <c r="M105" s="103" t="str">
        <f t="shared" si="2"/>
        <v/>
      </c>
      <c r="N105" s="103"/>
    </row>
    <row r="106" spans="2:14" s="102" customFormat="1" x14ac:dyDescent="0.2">
      <c r="B106" s="85"/>
      <c r="C106" s="85"/>
      <c r="D106" s="86"/>
      <c r="E106" s="85"/>
      <c r="F106" s="87"/>
      <c r="G106" s="85"/>
      <c r="H106" s="85"/>
      <c r="I106" s="88"/>
      <c r="J106" s="88"/>
      <c r="K106" s="89"/>
      <c r="L106" s="90"/>
      <c r="M106" s="103" t="str">
        <f t="shared" si="2"/>
        <v/>
      </c>
      <c r="N106" s="103"/>
    </row>
    <row r="107" spans="2:14" s="102" customFormat="1" x14ac:dyDescent="0.2">
      <c r="B107" s="85"/>
      <c r="C107" s="85"/>
      <c r="D107" s="86"/>
      <c r="E107" s="85"/>
      <c r="F107" s="87"/>
      <c r="G107" s="85"/>
      <c r="H107" s="85"/>
      <c r="I107" s="88"/>
      <c r="J107" s="88"/>
      <c r="K107" s="89"/>
      <c r="L107" s="90"/>
      <c r="M107" s="103" t="str">
        <f t="shared" si="2"/>
        <v/>
      </c>
      <c r="N107" s="103"/>
    </row>
    <row r="108" spans="2:14" s="102" customFormat="1" x14ac:dyDescent="0.2">
      <c r="B108" s="85"/>
      <c r="C108" s="85"/>
      <c r="D108" s="86"/>
      <c r="E108" s="85"/>
      <c r="F108" s="87"/>
      <c r="G108" s="85"/>
      <c r="H108" s="85"/>
      <c r="I108" s="88"/>
      <c r="J108" s="88"/>
      <c r="K108" s="89"/>
      <c r="L108" s="90"/>
      <c r="M108" s="103" t="str">
        <f t="shared" si="2"/>
        <v/>
      </c>
      <c r="N108" s="103"/>
    </row>
    <row r="109" spans="2:14" s="102" customFormat="1" x14ac:dyDescent="0.2">
      <c r="B109" s="85"/>
      <c r="C109" s="85"/>
      <c r="D109" s="86"/>
      <c r="E109" s="85"/>
      <c r="F109" s="87"/>
      <c r="G109" s="85"/>
      <c r="H109" s="85"/>
      <c r="I109" s="88"/>
      <c r="J109" s="88"/>
      <c r="K109" s="89"/>
      <c r="L109" s="90"/>
      <c r="M109" s="103" t="str">
        <f t="shared" si="2"/>
        <v/>
      </c>
      <c r="N109" s="103"/>
    </row>
    <row r="110" spans="2:14" s="102" customFormat="1" x14ac:dyDescent="0.2">
      <c r="B110" s="85"/>
      <c r="C110" s="85"/>
      <c r="D110" s="86"/>
      <c r="E110" s="85"/>
      <c r="F110" s="87"/>
      <c r="G110" s="85"/>
      <c r="H110" s="85"/>
      <c r="I110" s="88"/>
      <c r="J110" s="88"/>
      <c r="K110" s="89"/>
      <c r="L110" s="90"/>
      <c r="M110" s="103" t="str">
        <f t="shared" si="2"/>
        <v/>
      </c>
      <c r="N110" s="103"/>
    </row>
    <row r="111" spans="2:14" s="102" customFormat="1" x14ac:dyDescent="0.2">
      <c r="B111" s="85"/>
      <c r="C111" s="85"/>
      <c r="D111" s="86"/>
      <c r="E111" s="85"/>
      <c r="F111" s="87"/>
      <c r="G111" s="85"/>
      <c r="H111" s="85"/>
      <c r="I111" s="88"/>
      <c r="J111" s="88"/>
      <c r="K111" s="89"/>
      <c r="L111" s="90"/>
      <c r="M111" s="103" t="str">
        <f t="shared" si="2"/>
        <v/>
      </c>
      <c r="N111" s="103"/>
    </row>
    <row r="112" spans="2:14" s="102" customFormat="1" x14ac:dyDescent="0.2">
      <c r="B112" s="85"/>
      <c r="C112" s="85"/>
      <c r="D112" s="86"/>
      <c r="E112" s="85"/>
      <c r="F112" s="87"/>
      <c r="G112" s="85"/>
      <c r="H112" s="85"/>
      <c r="I112" s="88"/>
      <c r="J112" s="88"/>
      <c r="K112" s="89"/>
      <c r="L112" s="90"/>
      <c r="M112" s="103" t="str">
        <f t="shared" si="2"/>
        <v/>
      </c>
      <c r="N112" s="103"/>
    </row>
    <row r="113" spans="2:14" s="102" customFormat="1" x14ac:dyDescent="0.2">
      <c r="B113" s="85"/>
      <c r="C113" s="85"/>
      <c r="D113" s="86"/>
      <c r="E113" s="85"/>
      <c r="F113" s="87"/>
      <c r="G113" s="85"/>
      <c r="H113" s="85"/>
      <c r="I113" s="88"/>
      <c r="J113" s="88"/>
      <c r="K113" s="89"/>
      <c r="L113" s="90"/>
      <c r="M113" s="103" t="str">
        <f t="shared" si="2"/>
        <v/>
      </c>
      <c r="N113" s="103"/>
    </row>
    <row r="114" spans="2:14" s="102" customFormat="1" x14ac:dyDescent="0.2">
      <c r="B114" s="85"/>
      <c r="C114" s="85"/>
      <c r="D114" s="86"/>
      <c r="E114" s="85"/>
      <c r="F114" s="87"/>
      <c r="G114" s="85"/>
      <c r="H114" s="85"/>
      <c r="I114" s="88"/>
      <c r="J114" s="88"/>
      <c r="K114" s="89"/>
      <c r="L114" s="90"/>
      <c r="M114" s="103" t="str">
        <f t="shared" si="2"/>
        <v/>
      </c>
      <c r="N114" s="103"/>
    </row>
    <row r="115" spans="2:14" s="102" customFormat="1" x14ac:dyDescent="0.2">
      <c r="B115" s="85"/>
      <c r="C115" s="85"/>
      <c r="D115" s="86"/>
      <c r="E115" s="85"/>
      <c r="F115" s="87"/>
      <c r="G115" s="85"/>
      <c r="H115" s="85"/>
      <c r="I115" s="88"/>
      <c r="J115" s="88"/>
      <c r="K115" s="89"/>
      <c r="L115" s="90"/>
      <c r="M115" s="103" t="str">
        <f t="shared" si="2"/>
        <v/>
      </c>
      <c r="N115" s="103"/>
    </row>
    <row r="116" spans="2:14" s="102" customFormat="1" x14ac:dyDescent="0.2">
      <c r="B116" s="85"/>
      <c r="C116" s="85"/>
      <c r="D116" s="86"/>
      <c r="E116" s="85"/>
      <c r="F116" s="87"/>
      <c r="G116" s="85"/>
      <c r="H116" s="85"/>
      <c r="I116" s="88"/>
      <c r="J116" s="88"/>
      <c r="K116" s="89"/>
      <c r="L116" s="90"/>
      <c r="M116" s="103" t="str">
        <f t="shared" si="2"/>
        <v/>
      </c>
      <c r="N116" s="103"/>
    </row>
    <row r="117" spans="2:14" s="102" customFormat="1" x14ac:dyDescent="0.2">
      <c r="B117" s="85"/>
      <c r="C117" s="85"/>
      <c r="D117" s="86"/>
      <c r="E117" s="85"/>
      <c r="F117" s="87"/>
      <c r="G117" s="85"/>
      <c r="H117" s="85"/>
      <c r="I117" s="88"/>
      <c r="J117" s="88"/>
      <c r="K117" s="89"/>
      <c r="L117" s="90"/>
      <c r="M117" s="103" t="str">
        <f t="shared" si="2"/>
        <v/>
      </c>
      <c r="N117" s="103"/>
    </row>
    <row r="118" spans="2:14" s="102" customFormat="1" x14ac:dyDescent="0.2">
      <c r="B118" s="85"/>
      <c r="C118" s="85"/>
      <c r="D118" s="86"/>
      <c r="E118" s="85"/>
      <c r="F118" s="87"/>
      <c r="G118" s="85"/>
      <c r="H118" s="85"/>
      <c r="I118" s="88"/>
      <c r="J118" s="88"/>
      <c r="K118" s="89"/>
      <c r="L118" s="90"/>
      <c r="M118" s="103" t="str">
        <f t="shared" si="2"/>
        <v/>
      </c>
      <c r="N118" s="103"/>
    </row>
    <row r="119" spans="2:14" s="102" customFormat="1" x14ac:dyDescent="0.2">
      <c r="B119" s="85"/>
      <c r="C119" s="85"/>
      <c r="D119" s="86"/>
      <c r="E119" s="85"/>
      <c r="F119" s="87"/>
      <c r="G119" s="85"/>
      <c r="H119" s="85"/>
      <c r="I119" s="88"/>
      <c r="J119" s="88"/>
      <c r="K119" s="89"/>
      <c r="L119" s="90"/>
      <c r="M119" s="103" t="str">
        <f t="shared" si="2"/>
        <v/>
      </c>
      <c r="N119" s="103"/>
    </row>
    <row r="120" spans="2:14" s="102" customFormat="1" x14ac:dyDescent="0.2">
      <c r="B120" s="85"/>
      <c r="C120" s="85"/>
      <c r="D120" s="86"/>
      <c r="E120" s="85"/>
      <c r="F120" s="87"/>
      <c r="G120" s="85"/>
      <c r="H120" s="85"/>
      <c r="I120" s="88"/>
      <c r="J120" s="88"/>
      <c r="K120" s="89"/>
      <c r="L120" s="90"/>
      <c r="M120" s="103" t="str">
        <f t="shared" si="2"/>
        <v/>
      </c>
      <c r="N120" s="103"/>
    </row>
    <row r="121" spans="2:14" s="102" customFormat="1" x14ac:dyDescent="0.2">
      <c r="B121" s="85"/>
      <c r="C121" s="85"/>
      <c r="D121" s="86"/>
      <c r="E121" s="85"/>
      <c r="F121" s="87"/>
      <c r="G121" s="85"/>
      <c r="H121" s="85"/>
      <c r="I121" s="88"/>
      <c r="J121" s="88"/>
      <c r="K121" s="89"/>
      <c r="L121" s="90"/>
      <c r="M121" s="103" t="str">
        <f t="shared" si="2"/>
        <v/>
      </c>
      <c r="N121" s="103"/>
    </row>
    <row r="122" spans="2:14" s="102" customFormat="1" x14ac:dyDescent="0.2">
      <c r="B122" s="85"/>
      <c r="C122" s="85"/>
      <c r="D122" s="86"/>
      <c r="E122" s="85"/>
      <c r="F122" s="87"/>
      <c r="G122" s="85"/>
      <c r="H122" s="85"/>
      <c r="I122" s="88"/>
      <c r="J122" s="88"/>
      <c r="K122" s="89"/>
      <c r="L122" s="90"/>
      <c r="M122" s="103" t="str">
        <f t="shared" si="2"/>
        <v/>
      </c>
      <c r="N122" s="103"/>
    </row>
    <row r="123" spans="2:14" s="102" customFormat="1" x14ac:dyDescent="0.2">
      <c r="B123" s="85"/>
      <c r="C123" s="85"/>
      <c r="D123" s="86"/>
      <c r="E123" s="85"/>
      <c r="F123" s="87"/>
      <c r="G123" s="85"/>
      <c r="H123" s="85"/>
      <c r="I123" s="88"/>
      <c r="J123" s="88"/>
      <c r="K123" s="89"/>
      <c r="L123" s="90"/>
      <c r="M123" s="103" t="str">
        <f t="shared" si="2"/>
        <v/>
      </c>
      <c r="N123" s="103"/>
    </row>
    <row r="124" spans="2:14" s="102" customFormat="1" x14ac:dyDescent="0.2">
      <c r="B124" s="85"/>
      <c r="C124" s="85"/>
      <c r="D124" s="86"/>
      <c r="E124" s="85"/>
      <c r="F124" s="87"/>
      <c r="G124" s="85"/>
      <c r="H124" s="85"/>
      <c r="I124" s="88"/>
      <c r="J124" s="88"/>
      <c r="K124" s="89"/>
      <c r="L124" s="90"/>
      <c r="M124" s="103" t="str">
        <f t="shared" si="2"/>
        <v/>
      </c>
      <c r="N124" s="103"/>
    </row>
    <row r="125" spans="2:14" s="102" customFormat="1" x14ac:dyDescent="0.2">
      <c r="B125" s="85"/>
      <c r="C125" s="85"/>
      <c r="D125" s="86"/>
      <c r="E125" s="85"/>
      <c r="F125" s="87"/>
      <c r="G125" s="85"/>
      <c r="H125" s="85"/>
      <c r="I125" s="88"/>
      <c r="J125" s="88"/>
      <c r="K125" s="89"/>
      <c r="L125" s="90"/>
      <c r="M125" s="103" t="str">
        <f t="shared" si="2"/>
        <v/>
      </c>
      <c r="N125" s="103"/>
    </row>
    <row r="126" spans="2:14" s="102" customFormat="1" x14ac:dyDescent="0.2">
      <c r="B126" s="85"/>
      <c r="C126" s="85"/>
      <c r="D126" s="86"/>
      <c r="E126" s="85"/>
      <c r="F126" s="87"/>
      <c r="G126" s="85"/>
      <c r="H126" s="85"/>
      <c r="I126" s="88"/>
      <c r="J126" s="88"/>
      <c r="K126" s="89"/>
      <c r="L126" s="90"/>
      <c r="M126" s="103" t="str">
        <f t="shared" si="2"/>
        <v/>
      </c>
      <c r="N126" s="103"/>
    </row>
    <row r="127" spans="2:14" s="102" customFormat="1" x14ac:dyDescent="0.2">
      <c r="B127" s="85"/>
      <c r="C127" s="85"/>
      <c r="D127" s="86"/>
      <c r="E127" s="85"/>
      <c r="F127" s="87"/>
      <c r="G127" s="85"/>
      <c r="H127" s="85"/>
      <c r="I127" s="88"/>
      <c r="J127" s="88"/>
      <c r="K127" s="89"/>
      <c r="L127" s="90"/>
      <c r="M127" s="103" t="str">
        <f t="shared" si="2"/>
        <v/>
      </c>
      <c r="N127" s="103"/>
    </row>
    <row r="128" spans="2:14" s="102" customFormat="1" x14ac:dyDescent="0.2">
      <c r="B128" s="85"/>
      <c r="C128" s="85"/>
      <c r="D128" s="86"/>
      <c r="E128" s="85"/>
      <c r="F128" s="87"/>
      <c r="G128" s="85"/>
      <c r="H128" s="85"/>
      <c r="I128" s="88"/>
      <c r="J128" s="88"/>
      <c r="K128" s="89"/>
      <c r="L128" s="90"/>
      <c r="M128" s="103" t="str">
        <f t="shared" si="2"/>
        <v/>
      </c>
      <c r="N128" s="103"/>
    </row>
    <row r="129" spans="2:14" s="102" customFormat="1" x14ac:dyDescent="0.2">
      <c r="B129" s="85"/>
      <c r="C129" s="85"/>
      <c r="D129" s="86"/>
      <c r="E129" s="85"/>
      <c r="F129" s="87"/>
      <c r="G129" s="85"/>
      <c r="H129" s="85"/>
      <c r="I129" s="88"/>
      <c r="J129" s="88"/>
      <c r="K129" s="89"/>
      <c r="L129" s="90"/>
      <c r="M129" s="103" t="str">
        <f t="shared" si="2"/>
        <v/>
      </c>
      <c r="N129" s="103"/>
    </row>
    <row r="130" spans="2:14" s="102" customFormat="1" x14ac:dyDescent="0.2">
      <c r="B130" s="85"/>
      <c r="C130" s="85"/>
      <c r="D130" s="86"/>
      <c r="E130" s="85"/>
      <c r="F130" s="87"/>
      <c r="G130" s="85"/>
      <c r="H130" s="85"/>
      <c r="I130" s="88"/>
      <c r="J130" s="88"/>
      <c r="K130" s="89"/>
      <c r="L130" s="90"/>
      <c r="M130" s="103" t="str">
        <f t="shared" si="2"/>
        <v/>
      </c>
      <c r="N130" s="103"/>
    </row>
    <row r="131" spans="2:14" s="102" customFormat="1" x14ac:dyDescent="0.2">
      <c r="B131" s="85"/>
      <c r="C131" s="85"/>
      <c r="D131" s="86"/>
      <c r="E131" s="85"/>
      <c r="F131" s="87"/>
      <c r="G131" s="85"/>
      <c r="H131" s="85"/>
      <c r="I131" s="88"/>
      <c r="J131" s="88"/>
      <c r="K131" s="89"/>
      <c r="L131" s="90"/>
      <c r="M131" s="103" t="str">
        <f t="shared" si="2"/>
        <v/>
      </c>
      <c r="N131" s="103"/>
    </row>
    <row r="132" spans="2:14" s="102" customFormat="1" x14ac:dyDescent="0.2">
      <c r="B132" s="85"/>
      <c r="C132" s="85"/>
      <c r="D132" s="86"/>
      <c r="E132" s="85"/>
      <c r="F132" s="87"/>
      <c r="G132" s="85"/>
      <c r="H132" s="85"/>
      <c r="I132" s="88"/>
      <c r="J132" s="88"/>
      <c r="K132" s="89"/>
      <c r="L132" s="90"/>
      <c r="M132" s="103" t="str">
        <f t="shared" si="2"/>
        <v/>
      </c>
      <c r="N132" s="103"/>
    </row>
    <row r="133" spans="2:14" s="102" customFormat="1" x14ac:dyDescent="0.2">
      <c r="B133" s="85"/>
      <c r="C133" s="85"/>
      <c r="D133" s="86"/>
      <c r="E133" s="85"/>
      <c r="F133" s="87"/>
      <c r="G133" s="85"/>
      <c r="H133" s="85"/>
      <c r="I133" s="88"/>
      <c r="J133" s="88"/>
      <c r="K133" s="89"/>
      <c r="L133" s="90"/>
      <c r="M133" s="103" t="str">
        <f t="shared" si="2"/>
        <v/>
      </c>
      <c r="N133" s="103"/>
    </row>
    <row r="134" spans="2:14" s="102" customFormat="1" x14ac:dyDescent="0.2">
      <c r="B134" s="85"/>
      <c r="C134" s="85"/>
      <c r="D134" s="86"/>
      <c r="E134" s="85"/>
      <c r="F134" s="87"/>
      <c r="G134" s="85"/>
      <c r="H134" s="85"/>
      <c r="I134" s="88"/>
      <c r="J134" s="88"/>
      <c r="K134" s="89"/>
      <c r="L134" s="90"/>
      <c r="M134" s="103" t="str">
        <f t="shared" si="2"/>
        <v/>
      </c>
      <c r="N134" s="103"/>
    </row>
    <row r="135" spans="2:14" s="102" customFormat="1" x14ac:dyDescent="0.2">
      <c r="B135" s="85"/>
      <c r="C135" s="85"/>
      <c r="D135" s="86"/>
      <c r="E135" s="85"/>
      <c r="F135" s="87"/>
      <c r="G135" s="85"/>
      <c r="H135" s="85"/>
      <c r="I135" s="88"/>
      <c r="J135" s="88"/>
      <c r="K135" s="89"/>
      <c r="L135" s="90"/>
      <c r="M135" s="103" t="str">
        <f t="shared" si="2"/>
        <v/>
      </c>
      <c r="N135" s="103"/>
    </row>
    <row r="136" spans="2:14" s="102" customFormat="1" x14ac:dyDescent="0.2">
      <c r="B136" s="85"/>
      <c r="C136" s="85"/>
      <c r="D136" s="86"/>
      <c r="E136" s="85"/>
      <c r="F136" s="87"/>
      <c r="G136" s="85"/>
      <c r="H136" s="85"/>
      <c r="I136" s="88"/>
      <c r="J136" s="88"/>
      <c r="K136" s="89"/>
      <c r="L136" s="90"/>
      <c r="M136" s="103" t="str">
        <f t="shared" si="2"/>
        <v/>
      </c>
      <c r="N136" s="103"/>
    </row>
    <row r="137" spans="2:14" s="102" customFormat="1" x14ac:dyDescent="0.2">
      <c r="B137" s="85"/>
      <c r="C137" s="85"/>
      <c r="D137" s="86"/>
      <c r="E137" s="85"/>
      <c r="F137" s="87"/>
      <c r="G137" s="85"/>
      <c r="H137" s="85"/>
      <c r="I137" s="88"/>
      <c r="J137" s="88"/>
      <c r="K137" s="89"/>
      <c r="L137" s="90"/>
      <c r="M137" s="103" t="str">
        <f t="shared" si="2"/>
        <v/>
      </c>
      <c r="N137" s="103"/>
    </row>
    <row r="138" spans="2:14" s="102" customFormat="1" x14ac:dyDescent="0.2">
      <c r="B138" s="85"/>
      <c r="C138" s="85"/>
      <c r="D138" s="86"/>
      <c r="E138" s="85"/>
      <c r="F138" s="87"/>
      <c r="G138" s="85"/>
      <c r="H138" s="85"/>
      <c r="I138" s="88"/>
      <c r="J138" s="88"/>
      <c r="K138" s="89"/>
      <c r="L138" s="90"/>
      <c r="M138" s="103" t="str">
        <f t="shared" si="2"/>
        <v/>
      </c>
      <c r="N138" s="103"/>
    </row>
    <row r="139" spans="2:14" s="102" customFormat="1" x14ac:dyDescent="0.2">
      <c r="B139" s="85"/>
      <c r="C139" s="85"/>
      <c r="D139" s="86"/>
      <c r="E139" s="85"/>
      <c r="F139" s="87"/>
      <c r="G139" s="85"/>
      <c r="H139" s="85"/>
      <c r="I139" s="88"/>
      <c r="J139" s="88"/>
      <c r="K139" s="89"/>
      <c r="L139" s="90"/>
      <c r="M139" s="103" t="str">
        <f t="shared" si="2"/>
        <v/>
      </c>
      <c r="N139" s="103"/>
    </row>
    <row r="140" spans="2:14" s="102" customFormat="1" x14ac:dyDescent="0.2">
      <c r="B140" s="85"/>
      <c r="C140" s="85"/>
      <c r="D140" s="86"/>
      <c r="E140" s="85"/>
      <c r="F140" s="87"/>
      <c r="G140" s="85"/>
      <c r="H140" s="85"/>
      <c r="I140" s="88"/>
      <c r="J140" s="88"/>
      <c r="K140" s="89"/>
      <c r="L140" s="90"/>
      <c r="M140" s="103" t="str">
        <f t="shared" si="2"/>
        <v/>
      </c>
      <c r="N140" s="103"/>
    </row>
    <row r="141" spans="2:14" s="102" customFormat="1" x14ac:dyDescent="0.2">
      <c r="B141" s="85"/>
      <c r="C141" s="85"/>
      <c r="D141" s="86"/>
      <c r="E141" s="85"/>
      <c r="F141" s="87"/>
      <c r="G141" s="85"/>
      <c r="H141" s="85"/>
      <c r="I141" s="88"/>
      <c r="J141" s="88"/>
      <c r="K141" s="89"/>
      <c r="L141" s="90"/>
      <c r="M141" s="103" t="str">
        <f t="shared" si="2"/>
        <v/>
      </c>
      <c r="N141" s="103"/>
    </row>
    <row r="142" spans="2:14" s="102" customFormat="1" x14ac:dyDescent="0.2">
      <c r="B142" s="85"/>
      <c r="C142" s="85"/>
      <c r="D142" s="86"/>
      <c r="E142" s="85"/>
      <c r="F142" s="87"/>
      <c r="G142" s="85"/>
      <c r="H142" s="85"/>
      <c r="I142" s="88"/>
      <c r="J142" s="88"/>
      <c r="K142" s="89"/>
      <c r="L142" s="90"/>
      <c r="M142" s="103" t="str">
        <f t="shared" si="2"/>
        <v/>
      </c>
      <c r="N142" s="103"/>
    </row>
    <row r="143" spans="2:14" s="102" customFormat="1" x14ac:dyDescent="0.2">
      <c r="B143" s="85"/>
      <c r="C143" s="85"/>
      <c r="D143" s="86"/>
      <c r="E143" s="85"/>
      <c r="F143" s="87"/>
      <c r="G143" s="85"/>
      <c r="H143" s="85"/>
      <c r="I143" s="88"/>
      <c r="J143" s="88"/>
      <c r="K143" s="89"/>
      <c r="L143" s="90"/>
      <c r="M143" s="103" t="str">
        <f t="shared" si="2"/>
        <v/>
      </c>
      <c r="N143" s="103"/>
    </row>
    <row r="144" spans="2:14" s="102" customFormat="1" x14ac:dyDescent="0.2">
      <c r="B144" s="85"/>
      <c r="C144" s="85"/>
      <c r="D144" s="86"/>
      <c r="E144" s="85"/>
      <c r="F144" s="87"/>
      <c r="G144" s="85"/>
      <c r="H144" s="85"/>
      <c r="I144" s="88"/>
      <c r="J144" s="88"/>
      <c r="K144" s="89"/>
      <c r="L144" s="90"/>
      <c r="M144" s="103" t="str">
        <f t="shared" si="2"/>
        <v/>
      </c>
      <c r="N144" s="103"/>
    </row>
    <row r="145" spans="2:14" s="102" customFormat="1" x14ac:dyDescent="0.2">
      <c r="B145" s="85"/>
      <c r="C145" s="85"/>
      <c r="D145" s="86"/>
      <c r="E145" s="85"/>
      <c r="F145" s="87"/>
      <c r="G145" s="85"/>
      <c r="H145" s="85"/>
      <c r="I145" s="88"/>
      <c r="J145" s="88"/>
      <c r="K145" s="89"/>
      <c r="L145" s="90"/>
      <c r="M145" s="103" t="str">
        <f t="shared" si="2"/>
        <v/>
      </c>
      <c r="N145" s="103"/>
    </row>
    <row r="146" spans="2:14" s="102" customFormat="1" x14ac:dyDescent="0.2">
      <c r="B146" s="85"/>
      <c r="C146" s="85"/>
      <c r="D146" s="86"/>
      <c r="E146" s="85"/>
      <c r="F146" s="87"/>
      <c r="G146" s="85"/>
      <c r="H146" s="85"/>
      <c r="I146" s="88"/>
      <c r="J146" s="88"/>
      <c r="K146" s="89"/>
      <c r="L146" s="90"/>
      <c r="M146" s="103" t="str">
        <f t="shared" si="2"/>
        <v/>
      </c>
      <c r="N146" s="103"/>
    </row>
    <row r="147" spans="2:14" s="102" customFormat="1" x14ac:dyDescent="0.2">
      <c r="B147" s="85"/>
      <c r="C147" s="85"/>
      <c r="D147" s="86"/>
      <c r="E147" s="85"/>
      <c r="F147" s="87"/>
      <c r="G147" s="85"/>
      <c r="H147" s="85"/>
      <c r="I147" s="88"/>
      <c r="J147" s="88"/>
      <c r="K147" s="89"/>
      <c r="L147" s="90"/>
      <c r="M147" s="103" t="str">
        <f t="shared" si="2"/>
        <v/>
      </c>
      <c r="N147" s="103"/>
    </row>
    <row r="148" spans="2:14" s="102" customFormat="1" x14ac:dyDescent="0.2">
      <c r="B148" s="85"/>
      <c r="C148" s="85"/>
      <c r="D148" s="86"/>
      <c r="E148" s="85"/>
      <c r="F148" s="87"/>
      <c r="G148" s="85"/>
      <c r="H148" s="85"/>
      <c r="I148" s="88"/>
      <c r="J148" s="88"/>
      <c r="K148" s="89"/>
      <c r="L148" s="90"/>
      <c r="M148" s="103" t="str">
        <f t="shared" si="2"/>
        <v/>
      </c>
      <c r="N148" s="103"/>
    </row>
    <row r="149" spans="2:14" s="102" customFormat="1" x14ac:dyDescent="0.2">
      <c r="B149" s="85"/>
      <c r="C149" s="85"/>
      <c r="D149" s="86"/>
      <c r="E149" s="85"/>
      <c r="F149" s="87"/>
      <c r="G149" s="85"/>
      <c r="H149" s="85"/>
      <c r="I149" s="88"/>
      <c r="J149" s="88"/>
      <c r="K149" s="89"/>
      <c r="L149" s="90"/>
      <c r="M149" s="103" t="str">
        <f t="shared" si="2"/>
        <v/>
      </c>
      <c r="N149" s="103"/>
    </row>
    <row r="150" spans="2:14" s="102" customFormat="1" x14ac:dyDescent="0.2">
      <c r="B150" s="85"/>
      <c r="C150" s="85"/>
      <c r="D150" s="86"/>
      <c r="E150" s="85"/>
      <c r="F150" s="87"/>
      <c r="G150" s="85"/>
      <c r="H150" s="85"/>
      <c r="I150" s="88"/>
      <c r="J150" s="88"/>
      <c r="K150" s="89"/>
      <c r="L150" s="90"/>
      <c r="M150" s="103" t="str">
        <f t="shared" si="2"/>
        <v/>
      </c>
      <c r="N150" s="103"/>
    </row>
    <row r="151" spans="2:14" s="102" customFormat="1" x14ac:dyDescent="0.2">
      <c r="B151" s="85"/>
      <c r="C151" s="85"/>
      <c r="D151" s="86"/>
      <c r="E151" s="85"/>
      <c r="F151" s="87"/>
      <c r="G151" s="85"/>
      <c r="H151" s="85"/>
      <c r="I151" s="88"/>
      <c r="J151" s="88"/>
      <c r="K151" s="89"/>
      <c r="L151" s="90"/>
      <c r="M151" s="103" t="str">
        <f t="shared" ref="M151:M206" si="3">IF(AND(K151&lt;&gt;"",L151&lt;&gt;""),K151*L151,"")</f>
        <v/>
      </c>
      <c r="N151" s="103"/>
    </row>
    <row r="152" spans="2:14" s="102" customFormat="1" x14ac:dyDescent="0.2">
      <c r="B152" s="85"/>
      <c r="C152" s="85"/>
      <c r="D152" s="86"/>
      <c r="E152" s="85"/>
      <c r="F152" s="87"/>
      <c r="G152" s="85"/>
      <c r="H152" s="85"/>
      <c r="I152" s="88"/>
      <c r="J152" s="88"/>
      <c r="K152" s="89"/>
      <c r="L152" s="90"/>
      <c r="M152" s="103" t="str">
        <f t="shared" si="3"/>
        <v/>
      </c>
      <c r="N152" s="103"/>
    </row>
    <row r="153" spans="2:14" s="102" customFormat="1" x14ac:dyDescent="0.2">
      <c r="B153" s="85"/>
      <c r="C153" s="85"/>
      <c r="D153" s="86"/>
      <c r="E153" s="85"/>
      <c r="F153" s="87"/>
      <c r="G153" s="85"/>
      <c r="H153" s="85"/>
      <c r="I153" s="88"/>
      <c r="J153" s="88"/>
      <c r="K153" s="89"/>
      <c r="L153" s="90"/>
      <c r="M153" s="103" t="str">
        <f t="shared" si="3"/>
        <v/>
      </c>
      <c r="N153" s="103"/>
    </row>
    <row r="154" spans="2:14" s="102" customFormat="1" x14ac:dyDescent="0.2">
      <c r="B154" s="85"/>
      <c r="C154" s="85"/>
      <c r="D154" s="86"/>
      <c r="E154" s="85"/>
      <c r="F154" s="87"/>
      <c r="G154" s="85"/>
      <c r="H154" s="85"/>
      <c r="I154" s="88"/>
      <c r="J154" s="88"/>
      <c r="K154" s="89"/>
      <c r="L154" s="90"/>
      <c r="M154" s="103" t="str">
        <f t="shared" si="3"/>
        <v/>
      </c>
      <c r="N154" s="103"/>
    </row>
    <row r="155" spans="2:14" s="102" customFormat="1" x14ac:dyDescent="0.2">
      <c r="B155" s="85"/>
      <c r="C155" s="85"/>
      <c r="D155" s="86"/>
      <c r="E155" s="85"/>
      <c r="F155" s="87"/>
      <c r="G155" s="85"/>
      <c r="H155" s="85"/>
      <c r="I155" s="88"/>
      <c r="J155" s="88"/>
      <c r="K155" s="89"/>
      <c r="L155" s="90"/>
      <c r="M155" s="103" t="str">
        <f t="shared" si="3"/>
        <v/>
      </c>
      <c r="N155" s="103"/>
    </row>
    <row r="156" spans="2:14" s="102" customFormat="1" x14ac:dyDescent="0.2">
      <c r="B156" s="85"/>
      <c r="C156" s="85"/>
      <c r="D156" s="86"/>
      <c r="E156" s="85"/>
      <c r="F156" s="87"/>
      <c r="G156" s="85"/>
      <c r="H156" s="85"/>
      <c r="I156" s="88"/>
      <c r="J156" s="88"/>
      <c r="K156" s="89"/>
      <c r="L156" s="90"/>
      <c r="M156" s="103" t="str">
        <f t="shared" si="3"/>
        <v/>
      </c>
      <c r="N156" s="103"/>
    </row>
    <row r="157" spans="2:14" s="102" customFormat="1" x14ac:dyDescent="0.2">
      <c r="B157" s="85"/>
      <c r="C157" s="85"/>
      <c r="D157" s="86"/>
      <c r="E157" s="85"/>
      <c r="F157" s="87"/>
      <c r="G157" s="85"/>
      <c r="H157" s="85"/>
      <c r="I157" s="88"/>
      <c r="J157" s="88"/>
      <c r="K157" s="89"/>
      <c r="L157" s="90"/>
      <c r="M157" s="103" t="str">
        <f t="shared" si="3"/>
        <v/>
      </c>
      <c r="N157" s="103"/>
    </row>
    <row r="158" spans="2:14" s="102" customFormat="1" x14ac:dyDescent="0.2">
      <c r="B158" s="85"/>
      <c r="C158" s="85"/>
      <c r="D158" s="86"/>
      <c r="E158" s="85"/>
      <c r="F158" s="87"/>
      <c r="G158" s="85"/>
      <c r="H158" s="85"/>
      <c r="I158" s="88"/>
      <c r="J158" s="88"/>
      <c r="K158" s="89"/>
      <c r="L158" s="90"/>
      <c r="M158" s="103" t="str">
        <f t="shared" si="3"/>
        <v/>
      </c>
      <c r="N158" s="103"/>
    </row>
    <row r="159" spans="2:14" s="102" customFormat="1" x14ac:dyDescent="0.2">
      <c r="B159" s="85"/>
      <c r="C159" s="85"/>
      <c r="D159" s="86"/>
      <c r="E159" s="85"/>
      <c r="F159" s="87"/>
      <c r="G159" s="85"/>
      <c r="H159" s="85"/>
      <c r="I159" s="88"/>
      <c r="J159" s="88"/>
      <c r="K159" s="89"/>
      <c r="L159" s="90"/>
      <c r="M159" s="103" t="str">
        <f t="shared" si="3"/>
        <v/>
      </c>
      <c r="N159" s="103"/>
    </row>
    <row r="160" spans="2:14" s="102" customFormat="1" x14ac:dyDescent="0.2">
      <c r="B160" s="85"/>
      <c r="C160" s="85"/>
      <c r="D160" s="86"/>
      <c r="E160" s="85"/>
      <c r="F160" s="87"/>
      <c r="G160" s="85"/>
      <c r="H160" s="85"/>
      <c r="I160" s="88"/>
      <c r="J160" s="88"/>
      <c r="K160" s="89"/>
      <c r="L160" s="90"/>
      <c r="M160" s="103" t="str">
        <f t="shared" si="3"/>
        <v/>
      </c>
      <c r="N160" s="103"/>
    </row>
    <row r="161" spans="2:14" s="102" customFormat="1" x14ac:dyDescent="0.2">
      <c r="B161" s="85"/>
      <c r="C161" s="85"/>
      <c r="D161" s="86"/>
      <c r="E161" s="85"/>
      <c r="F161" s="87"/>
      <c r="G161" s="85"/>
      <c r="H161" s="85"/>
      <c r="I161" s="88"/>
      <c r="J161" s="88"/>
      <c r="K161" s="89"/>
      <c r="L161" s="90"/>
      <c r="M161" s="103" t="str">
        <f t="shared" si="3"/>
        <v/>
      </c>
      <c r="N161" s="103"/>
    </row>
    <row r="162" spans="2:14" s="102" customFormat="1" x14ac:dyDescent="0.2">
      <c r="B162" s="85"/>
      <c r="C162" s="85"/>
      <c r="D162" s="86"/>
      <c r="E162" s="85"/>
      <c r="F162" s="87"/>
      <c r="G162" s="85"/>
      <c r="H162" s="85"/>
      <c r="I162" s="88"/>
      <c r="J162" s="88"/>
      <c r="K162" s="89"/>
      <c r="L162" s="90"/>
      <c r="M162" s="103" t="str">
        <f t="shared" si="3"/>
        <v/>
      </c>
      <c r="N162" s="103"/>
    </row>
    <row r="163" spans="2:14" s="102" customFormat="1" x14ac:dyDescent="0.2">
      <c r="B163" s="85"/>
      <c r="C163" s="85"/>
      <c r="D163" s="86"/>
      <c r="E163" s="85"/>
      <c r="F163" s="87"/>
      <c r="G163" s="85"/>
      <c r="H163" s="85"/>
      <c r="I163" s="88"/>
      <c r="J163" s="88"/>
      <c r="K163" s="89"/>
      <c r="L163" s="90"/>
      <c r="M163" s="103" t="str">
        <f t="shared" si="3"/>
        <v/>
      </c>
      <c r="N163" s="103"/>
    </row>
    <row r="164" spans="2:14" s="102" customFormat="1" x14ac:dyDescent="0.2">
      <c r="B164" s="85"/>
      <c r="C164" s="85"/>
      <c r="D164" s="86"/>
      <c r="E164" s="85"/>
      <c r="F164" s="87"/>
      <c r="G164" s="85"/>
      <c r="H164" s="85"/>
      <c r="I164" s="88"/>
      <c r="J164" s="88"/>
      <c r="K164" s="89"/>
      <c r="L164" s="90"/>
      <c r="M164" s="103" t="str">
        <f t="shared" si="3"/>
        <v/>
      </c>
      <c r="N164" s="103"/>
    </row>
    <row r="165" spans="2:14" s="102" customFormat="1" x14ac:dyDescent="0.2">
      <c r="B165" s="85"/>
      <c r="C165" s="85"/>
      <c r="D165" s="86"/>
      <c r="E165" s="85"/>
      <c r="F165" s="87"/>
      <c r="G165" s="85"/>
      <c r="H165" s="85"/>
      <c r="I165" s="88"/>
      <c r="J165" s="88"/>
      <c r="K165" s="89"/>
      <c r="L165" s="90"/>
      <c r="M165" s="103" t="str">
        <f t="shared" si="3"/>
        <v/>
      </c>
      <c r="N165" s="103"/>
    </row>
    <row r="166" spans="2:14" s="102" customFormat="1" x14ac:dyDescent="0.2">
      <c r="B166" s="85"/>
      <c r="C166" s="85"/>
      <c r="D166" s="86"/>
      <c r="E166" s="85"/>
      <c r="F166" s="87"/>
      <c r="G166" s="85"/>
      <c r="H166" s="85"/>
      <c r="I166" s="88"/>
      <c r="J166" s="88"/>
      <c r="K166" s="89"/>
      <c r="L166" s="90"/>
      <c r="M166" s="103" t="str">
        <f t="shared" si="3"/>
        <v/>
      </c>
      <c r="N166" s="103"/>
    </row>
    <row r="167" spans="2:14" s="102" customFormat="1" x14ac:dyDescent="0.2">
      <c r="B167" s="85"/>
      <c r="C167" s="85"/>
      <c r="D167" s="86"/>
      <c r="E167" s="85"/>
      <c r="F167" s="87"/>
      <c r="G167" s="85"/>
      <c r="H167" s="85"/>
      <c r="I167" s="88"/>
      <c r="J167" s="88"/>
      <c r="K167" s="89"/>
      <c r="L167" s="90"/>
      <c r="M167" s="103" t="str">
        <f t="shared" si="3"/>
        <v/>
      </c>
      <c r="N167" s="103"/>
    </row>
    <row r="168" spans="2:14" s="102" customFormat="1" x14ac:dyDescent="0.2">
      <c r="B168" s="85"/>
      <c r="C168" s="85"/>
      <c r="D168" s="86"/>
      <c r="E168" s="85"/>
      <c r="F168" s="87"/>
      <c r="G168" s="85"/>
      <c r="H168" s="85"/>
      <c r="I168" s="88"/>
      <c r="J168" s="88"/>
      <c r="K168" s="89"/>
      <c r="L168" s="90"/>
      <c r="M168" s="103" t="str">
        <f t="shared" si="3"/>
        <v/>
      </c>
      <c r="N168" s="103"/>
    </row>
    <row r="169" spans="2:14" s="102" customFormat="1" x14ac:dyDescent="0.2">
      <c r="B169" s="85"/>
      <c r="C169" s="85"/>
      <c r="D169" s="86"/>
      <c r="E169" s="85"/>
      <c r="F169" s="87"/>
      <c r="G169" s="85"/>
      <c r="H169" s="85"/>
      <c r="I169" s="88"/>
      <c r="J169" s="88"/>
      <c r="K169" s="89"/>
      <c r="L169" s="90"/>
      <c r="M169" s="103" t="str">
        <f t="shared" si="3"/>
        <v/>
      </c>
      <c r="N169" s="103"/>
    </row>
    <row r="170" spans="2:14" s="102" customFormat="1" x14ac:dyDescent="0.2">
      <c r="B170" s="85"/>
      <c r="C170" s="85"/>
      <c r="D170" s="86"/>
      <c r="E170" s="85"/>
      <c r="F170" s="87"/>
      <c r="G170" s="85"/>
      <c r="H170" s="85"/>
      <c r="I170" s="88"/>
      <c r="J170" s="88"/>
      <c r="K170" s="89"/>
      <c r="L170" s="90"/>
      <c r="M170" s="103" t="str">
        <f t="shared" si="3"/>
        <v/>
      </c>
      <c r="N170" s="103"/>
    </row>
    <row r="171" spans="2:14" s="102" customFormat="1" x14ac:dyDescent="0.2">
      <c r="B171" s="85"/>
      <c r="C171" s="85"/>
      <c r="D171" s="86"/>
      <c r="E171" s="85"/>
      <c r="F171" s="87"/>
      <c r="G171" s="85"/>
      <c r="H171" s="85"/>
      <c r="I171" s="88"/>
      <c r="J171" s="88"/>
      <c r="K171" s="89"/>
      <c r="L171" s="90"/>
      <c r="M171" s="103" t="str">
        <f t="shared" si="3"/>
        <v/>
      </c>
      <c r="N171" s="103"/>
    </row>
    <row r="172" spans="2:14" s="102" customFormat="1" x14ac:dyDescent="0.2">
      <c r="B172" s="85"/>
      <c r="C172" s="85"/>
      <c r="D172" s="86"/>
      <c r="E172" s="85"/>
      <c r="F172" s="87"/>
      <c r="G172" s="85"/>
      <c r="H172" s="85"/>
      <c r="I172" s="88"/>
      <c r="J172" s="88"/>
      <c r="K172" s="89"/>
      <c r="L172" s="90"/>
      <c r="M172" s="103" t="str">
        <f t="shared" si="3"/>
        <v/>
      </c>
      <c r="N172" s="103"/>
    </row>
    <row r="173" spans="2:14" s="102" customFormat="1" x14ac:dyDescent="0.2">
      <c r="B173" s="85"/>
      <c r="C173" s="85"/>
      <c r="D173" s="86"/>
      <c r="E173" s="85"/>
      <c r="F173" s="87"/>
      <c r="G173" s="85"/>
      <c r="H173" s="85"/>
      <c r="I173" s="88"/>
      <c r="J173" s="88"/>
      <c r="K173" s="89"/>
      <c r="L173" s="90"/>
      <c r="M173" s="103" t="str">
        <f t="shared" si="3"/>
        <v/>
      </c>
      <c r="N173" s="103"/>
    </row>
    <row r="174" spans="2:14" s="102" customFormat="1" x14ac:dyDescent="0.2">
      <c r="B174" s="85"/>
      <c r="C174" s="85"/>
      <c r="D174" s="86"/>
      <c r="E174" s="85"/>
      <c r="F174" s="87"/>
      <c r="G174" s="85"/>
      <c r="H174" s="85"/>
      <c r="I174" s="88"/>
      <c r="J174" s="88"/>
      <c r="K174" s="89"/>
      <c r="L174" s="90"/>
      <c r="M174" s="103" t="str">
        <f t="shared" si="3"/>
        <v/>
      </c>
      <c r="N174" s="103"/>
    </row>
    <row r="175" spans="2:14" s="102" customFormat="1" x14ac:dyDescent="0.2">
      <c r="B175" s="85"/>
      <c r="C175" s="85"/>
      <c r="D175" s="86"/>
      <c r="E175" s="85"/>
      <c r="F175" s="87"/>
      <c r="G175" s="85"/>
      <c r="H175" s="85"/>
      <c r="I175" s="88"/>
      <c r="J175" s="88"/>
      <c r="K175" s="89"/>
      <c r="L175" s="90"/>
      <c r="M175" s="103" t="str">
        <f t="shared" si="3"/>
        <v/>
      </c>
      <c r="N175" s="103"/>
    </row>
    <row r="176" spans="2:14" s="102" customFormat="1" x14ac:dyDescent="0.2">
      <c r="B176" s="85"/>
      <c r="C176" s="85"/>
      <c r="D176" s="86"/>
      <c r="E176" s="85"/>
      <c r="F176" s="87"/>
      <c r="G176" s="85"/>
      <c r="H176" s="85"/>
      <c r="I176" s="88"/>
      <c r="J176" s="88"/>
      <c r="K176" s="89"/>
      <c r="L176" s="90"/>
      <c r="M176" s="103" t="str">
        <f t="shared" si="3"/>
        <v/>
      </c>
      <c r="N176" s="103"/>
    </row>
    <row r="177" spans="2:15" s="102" customFormat="1" x14ac:dyDescent="0.2">
      <c r="B177" s="85"/>
      <c r="C177" s="85"/>
      <c r="D177" s="86"/>
      <c r="E177" s="85"/>
      <c r="F177" s="87"/>
      <c r="G177" s="85"/>
      <c r="H177" s="85"/>
      <c r="I177" s="88"/>
      <c r="J177" s="88"/>
      <c r="K177" s="89"/>
      <c r="L177" s="90"/>
      <c r="M177" s="103" t="str">
        <f t="shared" si="3"/>
        <v/>
      </c>
      <c r="N177" s="103"/>
    </row>
    <row r="178" spans="2:15" s="102" customFormat="1" x14ac:dyDescent="0.2">
      <c r="B178" s="85"/>
      <c r="C178" s="85"/>
      <c r="D178" s="86"/>
      <c r="E178" s="85"/>
      <c r="F178" s="87"/>
      <c r="G178" s="85"/>
      <c r="H178" s="85"/>
      <c r="I178" s="88"/>
      <c r="J178" s="88"/>
      <c r="K178" s="89"/>
      <c r="L178" s="90"/>
      <c r="M178" s="103" t="str">
        <f t="shared" si="3"/>
        <v/>
      </c>
      <c r="N178" s="103"/>
    </row>
    <row r="179" spans="2:15" s="102" customFormat="1" x14ac:dyDescent="0.2">
      <c r="B179" s="85"/>
      <c r="C179" s="85"/>
      <c r="D179" s="86"/>
      <c r="E179" s="85"/>
      <c r="F179" s="87"/>
      <c r="G179" s="85"/>
      <c r="H179" s="85"/>
      <c r="I179" s="88"/>
      <c r="J179" s="88"/>
      <c r="K179" s="89"/>
      <c r="L179" s="90"/>
      <c r="M179" s="103" t="str">
        <f t="shared" si="3"/>
        <v/>
      </c>
      <c r="N179" s="103"/>
    </row>
    <row r="180" spans="2:15" s="102" customFormat="1" x14ac:dyDescent="0.2">
      <c r="B180" s="85"/>
      <c r="C180" s="85"/>
      <c r="D180" s="86"/>
      <c r="E180" s="85"/>
      <c r="F180" s="87"/>
      <c r="G180" s="85"/>
      <c r="H180" s="85"/>
      <c r="I180" s="88"/>
      <c r="J180" s="88"/>
      <c r="K180" s="89"/>
      <c r="L180" s="90"/>
      <c r="M180" s="103" t="str">
        <f t="shared" si="3"/>
        <v/>
      </c>
      <c r="N180" s="103"/>
    </row>
    <row r="181" spans="2:15" s="102" customFormat="1" x14ac:dyDescent="0.2">
      <c r="B181" s="85"/>
      <c r="C181" s="85"/>
      <c r="D181" s="86"/>
      <c r="E181" s="85"/>
      <c r="F181" s="87"/>
      <c r="G181" s="85"/>
      <c r="H181" s="85"/>
      <c r="I181" s="88"/>
      <c r="J181" s="88"/>
      <c r="K181" s="89"/>
      <c r="L181" s="90"/>
      <c r="M181" s="103" t="str">
        <f t="shared" si="3"/>
        <v/>
      </c>
      <c r="N181" s="103"/>
    </row>
    <row r="182" spans="2:15" s="102" customFormat="1" x14ac:dyDescent="0.2">
      <c r="B182" s="85"/>
      <c r="C182" s="85"/>
      <c r="D182" s="86"/>
      <c r="E182" s="85"/>
      <c r="F182" s="87"/>
      <c r="G182" s="85"/>
      <c r="H182" s="85"/>
      <c r="I182" s="88"/>
      <c r="J182" s="88"/>
      <c r="K182" s="89"/>
      <c r="L182" s="90"/>
      <c r="M182" s="103" t="str">
        <f t="shared" si="3"/>
        <v/>
      </c>
      <c r="N182" s="103"/>
    </row>
    <row r="183" spans="2:15" s="102" customFormat="1" x14ac:dyDescent="0.2">
      <c r="B183" s="85"/>
      <c r="C183" s="85"/>
      <c r="D183" s="86"/>
      <c r="E183" s="85"/>
      <c r="F183" s="87"/>
      <c r="G183" s="85"/>
      <c r="H183" s="85"/>
      <c r="I183" s="88"/>
      <c r="J183" s="88"/>
      <c r="K183" s="89"/>
      <c r="L183" s="90"/>
      <c r="M183" s="103" t="str">
        <f t="shared" si="3"/>
        <v/>
      </c>
      <c r="N183" s="103"/>
    </row>
    <row r="184" spans="2:15" s="102" customFormat="1" x14ac:dyDescent="0.2">
      <c r="B184" s="85"/>
      <c r="C184" s="85"/>
      <c r="D184" s="86"/>
      <c r="E184" s="85"/>
      <c r="F184" s="87"/>
      <c r="G184" s="85"/>
      <c r="H184" s="85"/>
      <c r="I184" s="88"/>
      <c r="J184" s="88"/>
      <c r="K184" s="89"/>
      <c r="L184" s="90"/>
      <c r="M184" s="103" t="str">
        <f t="shared" si="3"/>
        <v/>
      </c>
      <c r="N184" s="103"/>
    </row>
    <row r="185" spans="2:15" s="102" customFormat="1" x14ac:dyDescent="0.2">
      <c r="B185" s="85"/>
      <c r="C185" s="85"/>
      <c r="D185" s="86"/>
      <c r="E185" s="85"/>
      <c r="F185" s="87"/>
      <c r="G185" s="85"/>
      <c r="H185" s="85"/>
      <c r="I185" s="88"/>
      <c r="J185" s="88"/>
      <c r="K185" s="89"/>
      <c r="L185" s="90"/>
      <c r="M185" s="103" t="str">
        <f t="shared" si="3"/>
        <v/>
      </c>
      <c r="N185" s="103"/>
    </row>
    <row r="186" spans="2:15" s="102" customFormat="1" x14ac:dyDescent="0.2">
      <c r="B186" s="85"/>
      <c r="C186" s="85"/>
      <c r="D186" s="86"/>
      <c r="E186" s="85"/>
      <c r="F186" s="87"/>
      <c r="G186" s="85"/>
      <c r="H186" s="85"/>
      <c r="I186" s="88"/>
      <c r="J186" s="88"/>
      <c r="K186" s="89"/>
      <c r="L186" s="90"/>
      <c r="M186" s="103" t="str">
        <f t="shared" si="3"/>
        <v/>
      </c>
      <c r="N186" s="103"/>
    </row>
    <row r="187" spans="2:15" s="102" customFormat="1" x14ac:dyDescent="0.2">
      <c r="B187" s="85"/>
      <c r="C187" s="85"/>
      <c r="D187" s="86"/>
      <c r="E187" s="85"/>
      <c r="F187" s="87"/>
      <c r="G187" s="85"/>
      <c r="H187" s="85"/>
      <c r="I187" s="88"/>
      <c r="J187" s="88"/>
      <c r="K187" s="89"/>
      <c r="L187" s="90"/>
      <c r="M187" s="103" t="str">
        <f t="shared" si="3"/>
        <v/>
      </c>
      <c r="N187" s="103"/>
      <c r="O187" s="104"/>
    </row>
    <row r="188" spans="2:15" s="102" customFormat="1" x14ac:dyDescent="0.2">
      <c r="B188" s="85"/>
      <c r="C188" s="85"/>
      <c r="D188" s="86"/>
      <c r="E188" s="85"/>
      <c r="F188" s="87"/>
      <c r="G188" s="85"/>
      <c r="H188" s="85"/>
      <c r="I188" s="88"/>
      <c r="J188" s="88"/>
      <c r="K188" s="89"/>
      <c r="L188" s="90"/>
      <c r="M188" s="103" t="str">
        <f t="shared" si="3"/>
        <v/>
      </c>
      <c r="N188" s="103"/>
      <c r="O188" s="104"/>
    </row>
    <row r="189" spans="2:15" s="102" customFormat="1" x14ac:dyDescent="0.2">
      <c r="B189" s="85"/>
      <c r="C189" s="85"/>
      <c r="D189" s="86"/>
      <c r="E189" s="85"/>
      <c r="F189" s="87"/>
      <c r="G189" s="85"/>
      <c r="H189" s="85"/>
      <c r="I189" s="88"/>
      <c r="J189" s="88"/>
      <c r="K189" s="89"/>
      <c r="L189" s="90"/>
      <c r="M189" s="103" t="str">
        <f t="shared" si="3"/>
        <v/>
      </c>
      <c r="N189" s="103"/>
      <c r="O189" s="104"/>
    </row>
    <row r="190" spans="2:15" s="102" customFormat="1" x14ac:dyDescent="0.2">
      <c r="B190" s="85"/>
      <c r="C190" s="85"/>
      <c r="D190" s="86"/>
      <c r="E190" s="85"/>
      <c r="F190" s="87"/>
      <c r="G190" s="85"/>
      <c r="H190" s="85"/>
      <c r="I190" s="88"/>
      <c r="J190" s="88"/>
      <c r="K190" s="89"/>
      <c r="L190" s="90"/>
      <c r="M190" s="103" t="str">
        <f t="shared" si="3"/>
        <v/>
      </c>
      <c r="N190" s="103"/>
    </row>
    <row r="191" spans="2:15" s="102" customFormat="1" x14ac:dyDescent="0.2">
      <c r="B191" s="85"/>
      <c r="C191" s="85"/>
      <c r="D191" s="86"/>
      <c r="E191" s="85"/>
      <c r="F191" s="87"/>
      <c r="G191" s="85"/>
      <c r="H191" s="85"/>
      <c r="I191" s="88"/>
      <c r="J191" s="88"/>
      <c r="K191" s="89"/>
      <c r="L191" s="90"/>
      <c r="M191" s="103" t="str">
        <f t="shared" si="3"/>
        <v/>
      </c>
      <c r="N191" s="103"/>
    </row>
    <row r="192" spans="2:15" s="102" customFormat="1" x14ac:dyDescent="0.2">
      <c r="B192" s="85"/>
      <c r="C192" s="85"/>
      <c r="D192" s="86"/>
      <c r="E192" s="85"/>
      <c r="F192" s="87"/>
      <c r="G192" s="85"/>
      <c r="H192" s="85"/>
      <c r="I192" s="88"/>
      <c r="J192" s="88"/>
      <c r="K192" s="89"/>
      <c r="L192" s="90"/>
      <c r="M192" s="103" t="str">
        <f t="shared" si="3"/>
        <v/>
      </c>
      <c r="N192" s="103"/>
    </row>
    <row r="193" spans="2:14" s="102" customFormat="1" x14ac:dyDescent="0.2">
      <c r="B193" s="85"/>
      <c r="C193" s="85"/>
      <c r="D193" s="86"/>
      <c r="E193" s="85"/>
      <c r="F193" s="87"/>
      <c r="G193" s="85"/>
      <c r="H193" s="85"/>
      <c r="I193" s="88"/>
      <c r="J193" s="88"/>
      <c r="K193" s="89"/>
      <c r="L193" s="90"/>
      <c r="M193" s="103" t="str">
        <f t="shared" si="3"/>
        <v/>
      </c>
      <c r="N193" s="103"/>
    </row>
    <row r="194" spans="2:14" s="102" customFormat="1" x14ac:dyDescent="0.2">
      <c r="B194" s="85"/>
      <c r="C194" s="85"/>
      <c r="D194" s="86"/>
      <c r="E194" s="85"/>
      <c r="F194" s="87"/>
      <c r="G194" s="85"/>
      <c r="H194" s="85"/>
      <c r="I194" s="88"/>
      <c r="J194" s="88"/>
      <c r="K194" s="89"/>
      <c r="L194" s="90"/>
      <c r="M194" s="103" t="str">
        <f t="shared" si="3"/>
        <v/>
      </c>
      <c r="N194" s="103"/>
    </row>
    <row r="195" spans="2:14" s="102" customFormat="1" x14ac:dyDescent="0.2">
      <c r="B195" s="85"/>
      <c r="C195" s="85"/>
      <c r="D195" s="86"/>
      <c r="E195" s="85"/>
      <c r="F195" s="87"/>
      <c r="G195" s="85"/>
      <c r="H195" s="85"/>
      <c r="I195" s="88"/>
      <c r="J195" s="88"/>
      <c r="K195" s="89"/>
      <c r="L195" s="90"/>
      <c r="M195" s="103" t="str">
        <f t="shared" si="3"/>
        <v/>
      </c>
      <c r="N195" s="103"/>
    </row>
    <row r="196" spans="2:14" s="102" customFormat="1" x14ac:dyDescent="0.2">
      <c r="B196" s="85"/>
      <c r="C196" s="85"/>
      <c r="D196" s="86"/>
      <c r="E196" s="85"/>
      <c r="F196" s="87"/>
      <c r="G196" s="85"/>
      <c r="H196" s="85"/>
      <c r="I196" s="88"/>
      <c r="J196" s="88"/>
      <c r="K196" s="89"/>
      <c r="L196" s="90"/>
      <c r="M196" s="103" t="str">
        <f t="shared" si="3"/>
        <v/>
      </c>
      <c r="N196" s="103"/>
    </row>
    <row r="197" spans="2:14" s="102" customFormat="1" x14ac:dyDescent="0.2">
      <c r="B197" s="85"/>
      <c r="C197" s="85"/>
      <c r="D197" s="86"/>
      <c r="E197" s="85"/>
      <c r="F197" s="87"/>
      <c r="G197" s="85"/>
      <c r="H197" s="85"/>
      <c r="I197" s="88"/>
      <c r="J197" s="88"/>
      <c r="K197" s="89"/>
      <c r="L197" s="90"/>
      <c r="M197" s="103" t="str">
        <f t="shared" si="3"/>
        <v/>
      </c>
      <c r="N197" s="103"/>
    </row>
    <row r="198" spans="2:14" s="102" customFormat="1" x14ac:dyDescent="0.2">
      <c r="B198" s="85"/>
      <c r="C198" s="85"/>
      <c r="D198" s="86"/>
      <c r="E198" s="85"/>
      <c r="F198" s="87"/>
      <c r="G198" s="85"/>
      <c r="H198" s="85"/>
      <c r="I198" s="88"/>
      <c r="J198" s="88"/>
      <c r="K198" s="89"/>
      <c r="L198" s="90"/>
      <c r="M198" s="103" t="str">
        <f t="shared" si="3"/>
        <v/>
      </c>
      <c r="N198" s="103"/>
    </row>
    <row r="199" spans="2:14" s="102" customFormat="1" x14ac:dyDescent="0.2">
      <c r="B199" s="85"/>
      <c r="C199" s="85"/>
      <c r="D199" s="86"/>
      <c r="E199" s="85"/>
      <c r="F199" s="87"/>
      <c r="G199" s="85"/>
      <c r="H199" s="85"/>
      <c r="I199" s="88"/>
      <c r="J199" s="88"/>
      <c r="K199" s="89"/>
      <c r="L199" s="90"/>
      <c r="M199" s="103" t="str">
        <f t="shared" si="3"/>
        <v/>
      </c>
      <c r="N199" s="103"/>
    </row>
    <row r="200" spans="2:14" s="102" customFormat="1" x14ac:dyDescent="0.2">
      <c r="B200" s="85"/>
      <c r="C200" s="85"/>
      <c r="D200" s="86"/>
      <c r="E200" s="85"/>
      <c r="F200" s="87"/>
      <c r="G200" s="85"/>
      <c r="H200" s="85"/>
      <c r="I200" s="88"/>
      <c r="J200" s="88"/>
      <c r="K200" s="89"/>
      <c r="L200" s="90"/>
      <c r="M200" s="103" t="str">
        <f t="shared" si="3"/>
        <v/>
      </c>
      <c r="N200" s="103"/>
    </row>
    <row r="201" spans="2:14" s="102" customFormat="1" x14ac:dyDescent="0.2">
      <c r="B201" s="85"/>
      <c r="C201" s="85"/>
      <c r="D201" s="86"/>
      <c r="E201" s="85"/>
      <c r="F201" s="87"/>
      <c r="G201" s="85"/>
      <c r="H201" s="85"/>
      <c r="I201" s="88"/>
      <c r="J201" s="88"/>
      <c r="K201" s="89"/>
      <c r="L201" s="90"/>
      <c r="M201" s="103" t="str">
        <f t="shared" si="3"/>
        <v/>
      </c>
      <c r="N201" s="103"/>
    </row>
    <row r="202" spans="2:14" s="102" customFormat="1" x14ac:dyDescent="0.2">
      <c r="B202" s="85"/>
      <c r="C202" s="85"/>
      <c r="D202" s="86"/>
      <c r="E202" s="85"/>
      <c r="F202" s="87"/>
      <c r="G202" s="85"/>
      <c r="H202" s="85"/>
      <c r="I202" s="88"/>
      <c r="J202" s="88"/>
      <c r="K202" s="89"/>
      <c r="L202" s="90"/>
      <c r="M202" s="103" t="str">
        <f t="shared" si="3"/>
        <v/>
      </c>
      <c r="N202" s="103"/>
    </row>
    <row r="203" spans="2:14" s="102" customFormat="1" x14ac:dyDescent="0.2">
      <c r="B203" s="85"/>
      <c r="C203" s="85"/>
      <c r="D203" s="86"/>
      <c r="E203" s="85"/>
      <c r="F203" s="87"/>
      <c r="G203" s="85"/>
      <c r="H203" s="85"/>
      <c r="I203" s="88"/>
      <c r="J203" s="88"/>
      <c r="K203" s="89"/>
      <c r="L203" s="90"/>
      <c r="M203" s="103" t="str">
        <f t="shared" si="3"/>
        <v/>
      </c>
      <c r="N203" s="103"/>
    </row>
    <row r="204" spans="2:14" s="102" customFormat="1" x14ac:dyDescent="0.2">
      <c r="B204" s="85"/>
      <c r="C204" s="85"/>
      <c r="D204" s="86"/>
      <c r="E204" s="85"/>
      <c r="F204" s="87"/>
      <c r="G204" s="85"/>
      <c r="H204" s="85"/>
      <c r="I204" s="88"/>
      <c r="J204" s="88"/>
      <c r="K204" s="89"/>
      <c r="L204" s="90"/>
      <c r="M204" s="103" t="str">
        <f t="shared" si="3"/>
        <v/>
      </c>
      <c r="N204" s="103"/>
    </row>
    <row r="205" spans="2:14" s="102" customFormat="1" x14ac:dyDescent="0.2">
      <c r="B205" s="85"/>
      <c r="C205" s="85"/>
      <c r="D205" s="86"/>
      <c r="E205" s="85"/>
      <c r="F205" s="87"/>
      <c r="G205" s="85"/>
      <c r="H205" s="85"/>
      <c r="I205" s="88"/>
      <c r="J205" s="88"/>
      <c r="K205" s="89"/>
      <c r="L205" s="90"/>
      <c r="M205" s="103" t="str">
        <f t="shared" si="3"/>
        <v/>
      </c>
      <c r="N205" s="103"/>
    </row>
    <row r="206" spans="2:14" s="102" customFormat="1" x14ac:dyDescent="0.2">
      <c r="B206" s="85"/>
      <c r="C206" s="85"/>
      <c r="D206" s="86"/>
      <c r="E206" s="85"/>
      <c r="F206" s="87"/>
      <c r="G206" s="85"/>
      <c r="H206" s="85"/>
      <c r="I206" s="88"/>
      <c r="J206" s="88"/>
      <c r="K206" s="89"/>
      <c r="L206" s="90"/>
      <c r="M206" s="103" t="str">
        <f t="shared" si="3"/>
        <v/>
      </c>
      <c r="N206" s="103"/>
    </row>
    <row r="207" spans="2:14" s="102" customFormat="1" x14ac:dyDescent="0.2">
      <c r="M207" s="150">
        <f>SUM(M12:M22)</f>
        <v>266000016</v>
      </c>
    </row>
    <row r="208" spans="2:14" s="102" customFormat="1" x14ac:dyDescent="0.2"/>
    <row r="209" s="102" customFormat="1" x14ac:dyDescent="0.2"/>
    <row r="210" s="102" customFormat="1" x14ac:dyDescent="0.2"/>
  </sheetData>
  <mergeCells count="11">
    <mergeCell ref="N10:N11"/>
    <mergeCell ref="F4:I6"/>
    <mergeCell ref="B9:N9"/>
    <mergeCell ref="B10:B11"/>
    <mergeCell ref="C10:C11"/>
    <mergeCell ref="D10:D11"/>
    <mergeCell ref="E10:E11"/>
    <mergeCell ref="F10:F11"/>
    <mergeCell ref="G10:G11"/>
    <mergeCell ref="H10:J10"/>
    <mergeCell ref="K10:M10"/>
  </mergeCells>
  <dataValidations xWindow="1249" yWindow="434" count="13">
    <dataValidation type="list" allowBlank="1" showInputMessage="1" showErrorMessage="1" error="Únicamente puede seleccionar de la lista!!" promptTitle="Clasificación Actividad" prompt="Seleccione de la lista la clasificación de la actividad" sqref="F12:F45">
      <formula1>$AB$4:$AB$6</formula1>
    </dataValidation>
    <dataValidation allowBlank="1" showInputMessage="1" showErrorMessage="1" promptTitle="Medio de verificación" prompt="Para ampliar la CELDA y escribir el texto necesario, haga clic en el botón ABRIR CELDA, ubicado en la parte superior izquierda de la hoja. (Presione F2 para editar la celda)._x000a_Cuando finalice, de ENTER y haga clic en el botón CERRAR CELDA." sqref="G12:G206"/>
    <dataValidation allowBlank="1" showInputMessage="1" showErrorMessage="1" promptTitle="Objetivos" prompt="Para ampliar la CELDA y escribir el texto necesario, haga clic en el botón ABRIR CELDA, ubicado en la parte superior izquierda de la hoja. (Presione F2 para editar la celda)._x000a_Cuando finalice, de ENTER y haga clic en el botón CERRAR CELDA." sqref="B12:B206"/>
    <dataValidation allowBlank="1" showInputMessage="1" showErrorMessage="1" promptTitle="Actividad" prompt="Para ampliar la CELDA y escribir el texto necesario, haga clic en el botón ABRIR CELDA, ubicado en la parte superior izquierda de la hoja. (Presione F2 para editar la celda)._x000a_Cuando finalice, de ENTER y haga clic en el botón CERRAR CELDA." sqref="C12:C206"/>
    <dataValidation type="whole" allowBlank="1" showInputMessage="1" showErrorMessage="1" error="Debe escribir un número" promptTitle="Participantes" prompt="Eingrese el número de participantes" sqref="D12:D206">
      <formula1>0</formula1>
      <formula2>1000000</formula2>
    </dataValidation>
    <dataValidation allowBlank="1" showInputMessage="1" showErrorMessage="1" promptTitle="Metodología" prompt="Para ampliar la CELDA y escribir el texto necesario, haga clic en el botón ABRIR CELDA, ubicado en la parte superior izquierda de la hoja. (Presione F2 para editar la celda)._x000a_Cuando finalice, de ENTER y haga clic en el botón CERRAR CELDA." sqref="E12:E206"/>
    <dataValidation type="list" allowBlank="1" showInputMessage="1" showErrorMessage="1" error="Únicamente puede seleccionar de la lista!!" promptTitle="Clasificación Actividad" prompt="Seleccione de la lista la clasificación de la actividad" sqref="F46:F206">
      <formula1>ClasificacionActividad</formula1>
    </dataValidation>
    <dataValidation allowBlank="1" showInputMessage="1" showErrorMessage="1" promptTitle="Recursos Físicos" prompt="Para ampliar la CELDA y escribir el texto necesario, haga clic en el botón ABRIR CELDA, ubicado en la parte superior izquierda de la hoja. (Presione F2 para editar la celda)._x000a_Cuando finalice, de ENTER y haga clic en el botón CERRAR CELDA." sqref="H12:H206"/>
    <dataValidation allowBlank="1" showInputMessage="1" showErrorMessage="1" promptTitle="Recurso de Personal" prompt="Para ampliar la CELDA y escribir el texto necesario, haga clic en el botón ABRIR CELDA, ubicado en la parte superior izquierda de la hoja. (Presione F2 para editar la celda)._x000a_Cuando finalice, de ENTER y haga clic en el botón CERRAR CELDA." sqref="I12:I206"/>
    <dataValidation allowBlank="1" showInputMessage="1" showErrorMessage="1" promptTitle="Recurso Financiero" prompt="Para ampliar la CELDA y escribir el texto necesario, haga clic en el botón ABRIR CELDA, ubicado en la parte superior izquierda de la hoja. (Presione F2 para editar la celda)._x000a_Cuando finalice, de ENTER y haga clic en el botón CERRAR CELDA." sqref="J12:J206"/>
    <dataValidation allowBlank="1" showInputMessage="1" showErrorMessage="1" error="_x000a_" sqref="M12:M206"/>
    <dataValidation type="whole" operator="greaterThanOrEqual" allowBlank="1" showInputMessage="1" showErrorMessage="1" error="Debe ingresar un número!!" promptTitle="Costo Unitario" prompt="Ingrese el Costo Unitario de la Actividad" sqref="K12:K206">
      <formula1>0</formula1>
    </dataValidation>
    <dataValidation type="whole" operator="greaterThanOrEqual" allowBlank="1" showInputMessage="1" showErrorMessage="1" error="Debe ingresar un número!!" promptTitle="Cantidad" prompt="Ingrese el número de actividades" sqref="L12:L206">
      <formula1>0</formula1>
    </dataValidation>
  </dataValidation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zoomScale="71" zoomScaleNormal="71" workbookViewId="0">
      <selection activeCell="G20" sqref="G20:G21"/>
    </sheetView>
  </sheetViews>
  <sheetFormatPr baseColWidth="10" defaultColWidth="0" defaultRowHeight="15" customHeight="1" zeroHeight="1" x14ac:dyDescent="0.25"/>
  <cols>
    <col min="1" max="1" width="3.28515625" style="22" customWidth="1"/>
    <col min="2" max="2" width="11.42578125" style="22" customWidth="1"/>
    <col min="3" max="3" width="34.140625" style="22" customWidth="1"/>
    <col min="4" max="4" width="15.28515625" style="22" customWidth="1"/>
    <col min="5" max="5" width="15.85546875" style="22" customWidth="1"/>
    <col min="6" max="19" width="11.42578125" style="22" customWidth="1"/>
    <col min="20" max="20" width="7" style="22" customWidth="1"/>
    <col min="21" max="16384" width="11.42578125" style="22" hidden="1"/>
  </cols>
  <sheetData>
    <row r="1" spans="2:20" x14ac:dyDescent="0.25"/>
    <row r="2" spans="2:20" x14ac:dyDescent="0.25"/>
    <row r="3" spans="2:20" x14ac:dyDescent="0.25">
      <c r="K3" s="184" t="s">
        <v>30</v>
      </c>
      <c r="L3" s="184"/>
      <c r="M3" s="184"/>
      <c r="N3" s="184"/>
      <c r="O3" s="184"/>
      <c r="P3" s="184"/>
      <c r="Q3" s="184"/>
    </row>
    <row r="4" spans="2:20" x14ac:dyDescent="0.25">
      <c r="K4" s="184"/>
      <c r="L4" s="184"/>
      <c r="M4" s="184"/>
      <c r="N4" s="184"/>
      <c r="O4" s="184"/>
      <c r="P4" s="184"/>
      <c r="Q4" s="184"/>
    </row>
    <row r="5" spans="2:20" x14ac:dyDescent="0.25">
      <c r="K5" s="184"/>
      <c r="L5" s="184"/>
      <c r="M5" s="184"/>
      <c r="N5" s="184"/>
      <c r="O5" s="184"/>
      <c r="P5" s="184"/>
      <c r="Q5" s="184"/>
    </row>
    <row r="6" spans="2:20" x14ac:dyDescent="0.25">
      <c r="K6" s="184"/>
      <c r="L6" s="184"/>
      <c r="M6" s="184"/>
      <c r="N6" s="184"/>
      <c r="O6" s="184"/>
      <c r="P6" s="184"/>
      <c r="Q6" s="184"/>
    </row>
    <row r="7" spans="2:20" s="25" customFormat="1" ht="18.75" x14ac:dyDescent="0.3">
      <c r="B7" s="23" t="s">
        <v>30</v>
      </c>
      <c r="C7" s="24"/>
    </row>
    <row r="8" spans="2:20" x14ac:dyDescent="0.25"/>
    <row r="9" spans="2:20" x14ac:dyDescent="0.25">
      <c r="B9" s="152" t="s">
        <v>114</v>
      </c>
      <c r="C9" s="152"/>
      <c r="D9" s="153" t="s">
        <v>282</v>
      </c>
      <c r="E9" s="153"/>
      <c r="F9" s="49"/>
      <c r="G9" s="49"/>
    </row>
    <row r="10" spans="2:20" ht="30" x14ac:dyDescent="0.25">
      <c r="B10" s="27" t="s">
        <v>113</v>
      </c>
      <c r="C10" s="27" t="s">
        <v>12</v>
      </c>
      <c r="D10" s="28" t="s">
        <v>92</v>
      </c>
      <c r="E10" s="29" t="s">
        <v>28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2:20" x14ac:dyDescent="0.25">
      <c r="B11" s="19" t="s">
        <v>93</v>
      </c>
      <c r="C11" s="20" t="s">
        <v>283</v>
      </c>
      <c r="D11" s="21">
        <v>8</v>
      </c>
      <c r="E11" s="21">
        <v>7</v>
      </c>
      <c r="G11" s="154"/>
      <c r="H11" s="154"/>
      <c r="I11" s="50"/>
      <c r="J11" s="50"/>
      <c r="K11" s="50"/>
      <c r="L11" s="30"/>
      <c r="M11" s="30"/>
      <c r="N11" s="30"/>
      <c r="O11" s="30"/>
      <c r="P11" s="30"/>
      <c r="Q11" s="30"/>
      <c r="R11" s="30"/>
      <c r="S11" s="30"/>
      <c r="T11" s="30"/>
    </row>
    <row r="12" spans="2:20" x14ac:dyDescent="0.25">
      <c r="B12" s="19" t="s">
        <v>94</v>
      </c>
      <c r="C12" s="20" t="s">
        <v>229</v>
      </c>
      <c r="D12" s="21">
        <v>9</v>
      </c>
      <c r="E12" s="21">
        <v>7</v>
      </c>
      <c r="G12" s="155"/>
      <c r="H12" s="156"/>
      <c r="I12" s="156"/>
      <c r="J12" s="156"/>
      <c r="K12" s="156"/>
      <c r="L12" s="156"/>
      <c r="M12" s="158"/>
      <c r="N12" s="159"/>
      <c r="O12" s="156"/>
      <c r="P12" s="156"/>
      <c r="Q12" s="159"/>
      <c r="R12" s="156"/>
      <c r="S12" s="156"/>
      <c r="T12" s="30"/>
    </row>
    <row r="13" spans="2:20" x14ac:dyDescent="0.25">
      <c r="B13" s="19" t="s">
        <v>95</v>
      </c>
      <c r="C13" s="20" t="s">
        <v>284</v>
      </c>
      <c r="D13" s="21">
        <v>8</v>
      </c>
      <c r="E13" s="21">
        <v>7</v>
      </c>
      <c r="G13" s="155"/>
      <c r="H13" s="156"/>
      <c r="I13" s="156"/>
      <c r="J13" s="156"/>
      <c r="K13" s="156"/>
      <c r="L13" s="156"/>
      <c r="M13" s="158"/>
      <c r="N13" s="159"/>
      <c r="O13" s="156"/>
      <c r="P13" s="156"/>
      <c r="Q13" s="159"/>
      <c r="R13" s="156"/>
      <c r="S13" s="156"/>
      <c r="T13" s="30"/>
    </row>
    <row r="14" spans="2:20" x14ac:dyDescent="0.25">
      <c r="B14" s="19" t="s">
        <v>96</v>
      </c>
      <c r="C14" s="20" t="s">
        <v>285</v>
      </c>
      <c r="D14" s="21">
        <v>8</v>
      </c>
      <c r="E14" s="21">
        <v>7</v>
      </c>
      <c r="G14" s="155"/>
      <c r="H14" s="157"/>
      <c r="I14" s="157"/>
      <c r="J14" s="156"/>
      <c r="K14" s="157"/>
      <c r="L14" s="157"/>
      <c r="M14" s="156"/>
      <c r="N14" s="156"/>
      <c r="O14" s="156"/>
      <c r="P14" s="156"/>
      <c r="Q14" s="159"/>
      <c r="R14" s="163"/>
      <c r="S14" s="163"/>
      <c r="T14" s="30"/>
    </row>
    <row r="15" spans="2:20" x14ac:dyDescent="0.25">
      <c r="B15" s="19" t="s">
        <v>97</v>
      </c>
      <c r="C15" s="20" t="s">
        <v>232</v>
      </c>
      <c r="D15" s="21">
        <v>7</v>
      </c>
      <c r="E15" s="21">
        <v>6</v>
      </c>
      <c r="G15" s="155"/>
      <c r="H15" s="157"/>
      <c r="I15" s="157"/>
      <c r="J15" s="156"/>
      <c r="K15" s="157"/>
      <c r="L15" s="157"/>
      <c r="M15" s="156"/>
      <c r="N15" s="156"/>
      <c r="O15" s="156"/>
      <c r="P15" s="156"/>
      <c r="Q15" s="159"/>
      <c r="R15" s="163"/>
      <c r="S15" s="163"/>
      <c r="T15" s="30"/>
    </row>
    <row r="16" spans="2:20" x14ac:dyDescent="0.25">
      <c r="B16" s="19" t="s">
        <v>98</v>
      </c>
      <c r="C16" s="20" t="s">
        <v>233</v>
      </c>
      <c r="D16" s="21">
        <v>8</v>
      </c>
      <c r="E16" s="21">
        <v>7</v>
      </c>
      <c r="G16" s="155"/>
      <c r="H16" s="156"/>
      <c r="I16" s="156"/>
      <c r="J16" s="159"/>
      <c r="K16" s="158"/>
      <c r="L16" s="158"/>
      <c r="M16" s="160"/>
      <c r="N16" s="158"/>
      <c r="O16" s="161"/>
      <c r="P16" s="156"/>
      <c r="Q16" s="162"/>
      <c r="R16" s="162"/>
      <c r="S16" s="156"/>
      <c r="T16" s="30"/>
    </row>
    <row r="17" spans="2:20" x14ac:dyDescent="0.25">
      <c r="B17" s="19" t="s">
        <v>99</v>
      </c>
      <c r="C17" s="20" t="s">
        <v>234</v>
      </c>
      <c r="D17" s="21">
        <v>8</v>
      </c>
      <c r="E17" s="21">
        <v>7</v>
      </c>
      <c r="G17" s="155"/>
      <c r="H17" s="156"/>
      <c r="I17" s="156"/>
      <c r="J17" s="159"/>
      <c r="K17" s="158"/>
      <c r="L17" s="158"/>
      <c r="M17" s="160"/>
      <c r="N17" s="158"/>
      <c r="O17" s="161"/>
      <c r="P17" s="156"/>
      <c r="Q17" s="162"/>
      <c r="R17" s="162"/>
      <c r="S17" s="156"/>
      <c r="T17" s="30"/>
    </row>
    <row r="18" spans="2:20" x14ac:dyDescent="0.25">
      <c r="B18" s="19" t="s">
        <v>100</v>
      </c>
      <c r="C18" s="20" t="s">
        <v>235</v>
      </c>
      <c r="D18" s="21">
        <v>9</v>
      </c>
      <c r="E18" s="21">
        <v>4</v>
      </c>
      <c r="G18" s="155"/>
      <c r="H18" s="156"/>
      <c r="I18" s="156"/>
      <c r="J18" s="156"/>
      <c r="K18" s="156"/>
      <c r="L18" s="159"/>
      <c r="M18" s="156"/>
      <c r="N18" s="156"/>
      <c r="O18" s="156"/>
      <c r="P18" s="156"/>
      <c r="Q18" s="162"/>
      <c r="R18" s="158"/>
      <c r="S18" s="156"/>
      <c r="T18" s="30"/>
    </row>
    <row r="19" spans="2:20" x14ac:dyDescent="0.25">
      <c r="B19" s="19" t="s">
        <v>101</v>
      </c>
      <c r="C19" s="20" t="s">
        <v>180</v>
      </c>
      <c r="D19" s="21">
        <v>9</v>
      </c>
      <c r="E19" s="21">
        <v>6</v>
      </c>
      <c r="G19" s="155"/>
      <c r="H19" s="156"/>
      <c r="I19" s="156"/>
      <c r="J19" s="156"/>
      <c r="K19" s="156"/>
      <c r="L19" s="159"/>
      <c r="M19" s="156"/>
      <c r="N19" s="156"/>
      <c r="O19" s="156"/>
      <c r="P19" s="156"/>
      <c r="Q19" s="162"/>
      <c r="R19" s="158"/>
      <c r="S19" s="156"/>
      <c r="T19" s="30"/>
    </row>
    <row r="20" spans="2:20" x14ac:dyDescent="0.25">
      <c r="B20" s="19" t="s">
        <v>102</v>
      </c>
      <c r="C20" s="20" t="s">
        <v>286</v>
      </c>
      <c r="D20" s="21">
        <v>8</v>
      </c>
      <c r="E20" s="21">
        <v>7</v>
      </c>
      <c r="G20" s="155"/>
      <c r="H20" s="156"/>
      <c r="I20" s="156"/>
      <c r="J20" s="156"/>
      <c r="K20" s="156"/>
      <c r="L20" s="164"/>
      <c r="M20" s="156"/>
      <c r="N20" s="156"/>
      <c r="O20" s="156"/>
      <c r="P20" s="156"/>
      <c r="Q20" s="156"/>
      <c r="R20" s="156"/>
      <c r="S20" s="156"/>
      <c r="T20" s="30"/>
    </row>
    <row r="21" spans="2:20" x14ac:dyDescent="0.25">
      <c r="B21" s="19" t="s">
        <v>103</v>
      </c>
      <c r="C21" s="20"/>
      <c r="D21" s="21"/>
      <c r="E21" s="21"/>
      <c r="G21" s="155"/>
      <c r="H21" s="156"/>
      <c r="I21" s="156"/>
      <c r="J21" s="156"/>
      <c r="K21" s="156"/>
      <c r="L21" s="164"/>
      <c r="M21" s="156"/>
      <c r="N21" s="156"/>
      <c r="O21" s="156"/>
      <c r="P21" s="156"/>
      <c r="Q21" s="156"/>
      <c r="R21" s="156"/>
      <c r="S21" s="156"/>
      <c r="T21" s="30"/>
    </row>
    <row r="22" spans="2:20" x14ac:dyDescent="0.25">
      <c r="B22" s="19" t="s">
        <v>104</v>
      </c>
      <c r="C22" s="20"/>
      <c r="D22" s="21"/>
      <c r="E22" s="21"/>
      <c r="G22" s="155"/>
      <c r="H22" s="156"/>
      <c r="I22" s="156"/>
      <c r="J22" s="158"/>
      <c r="K22" s="156"/>
      <c r="L22" s="159"/>
      <c r="M22" s="156"/>
      <c r="N22" s="156"/>
      <c r="O22" s="159"/>
      <c r="P22" s="156"/>
      <c r="Q22" s="156"/>
      <c r="R22" s="156"/>
      <c r="S22" s="156"/>
      <c r="T22" s="30"/>
    </row>
    <row r="23" spans="2:20" x14ac:dyDescent="0.25">
      <c r="B23" s="19" t="s">
        <v>105</v>
      </c>
      <c r="C23" s="20"/>
      <c r="D23" s="21"/>
      <c r="E23" s="21"/>
      <c r="G23" s="155"/>
      <c r="H23" s="156"/>
      <c r="I23" s="156"/>
      <c r="J23" s="158"/>
      <c r="K23" s="156"/>
      <c r="L23" s="159"/>
      <c r="M23" s="156"/>
      <c r="N23" s="156"/>
      <c r="O23" s="159"/>
      <c r="P23" s="156"/>
      <c r="Q23" s="156"/>
      <c r="R23" s="156"/>
      <c r="S23" s="156"/>
      <c r="T23" s="30"/>
    </row>
    <row r="24" spans="2:20" x14ac:dyDescent="0.25">
      <c r="B24" s="19" t="s">
        <v>106</v>
      </c>
      <c r="C24" s="20"/>
      <c r="D24" s="21"/>
      <c r="E24" s="21"/>
      <c r="G24" s="155"/>
      <c r="H24" s="156"/>
      <c r="I24" s="156"/>
      <c r="J24" s="156"/>
      <c r="K24" s="156"/>
      <c r="L24" s="159"/>
      <c r="M24" s="156"/>
      <c r="N24" s="156"/>
      <c r="O24" s="156"/>
      <c r="P24" s="156"/>
      <c r="Q24" s="161"/>
      <c r="R24" s="161"/>
      <c r="S24" s="161"/>
      <c r="T24" s="30"/>
    </row>
    <row r="25" spans="2:20" x14ac:dyDescent="0.25">
      <c r="B25" s="19" t="s">
        <v>107</v>
      </c>
      <c r="C25" s="20"/>
      <c r="D25" s="21"/>
      <c r="E25" s="21"/>
      <c r="G25" s="155"/>
      <c r="H25" s="156"/>
      <c r="I25" s="156"/>
      <c r="J25" s="156"/>
      <c r="K25" s="156"/>
      <c r="L25" s="159"/>
      <c r="M25" s="156"/>
      <c r="N25" s="156"/>
      <c r="O25" s="156"/>
      <c r="P25" s="156"/>
      <c r="Q25" s="161"/>
      <c r="R25" s="161"/>
      <c r="S25" s="161"/>
      <c r="T25" s="30"/>
    </row>
    <row r="26" spans="2:20" x14ac:dyDescent="0.25">
      <c r="B26" s="19" t="s">
        <v>108</v>
      </c>
      <c r="C26" s="20"/>
      <c r="D26" s="21"/>
      <c r="E26" s="21"/>
      <c r="G26" s="155"/>
      <c r="H26" s="157"/>
      <c r="I26" s="157"/>
      <c r="J26" s="157"/>
      <c r="K26" s="157"/>
      <c r="L26" s="157"/>
      <c r="M26" s="156"/>
      <c r="N26" s="156"/>
      <c r="O26" s="156"/>
      <c r="P26" s="156"/>
      <c r="Q26" s="159"/>
      <c r="R26" s="155"/>
      <c r="S26" s="155"/>
      <c r="T26" s="30"/>
    </row>
    <row r="27" spans="2:20" x14ac:dyDescent="0.25">
      <c r="B27" s="19" t="s">
        <v>109</v>
      </c>
      <c r="C27" s="20"/>
      <c r="D27" s="21"/>
      <c r="E27" s="21"/>
      <c r="G27" s="155"/>
      <c r="H27" s="157"/>
      <c r="I27" s="157"/>
      <c r="J27" s="157"/>
      <c r="K27" s="157"/>
      <c r="L27" s="157"/>
      <c r="M27" s="156"/>
      <c r="N27" s="156"/>
      <c r="O27" s="156"/>
      <c r="P27" s="156"/>
      <c r="Q27" s="159"/>
      <c r="R27" s="155"/>
      <c r="S27" s="155"/>
      <c r="T27" s="30"/>
    </row>
    <row r="28" spans="2:20" x14ac:dyDescent="0.25">
      <c r="B28" s="19" t="s">
        <v>110</v>
      </c>
      <c r="C28" s="20"/>
      <c r="D28" s="21"/>
      <c r="E28" s="21"/>
      <c r="G28" s="155"/>
      <c r="H28" s="156"/>
      <c r="I28" s="156"/>
      <c r="J28" s="156"/>
      <c r="K28" s="156"/>
      <c r="L28" s="156"/>
      <c r="M28" s="156"/>
      <c r="N28" s="160"/>
      <c r="O28" s="156"/>
      <c r="P28" s="156"/>
      <c r="Q28" s="159"/>
      <c r="R28" s="159"/>
      <c r="S28" s="156"/>
      <c r="T28" s="30"/>
    </row>
    <row r="29" spans="2:20" x14ac:dyDescent="0.25">
      <c r="B29" s="19" t="s">
        <v>111</v>
      </c>
      <c r="C29" s="20"/>
      <c r="D29" s="21"/>
      <c r="E29" s="21"/>
      <c r="G29" s="155"/>
      <c r="H29" s="156"/>
      <c r="I29" s="156"/>
      <c r="J29" s="156"/>
      <c r="K29" s="156"/>
      <c r="L29" s="156"/>
      <c r="M29" s="156"/>
      <c r="N29" s="160"/>
      <c r="O29" s="156"/>
      <c r="P29" s="156"/>
      <c r="Q29" s="159"/>
      <c r="R29" s="159"/>
      <c r="S29" s="156"/>
      <c r="T29" s="30"/>
    </row>
    <row r="30" spans="2:20" x14ac:dyDescent="0.25">
      <c r="B30" s="19" t="s">
        <v>112</v>
      </c>
      <c r="C30" s="20"/>
      <c r="D30" s="21"/>
      <c r="E30" s="21"/>
      <c r="G30" s="155"/>
      <c r="H30" s="156"/>
      <c r="I30" s="156"/>
      <c r="J30" s="156"/>
      <c r="K30" s="156"/>
      <c r="L30" s="156"/>
      <c r="M30" s="156"/>
      <c r="N30" s="159"/>
      <c r="O30" s="156"/>
      <c r="P30" s="156"/>
      <c r="Q30" s="159"/>
      <c r="R30" s="156"/>
      <c r="S30" s="156"/>
      <c r="T30" s="30"/>
    </row>
    <row r="31" spans="2:20" x14ac:dyDescent="0.25">
      <c r="C31" s="22" t="s">
        <v>78</v>
      </c>
      <c r="D31" s="26">
        <f>AVERAGE(D11:D30)</f>
        <v>8.1999999999999993</v>
      </c>
      <c r="E31" s="26">
        <f>AVERAGE(E11:E30)</f>
        <v>6.5</v>
      </c>
      <c r="G31" s="155"/>
      <c r="H31" s="156"/>
      <c r="I31" s="156"/>
      <c r="J31" s="156"/>
      <c r="K31" s="156"/>
      <c r="L31" s="156"/>
      <c r="M31" s="156"/>
      <c r="N31" s="159"/>
      <c r="O31" s="156"/>
      <c r="P31" s="156"/>
      <c r="Q31" s="159"/>
      <c r="R31" s="156"/>
      <c r="S31" s="156"/>
      <c r="T31" s="138"/>
    </row>
    <row r="32" spans="2:20" s="124" customFormat="1" x14ac:dyDescent="0.25">
      <c r="C32" s="124" t="s">
        <v>79</v>
      </c>
      <c r="D32" s="125">
        <v>0</v>
      </c>
      <c r="E32" s="124">
        <f>+D31</f>
        <v>8.1999999999999993</v>
      </c>
      <c r="G32" s="126"/>
      <c r="H32" s="127"/>
      <c r="I32" s="128"/>
      <c r="J32" s="128"/>
      <c r="K32" s="128"/>
      <c r="L32" s="128"/>
      <c r="M32" s="128"/>
      <c r="N32" s="128"/>
      <c r="O32" s="129"/>
      <c r="P32" s="129"/>
      <c r="Q32" s="128"/>
      <c r="R32" s="128"/>
      <c r="S32" s="128"/>
      <c r="T32" s="126"/>
    </row>
    <row r="33" spans="2:22" s="124" customFormat="1" hidden="1" x14ac:dyDescent="0.25">
      <c r="D33" s="124">
        <f>MAX(D11:D30)</f>
        <v>9</v>
      </c>
      <c r="E33" s="124">
        <f>+D31</f>
        <v>8.1999999999999993</v>
      </c>
      <c r="G33" s="126"/>
      <c r="H33" s="126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6"/>
    </row>
    <row r="34" spans="2:22" s="124" customFormat="1" hidden="1" x14ac:dyDescent="0.25">
      <c r="C34" s="124" t="s">
        <v>80</v>
      </c>
      <c r="D34" s="125">
        <f>+E31</f>
        <v>6.5</v>
      </c>
      <c r="E34" s="124">
        <f>+MAX(E11:E31)</f>
        <v>7</v>
      </c>
      <c r="G34" s="126"/>
      <c r="H34" s="126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6"/>
    </row>
    <row r="35" spans="2:22" s="124" customFormat="1" hidden="1" x14ac:dyDescent="0.25">
      <c r="D35" s="124">
        <f>+E31</f>
        <v>6.5</v>
      </c>
      <c r="E35" s="124">
        <v>0</v>
      </c>
      <c r="G35" s="126"/>
      <c r="H35" s="126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6"/>
    </row>
    <row r="36" spans="2:22" x14ac:dyDescent="0.25">
      <c r="B36" s="31"/>
      <c r="C36" s="31"/>
      <c r="D36" s="31"/>
      <c r="E36" s="31"/>
      <c r="F36" s="31"/>
      <c r="G36" s="32"/>
      <c r="H36" s="30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30"/>
    </row>
    <row r="37" spans="2:22" x14ac:dyDescent="0.25">
      <c r="B37" s="31"/>
      <c r="C37" s="31"/>
      <c r="D37" s="31"/>
      <c r="E37" s="31"/>
      <c r="F37" s="31"/>
      <c r="G37" s="32"/>
      <c r="H37" s="30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30"/>
    </row>
    <row r="38" spans="2:22" ht="18" customHeight="1" x14ac:dyDescent="0.25">
      <c r="C38" s="165" t="s">
        <v>81</v>
      </c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7"/>
    </row>
    <row r="39" spans="2:22" ht="15.75" x14ac:dyDescent="0.25">
      <c r="B39" s="34"/>
      <c r="C39" s="168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70"/>
    </row>
    <row r="40" spans="2:22" x14ac:dyDescent="0.25">
      <c r="C40" s="168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70"/>
    </row>
    <row r="41" spans="2:22" x14ac:dyDescent="0.25">
      <c r="C41" s="171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3"/>
    </row>
    <row r="42" spans="2:22" x14ac:dyDescent="0.25">
      <c r="B42" s="35"/>
      <c r="D42" s="36"/>
      <c r="E42" s="37"/>
    </row>
    <row r="43" spans="2:22" hidden="1" x14ac:dyDescent="0.25">
      <c r="B43" s="35"/>
      <c r="D43" s="26"/>
      <c r="E43" s="26"/>
      <c r="G43" s="174"/>
      <c r="H43" s="174"/>
      <c r="I43" s="38"/>
      <c r="J43" s="38"/>
      <c r="K43" s="38"/>
      <c r="L43" s="30"/>
      <c r="M43" s="30"/>
      <c r="N43" s="30"/>
      <c r="O43" s="30"/>
      <c r="P43" s="30"/>
      <c r="Q43" s="30"/>
      <c r="R43" s="30"/>
    </row>
    <row r="44" spans="2:22" hidden="1" x14ac:dyDescent="0.25">
      <c r="B44" s="35"/>
      <c r="D44" s="134"/>
      <c r="E44" s="134"/>
      <c r="F44" s="30"/>
      <c r="G44" s="155"/>
      <c r="H44" s="156"/>
      <c r="I44" s="156"/>
      <c r="J44" s="156"/>
      <c r="K44" s="156"/>
      <c r="L44" s="156"/>
      <c r="M44" s="158"/>
      <c r="N44" s="159"/>
      <c r="O44" s="156"/>
      <c r="P44" s="156"/>
      <c r="Q44" s="159"/>
      <c r="R44" s="156"/>
      <c r="S44" s="156"/>
      <c r="T44" s="30"/>
      <c r="U44" s="30"/>
      <c r="V44" s="30"/>
    </row>
    <row r="45" spans="2:22" hidden="1" x14ac:dyDescent="0.25">
      <c r="B45" s="35"/>
      <c r="D45" s="134"/>
      <c r="E45" s="134"/>
      <c r="F45" s="30"/>
      <c r="G45" s="155"/>
      <c r="H45" s="156"/>
      <c r="I45" s="156"/>
      <c r="J45" s="156"/>
      <c r="K45" s="156"/>
      <c r="L45" s="156"/>
      <c r="M45" s="158"/>
      <c r="N45" s="159"/>
      <c r="O45" s="156"/>
      <c r="P45" s="156"/>
      <c r="Q45" s="159"/>
      <c r="R45" s="156"/>
      <c r="S45" s="156"/>
      <c r="T45" s="30"/>
      <c r="U45" s="30"/>
      <c r="V45" s="30"/>
    </row>
    <row r="46" spans="2:22" hidden="1" x14ac:dyDescent="0.25">
      <c r="B46" s="35"/>
      <c r="D46" s="134"/>
      <c r="E46" s="134"/>
      <c r="F46" s="30"/>
      <c r="G46" s="155"/>
      <c r="H46" s="156"/>
      <c r="I46" s="158"/>
      <c r="J46" s="156"/>
      <c r="K46" s="175"/>
      <c r="L46" s="175"/>
      <c r="M46" s="176"/>
      <c r="N46" s="176"/>
      <c r="O46" s="176"/>
      <c r="P46" s="156"/>
      <c r="Q46" s="159"/>
      <c r="R46" s="178"/>
      <c r="S46" s="178"/>
      <c r="T46" s="30"/>
      <c r="U46" s="30"/>
      <c r="V46" s="30"/>
    </row>
    <row r="47" spans="2:22" hidden="1" x14ac:dyDescent="0.25">
      <c r="B47" s="35"/>
      <c r="D47" s="134"/>
      <c r="E47" s="134"/>
      <c r="F47" s="30"/>
      <c r="G47" s="155"/>
      <c r="H47" s="156"/>
      <c r="I47" s="158"/>
      <c r="J47" s="156"/>
      <c r="K47" s="175"/>
      <c r="L47" s="175"/>
      <c r="M47" s="176"/>
      <c r="N47" s="176"/>
      <c r="O47" s="176"/>
      <c r="P47" s="156"/>
      <c r="Q47" s="159"/>
      <c r="R47" s="178"/>
      <c r="S47" s="178"/>
      <c r="T47" s="30"/>
      <c r="U47" s="30"/>
      <c r="V47" s="30"/>
    </row>
    <row r="48" spans="2:22" hidden="1" x14ac:dyDescent="0.25">
      <c r="B48" s="35"/>
      <c r="D48" s="134"/>
      <c r="E48" s="134"/>
      <c r="F48" s="30"/>
      <c r="G48" s="155"/>
      <c r="H48" s="156"/>
      <c r="I48" s="156"/>
      <c r="J48" s="159"/>
      <c r="K48" s="179"/>
      <c r="L48" s="179"/>
      <c r="M48" s="160"/>
      <c r="N48" s="179"/>
      <c r="O48" s="161"/>
      <c r="P48" s="156"/>
      <c r="Q48" s="177"/>
      <c r="R48" s="177"/>
      <c r="S48" s="156"/>
      <c r="T48" s="30"/>
      <c r="U48" s="30"/>
      <c r="V48" s="30"/>
    </row>
    <row r="49" spans="2:22" hidden="1" x14ac:dyDescent="0.25">
      <c r="B49" s="35"/>
      <c r="D49" s="134"/>
      <c r="E49" s="134"/>
      <c r="F49" s="30"/>
      <c r="G49" s="155"/>
      <c r="H49" s="156"/>
      <c r="I49" s="156"/>
      <c r="J49" s="159"/>
      <c r="K49" s="179"/>
      <c r="L49" s="179"/>
      <c r="M49" s="160"/>
      <c r="N49" s="179"/>
      <c r="O49" s="161"/>
      <c r="P49" s="156"/>
      <c r="Q49" s="177"/>
      <c r="R49" s="177"/>
      <c r="S49" s="156"/>
      <c r="T49" s="30"/>
      <c r="U49" s="30"/>
      <c r="V49" s="30"/>
    </row>
    <row r="50" spans="2:22" hidden="1" x14ac:dyDescent="0.25">
      <c r="B50" s="35"/>
      <c r="D50" s="134"/>
      <c r="E50" s="134"/>
      <c r="F50" s="30"/>
      <c r="G50" s="155"/>
      <c r="H50" s="156"/>
      <c r="I50" s="156"/>
      <c r="J50" s="156"/>
      <c r="K50" s="156"/>
      <c r="L50" s="159"/>
      <c r="M50" s="156"/>
      <c r="N50" s="156"/>
      <c r="O50" s="156"/>
      <c r="P50" s="156"/>
      <c r="Q50" s="177"/>
      <c r="R50" s="158"/>
      <c r="S50" s="156"/>
      <c r="T50" s="30"/>
      <c r="U50" s="30"/>
      <c r="V50" s="30"/>
    </row>
    <row r="51" spans="2:22" hidden="1" x14ac:dyDescent="0.25">
      <c r="B51" s="35"/>
      <c r="D51" s="134"/>
      <c r="E51" s="134"/>
      <c r="F51" s="30"/>
      <c r="G51" s="155"/>
      <c r="H51" s="156"/>
      <c r="I51" s="156"/>
      <c r="J51" s="156"/>
      <c r="K51" s="156"/>
      <c r="L51" s="159"/>
      <c r="M51" s="156"/>
      <c r="N51" s="156"/>
      <c r="O51" s="156"/>
      <c r="P51" s="156"/>
      <c r="Q51" s="177"/>
      <c r="R51" s="158"/>
      <c r="S51" s="156"/>
      <c r="T51" s="30"/>
      <c r="U51" s="30"/>
      <c r="V51" s="30"/>
    </row>
    <row r="52" spans="2:22" hidden="1" x14ac:dyDescent="0.25">
      <c r="D52" s="134"/>
      <c r="E52" s="134"/>
      <c r="F52" s="30"/>
      <c r="G52" s="155"/>
      <c r="H52" s="30"/>
      <c r="I52" s="30"/>
      <c r="J52" s="30"/>
      <c r="K52" s="30"/>
      <c r="L52" s="139"/>
      <c r="M52" s="30"/>
      <c r="N52" s="134"/>
      <c r="O52" s="30"/>
      <c r="P52" s="30"/>
      <c r="Q52" s="30"/>
      <c r="R52" s="30"/>
      <c r="S52" s="30"/>
      <c r="T52" s="30"/>
      <c r="U52" s="30"/>
      <c r="V52" s="30"/>
    </row>
    <row r="53" spans="2:22" ht="23.25" hidden="1" x14ac:dyDescent="0.35">
      <c r="D53" s="134"/>
      <c r="E53" s="134"/>
      <c r="F53" s="30"/>
      <c r="G53" s="155"/>
      <c r="H53" s="30"/>
      <c r="I53" s="30"/>
      <c r="J53" s="30"/>
      <c r="K53" s="40"/>
      <c r="L53" s="40"/>
      <c r="M53" s="40"/>
      <c r="N53" s="135"/>
      <c r="O53" s="42"/>
      <c r="P53" s="30"/>
      <c r="Q53" s="137"/>
      <c r="R53" s="30"/>
      <c r="S53" s="44"/>
      <c r="T53" s="30"/>
      <c r="U53" s="30"/>
      <c r="V53" s="30"/>
    </row>
    <row r="54" spans="2:22" hidden="1" x14ac:dyDescent="0.25">
      <c r="D54" s="30"/>
      <c r="E54" s="30"/>
      <c r="F54" s="30"/>
      <c r="G54" s="155"/>
      <c r="H54" s="156"/>
      <c r="I54" s="156"/>
      <c r="J54" s="158"/>
      <c r="K54" s="181"/>
      <c r="L54" s="182"/>
      <c r="M54" s="181"/>
      <c r="N54" s="181"/>
      <c r="O54" s="159"/>
      <c r="P54" s="156"/>
      <c r="Q54" s="156"/>
      <c r="R54" s="156"/>
      <c r="S54" s="156"/>
      <c r="T54" s="30"/>
      <c r="U54" s="30"/>
      <c r="V54" s="30"/>
    </row>
    <row r="55" spans="2:22" hidden="1" x14ac:dyDescent="0.25">
      <c r="D55" s="30"/>
      <c r="E55" s="30"/>
      <c r="F55" s="30"/>
      <c r="G55" s="155"/>
      <c r="H55" s="156"/>
      <c r="I55" s="156"/>
      <c r="J55" s="158"/>
      <c r="K55" s="181"/>
      <c r="L55" s="182"/>
      <c r="M55" s="181"/>
      <c r="N55" s="181"/>
      <c r="O55" s="159"/>
      <c r="P55" s="156"/>
      <c r="Q55" s="156"/>
      <c r="R55" s="156"/>
      <c r="S55" s="156"/>
      <c r="T55" s="30"/>
      <c r="U55" s="30"/>
      <c r="V55" s="30"/>
    </row>
    <row r="56" spans="2:22" hidden="1" x14ac:dyDescent="0.25">
      <c r="D56" s="30"/>
      <c r="E56" s="30"/>
      <c r="F56" s="30"/>
      <c r="G56" s="155"/>
      <c r="H56" s="156"/>
      <c r="I56" s="156"/>
      <c r="J56" s="156"/>
      <c r="K56" s="181"/>
      <c r="L56" s="182"/>
      <c r="M56" s="181"/>
      <c r="N56" s="181"/>
      <c r="O56" s="156"/>
      <c r="P56" s="156"/>
      <c r="Q56" s="180"/>
      <c r="R56" s="180"/>
      <c r="S56" s="180"/>
      <c r="T56" s="30"/>
      <c r="U56" s="30"/>
      <c r="V56" s="30"/>
    </row>
    <row r="57" spans="2:22" hidden="1" x14ac:dyDescent="0.25">
      <c r="D57" s="30"/>
      <c r="E57" s="30"/>
      <c r="F57" s="30"/>
      <c r="G57" s="155"/>
      <c r="H57" s="156"/>
      <c r="I57" s="156"/>
      <c r="J57" s="156"/>
      <c r="K57" s="181"/>
      <c r="L57" s="182"/>
      <c r="M57" s="181"/>
      <c r="N57" s="181"/>
      <c r="O57" s="156"/>
      <c r="P57" s="156"/>
      <c r="Q57" s="180"/>
      <c r="R57" s="180"/>
      <c r="S57" s="180"/>
      <c r="T57" s="30"/>
      <c r="U57" s="30"/>
      <c r="V57" s="30"/>
    </row>
    <row r="58" spans="2:22" hidden="1" x14ac:dyDescent="0.25">
      <c r="D58" s="30"/>
      <c r="E58" s="30"/>
      <c r="F58" s="30"/>
      <c r="G58" s="155"/>
      <c r="H58" s="156"/>
      <c r="I58" s="156"/>
      <c r="J58" s="157"/>
      <c r="K58" s="183"/>
      <c r="L58" s="183"/>
      <c r="M58" s="181"/>
      <c r="N58" s="181"/>
      <c r="O58" s="156"/>
      <c r="P58" s="156"/>
      <c r="Q58" s="185"/>
      <c r="R58" s="185"/>
      <c r="S58" s="185"/>
      <c r="T58" s="30"/>
      <c r="U58" s="30"/>
      <c r="V58" s="30"/>
    </row>
    <row r="59" spans="2:22" hidden="1" x14ac:dyDescent="0.25">
      <c r="D59" s="30"/>
      <c r="E59" s="30"/>
      <c r="F59" s="30"/>
      <c r="G59" s="155"/>
      <c r="H59" s="156"/>
      <c r="I59" s="156"/>
      <c r="J59" s="157"/>
      <c r="K59" s="183"/>
      <c r="L59" s="183"/>
      <c r="M59" s="181"/>
      <c r="N59" s="181"/>
      <c r="O59" s="156"/>
      <c r="P59" s="156"/>
      <c r="Q59" s="185"/>
      <c r="R59" s="185"/>
      <c r="S59" s="185"/>
      <c r="T59" s="30"/>
      <c r="U59" s="30"/>
      <c r="V59" s="30"/>
    </row>
    <row r="60" spans="2:22" hidden="1" x14ac:dyDescent="0.25">
      <c r="D60" s="30"/>
      <c r="E60" s="30"/>
      <c r="F60" s="30"/>
      <c r="G60" s="155"/>
      <c r="H60" s="156"/>
      <c r="I60" s="156"/>
      <c r="J60" s="156"/>
      <c r="K60" s="181"/>
      <c r="L60" s="181"/>
      <c r="M60" s="181"/>
      <c r="N60" s="186"/>
      <c r="O60" s="156"/>
      <c r="P60" s="156"/>
      <c r="Q60" s="159"/>
      <c r="R60" s="159"/>
      <c r="S60" s="156"/>
      <c r="T60" s="30"/>
      <c r="U60" s="30"/>
      <c r="V60" s="30"/>
    </row>
    <row r="61" spans="2:22" hidden="1" x14ac:dyDescent="0.25">
      <c r="D61" s="30"/>
      <c r="E61" s="30"/>
      <c r="F61" s="30"/>
      <c r="G61" s="155"/>
      <c r="H61" s="156"/>
      <c r="I61" s="156"/>
      <c r="J61" s="156"/>
      <c r="K61" s="181"/>
      <c r="L61" s="181"/>
      <c r="M61" s="181"/>
      <c r="N61" s="186"/>
      <c r="O61" s="156"/>
      <c r="P61" s="156"/>
      <c r="Q61" s="159"/>
      <c r="R61" s="159"/>
      <c r="S61" s="156"/>
      <c r="T61" s="30"/>
      <c r="U61" s="30"/>
      <c r="V61" s="30"/>
    </row>
    <row r="62" spans="2:22" hidden="1" x14ac:dyDescent="0.25">
      <c r="D62" s="30"/>
      <c r="E62" s="30"/>
      <c r="F62" s="30"/>
      <c r="G62" s="155"/>
      <c r="H62" s="156"/>
      <c r="I62" s="156"/>
      <c r="J62" s="156"/>
      <c r="K62" s="156"/>
      <c r="L62" s="156"/>
      <c r="M62" s="156"/>
      <c r="N62" s="159"/>
      <c r="O62" s="156"/>
      <c r="P62" s="156"/>
      <c r="Q62" s="159"/>
      <c r="R62" s="156"/>
      <c r="S62" s="156"/>
      <c r="T62" s="30"/>
      <c r="U62" s="30"/>
      <c r="V62" s="30"/>
    </row>
    <row r="63" spans="2:22" hidden="1" x14ac:dyDescent="0.25">
      <c r="D63" s="30"/>
      <c r="E63" s="30"/>
      <c r="F63" s="30"/>
      <c r="G63" s="155"/>
      <c r="H63" s="156"/>
      <c r="I63" s="156"/>
      <c r="J63" s="156"/>
      <c r="K63" s="156"/>
      <c r="L63" s="156"/>
      <c r="M63" s="156"/>
      <c r="N63" s="159"/>
      <c r="O63" s="156"/>
      <c r="P63" s="156"/>
      <c r="Q63" s="159"/>
      <c r="R63" s="156"/>
      <c r="S63" s="156"/>
      <c r="T63" s="138"/>
      <c r="U63" s="30"/>
      <c r="V63" s="30"/>
    </row>
    <row r="64" spans="2:22" hidden="1" x14ac:dyDescent="0.25">
      <c r="D64" s="30"/>
      <c r="E64" s="30"/>
      <c r="F64" s="30"/>
      <c r="G64" s="30"/>
      <c r="H64" s="46"/>
      <c r="I64" s="136"/>
      <c r="J64" s="136"/>
      <c r="K64" s="136"/>
      <c r="L64" s="136"/>
      <c r="M64" s="136"/>
      <c r="N64" s="136"/>
      <c r="O64" s="156"/>
      <c r="P64" s="156"/>
      <c r="Q64" s="136"/>
      <c r="R64" s="136"/>
      <c r="S64" s="48"/>
      <c r="T64" s="30"/>
      <c r="U64" s="30"/>
      <c r="V64" s="30"/>
    </row>
    <row r="65" spans="4:22" hidden="1" x14ac:dyDescent="0.25">
      <c r="D65" s="30"/>
      <c r="E65" s="30"/>
      <c r="F65" s="30"/>
      <c r="G65" s="30"/>
      <c r="H65" s="30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30"/>
      <c r="U65" s="30"/>
      <c r="V65" s="30"/>
    </row>
    <row r="66" spans="4:22" hidden="1" x14ac:dyDescent="0.25"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</row>
    <row r="67" spans="4:22" hidden="1" x14ac:dyDescent="0.25"/>
    <row r="68" spans="4:22" hidden="1" x14ac:dyDescent="0.25"/>
    <row r="69" spans="4:22" hidden="1" x14ac:dyDescent="0.25"/>
    <row r="70" spans="4:22" hidden="1" x14ac:dyDescent="0.25">
      <c r="E70" s="26"/>
    </row>
    <row r="71" spans="4:22" hidden="1" x14ac:dyDescent="0.25">
      <c r="E71" s="26"/>
    </row>
    <row r="72" spans="4:22" hidden="1" x14ac:dyDescent="0.25">
      <c r="E72" s="26"/>
    </row>
    <row r="73" spans="4:22" hidden="1" x14ac:dyDescent="0.25">
      <c r="E73" s="26"/>
    </row>
    <row r="74" spans="4:22" hidden="1" x14ac:dyDescent="0.25"/>
    <row r="75" spans="4:22" hidden="1" x14ac:dyDescent="0.25"/>
    <row r="76" spans="4:22" hidden="1" x14ac:dyDescent="0.25">
      <c r="E76" s="26"/>
    </row>
    <row r="77" spans="4:22" hidden="1" x14ac:dyDescent="0.25">
      <c r="E77" s="26"/>
    </row>
    <row r="78" spans="4:22" hidden="1" x14ac:dyDescent="0.25"/>
    <row r="79" spans="4:22" hidden="1" x14ac:dyDescent="0.25"/>
    <row r="80" spans="4:22" hidden="1" x14ac:dyDescent="0.25">
      <c r="E80" s="26"/>
    </row>
    <row r="81" spans="5:5" x14ac:dyDescent="0.25">
      <c r="E81" s="26"/>
    </row>
    <row r="82" spans="5:5" x14ac:dyDescent="0.25"/>
    <row r="83" spans="5:5" x14ac:dyDescent="0.25"/>
    <row r="84" spans="5:5" x14ac:dyDescent="0.25">
      <c r="E84" s="26"/>
    </row>
    <row r="85" spans="5:5" x14ac:dyDescent="0.25">
      <c r="E85" s="26"/>
    </row>
  </sheetData>
  <mergeCells count="245">
    <mergeCell ref="O64:P64"/>
    <mergeCell ref="L62:L63"/>
    <mergeCell ref="M62:M63"/>
    <mergeCell ref="N62:N63"/>
    <mergeCell ref="O62:O63"/>
    <mergeCell ref="P62:P63"/>
    <mergeCell ref="Q62:Q63"/>
    <mergeCell ref="P60:P61"/>
    <mergeCell ref="Q60:Q61"/>
    <mergeCell ref="R60:R61"/>
    <mergeCell ref="S60:S61"/>
    <mergeCell ref="G62:G63"/>
    <mergeCell ref="H62:H63"/>
    <mergeCell ref="I62:I63"/>
    <mergeCell ref="J62:J63"/>
    <mergeCell ref="K62:K63"/>
    <mergeCell ref="R62:R63"/>
    <mergeCell ref="S62:S63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S56:S57"/>
    <mergeCell ref="G58:G59"/>
    <mergeCell ref="H58:H59"/>
    <mergeCell ref="I58:I59"/>
    <mergeCell ref="J58:J59"/>
    <mergeCell ref="K58:L59"/>
    <mergeCell ref="M58:M59"/>
    <mergeCell ref="N58:N59"/>
    <mergeCell ref="O58:O59"/>
    <mergeCell ref="P58:P59"/>
    <mergeCell ref="M56:M57"/>
    <mergeCell ref="N56:N57"/>
    <mergeCell ref="O56:O57"/>
    <mergeCell ref="P56:P57"/>
    <mergeCell ref="Q56:Q57"/>
    <mergeCell ref="R56:R57"/>
    <mergeCell ref="G56:G57"/>
    <mergeCell ref="H56:H57"/>
    <mergeCell ref="I56:I57"/>
    <mergeCell ref="J56:J57"/>
    <mergeCell ref="K56:K57"/>
    <mergeCell ref="L56:L57"/>
    <mergeCell ref="Q58:Q59"/>
    <mergeCell ref="R58:S59"/>
    <mergeCell ref="N54:N55"/>
    <mergeCell ref="O54:O55"/>
    <mergeCell ref="P54:P55"/>
    <mergeCell ref="Q54:Q55"/>
    <mergeCell ref="R54:R55"/>
    <mergeCell ref="S54:S55"/>
    <mergeCell ref="R50:R51"/>
    <mergeCell ref="S50:S51"/>
    <mergeCell ref="G52:G53"/>
    <mergeCell ref="G54:G55"/>
    <mergeCell ref="H54:H55"/>
    <mergeCell ref="I54:I55"/>
    <mergeCell ref="J54:J55"/>
    <mergeCell ref="K54:K55"/>
    <mergeCell ref="L54:L55"/>
    <mergeCell ref="M54:M55"/>
    <mergeCell ref="L50:L51"/>
    <mergeCell ref="M50:M51"/>
    <mergeCell ref="N50:N51"/>
    <mergeCell ref="O50:O51"/>
    <mergeCell ref="P50:P51"/>
    <mergeCell ref="Q50:Q51"/>
    <mergeCell ref="P48:P49"/>
    <mergeCell ref="Q48:Q49"/>
    <mergeCell ref="R48:R49"/>
    <mergeCell ref="S48:S49"/>
    <mergeCell ref="G50:G51"/>
    <mergeCell ref="H50:H51"/>
    <mergeCell ref="I50:I51"/>
    <mergeCell ref="J50:J51"/>
    <mergeCell ref="K50:K51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S44:S45"/>
    <mergeCell ref="G46:G47"/>
    <mergeCell ref="H46:H47"/>
    <mergeCell ref="I46:I47"/>
    <mergeCell ref="J46:J47"/>
    <mergeCell ref="K46:L47"/>
    <mergeCell ref="M46:M47"/>
    <mergeCell ref="N46:N47"/>
    <mergeCell ref="O46:O47"/>
    <mergeCell ref="P46:P47"/>
    <mergeCell ref="M44:M45"/>
    <mergeCell ref="N44:N45"/>
    <mergeCell ref="O44:O45"/>
    <mergeCell ref="P44:P45"/>
    <mergeCell ref="Q44:Q45"/>
    <mergeCell ref="R44:R45"/>
    <mergeCell ref="G44:G45"/>
    <mergeCell ref="H44:H45"/>
    <mergeCell ref="I44:I45"/>
    <mergeCell ref="J44:J45"/>
    <mergeCell ref="K44:K45"/>
    <mergeCell ref="L44:L45"/>
    <mergeCell ref="Q46:Q47"/>
    <mergeCell ref="R46:S47"/>
    <mergeCell ref="S30:S31"/>
    <mergeCell ref="C38:O41"/>
    <mergeCell ref="G43:H43"/>
    <mergeCell ref="S28:S29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M28:M29"/>
    <mergeCell ref="N28:N29"/>
    <mergeCell ref="O28:O29"/>
    <mergeCell ref="P28:P29"/>
    <mergeCell ref="Q28:Q29"/>
    <mergeCell ref="R28:R29"/>
    <mergeCell ref="G28:G29"/>
    <mergeCell ref="H28:H29"/>
    <mergeCell ref="I28:I29"/>
    <mergeCell ref="J28:J29"/>
    <mergeCell ref="K28:K29"/>
    <mergeCell ref="L28:L29"/>
    <mergeCell ref="P30:P31"/>
    <mergeCell ref="Q30:Q31"/>
    <mergeCell ref="R30:R31"/>
    <mergeCell ref="P24:P25"/>
    <mergeCell ref="Q24:Q25"/>
    <mergeCell ref="R24:R25"/>
    <mergeCell ref="S24:S25"/>
    <mergeCell ref="G26:G27"/>
    <mergeCell ref="H26:I27"/>
    <mergeCell ref="J26:J27"/>
    <mergeCell ref="K26:L27"/>
    <mergeCell ref="M26:M27"/>
    <mergeCell ref="N26:N27"/>
    <mergeCell ref="O26:O27"/>
    <mergeCell ref="P26:P27"/>
    <mergeCell ref="Q26:Q27"/>
    <mergeCell ref="R26:S27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0:P21"/>
    <mergeCell ref="Q20:Q21"/>
    <mergeCell ref="R20:R21"/>
    <mergeCell ref="S20:S21"/>
    <mergeCell ref="G22:G23"/>
    <mergeCell ref="H22:H23"/>
    <mergeCell ref="I22:I23"/>
    <mergeCell ref="J22:J23"/>
    <mergeCell ref="K22:K23"/>
    <mergeCell ref="L22:L23"/>
    <mergeCell ref="S22:S23"/>
    <mergeCell ref="M22:M23"/>
    <mergeCell ref="N22:N23"/>
    <mergeCell ref="O22:O23"/>
    <mergeCell ref="P22:P23"/>
    <mergeCell ref="Q22:Q23"/>
    <mergeCell ref="R22:R23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16:P17"/>
    <mergeCell ref="Q16:Q17"/>
    <mergeCell ref="R16:R17"/>
    <mergeCell ref="S16:S17"/>
    <mergeCell ref="G18:G19"/>
    <mergeCell ref="H18:H19"/>
    <mergeCell ref="I18:I19"/>
    <mergeCell ref="J18:J19"/>
    <mergeCell ref="K18:K19"/>
    <mergeCell ref="L18:L19"/>
    <mergeCell ref="S18:S19"/>
    <mergeCell ref="M18:M19"/>
    <mergeCell ref="N18:N19"/>
    <mergeCell ref="O18:O19"/>
    <mergeCell ref="P18:P19"/>
    <mergeCell ref="Q18:Q19"/>
    <mergeCell ref="R18:R19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S12:S13"/>
    <mergeCell ref="G14:G15"/>
    <mergeCell ref="H14:I15"/>
    <mergeCell ref="J14:J15"/>
    <mergeCell ref="K14:L15"/>
    <mergeCell ref="M14:M15"/>
    <mergeCell ref="N14:N15"/>
    <mergeCell ref="O14:O15"/>
    <mergeCell ref="P14:P15"/>
    <mergeCell ref="Q14:Q15"/>
    <mergeCell ref="M12:M13"/>
    <mergeCell ref="N12:N13"/>
    <mergeCell ref="O12:O13"/>
    <mergeCell ref="P12:P13"/>
    <mergeCell ref="Q12:Q13"/>
    <mergeCell ref="R12:R13"/>
    <mergeCell ref="R14:S15"/>
    <mergeCell ref="K3:Q6"/>
    <mergeCell ref="B9:C9"/>
    <mergeCell ref="D9:E9"/>
    <mergeCell ref="G11:H11"/>
    <mergeCell ref="G12:G13"/>
    <mergeCell ref="H12:H13"/>
    <mergeCell ref="I12:I13"/>
    <mergeCell ref="J12:J13"/>
    <mergeCell ref="K12:K13"/>
    <mergeCell ref="L12:L1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6"/>
  <sheetViews>
    <sheetView workbookViewId="0">
      <selection activeCell="J14" sqref="J14"/>
    </sheetView>
  </sheetViews>
  <sheetFormatPr baseColWidth="10" defaultColWidth="0" defaultRowHeight="15" customHeight="1" zeroHeight="1" x14ac:dyDescent="0.25"/>
  <cols>
    <col min="1" max="1" width="2.7109375" style="22" customWidth="1"/>
    <col min="2" max="3" width="30.7109375" style="22" customWidth="1"/>
    <col min="4" max="4" width="13.85546875" style="22" bestFit="1" customWidth="1"/>
    <col min="5" max="5" width="16.5703125" style="22" bestFit="1" customWidth="1"/>
    <col min="6" max="7" width="16.5703125" style="22" customWidth="1"/>
    <col min="8" max="8" width="16.5703125" style="22" bestFit="1" customWidth="1"/>
    <col min="9" max="9" width="14.85546875" style="22" customWidth="1"/>
    <col min="10" max="10" width="16.28515625" style="22" customWidth="1"/>
    <col min="11" max="11" width="30.7109375" style="22" customWidth="1"/>
    <col min="12" max="12" width="4.5703125" style="22" customWidth="1"/>
    <col min="13" max="16384" width="11.42578125" style="22" hidden="1"/>
  </cols>
  <sheetData>
    <row r="1" spans="1:11" x14ac:dyDescent="0.25"/>
    <row r="2" spans="1:11" x14ac:dyDescent="0.25">
      <c r="F2" s="190" t="s">
        <v>83</v>
      </c>
      <c r="G2" s="190"/>
      <c r="H2" s="190"/>
      <c r="I2" s="190"/>
      <c r="J2" s="190"/>
      <c r="K2" s="54"/>
    </row>
    <row r="3" spans="1:11" x14ac:dyDescent="0.25">
      <c r="F3" s="190"/>
      <c r="G3" s="190"/>
      <c r="H3" s="190"/>
      <c r="I3" s="190"/>
      <c r="J3" s="190"/>
      <c r="K3" s="54"/>
    </row>
    <row r="4" spans="1:11" x14ac:dyDescent="0.25">
      <c r="F4" s="190"/>
      <c r="G4" s="190"/>
      <c r="H4" s="190"/>
      <c r="I4" s="190"/>
      <c r="J4" s="190"/>
      <c r="K4" s="54"/>
    </row>
    <row r="5" spans="1:11" x14ac:dyDescent="0.25"/>
    <row r="6" spans="1:11" s="55" customFormat="1" ht="19.5" thickBot="1" x14ac:dyDescent="0.35">
      <c r="B6" s="55" t="s">
        <v>74</v>
      </c>
    </row>
    <row r="7" spans="1:11" ht="16.5" thickBot="1" x14ac:dyDescent="0.3">
      <c r="A7" s="56"/>
      <c r="B7" s="187" t="s">
        <v>13</v>
      </c>
      <c r="C7" s="188"/>
      <c r="D7" s="188"/>
      <c r="E7" s="188"/>
      <c r="F7" s="188"/>
      <c r="G7" s="188"/>
      <c r="H7" s="188"/>
      <c r="I7" s="188"/>
      <c r="J7" s="188"/>
      <c r="K7" s="189"/>
    </row>
    <row r="8" spans="1:11" ht="16.5" thickBot="1" x14ac:dyDescent="0.3">
      <c r="A8" s="57"/>
      <c r="B8" s="191" t="s">
        <v>82</v>
      </c>
      <c r="C8" s="191" t="s">
        <v>0</v>
      </c>
      <c r="D8" s="195" t="s">
        <v>14</v>
      </c>
      <c r="E8" s="196"/>
      <c r="F8" s="196"/>
      <c r="G8" s="196"/>
      <c r="H8" s="197"/>
      <c r="I8" s="191" t="s">
        <v>15</v>
      </c>
      <c r="J8" s="191" t="s">
        <v>2</v>
      </c>
      <c r="K8" s="193" t="s">
        <v>16</v>
      </c>
    </row>
    <row r="9" spans="1:11" ht="23.25" thickBot="1" x14ac:dyDescent="0.3">
      <c r="A9" s="57"/>
      <c r="B9" s="192"/>
      <c r="C9" s="192"/>
      <c r="D9" s="58" t="s">
        <v>84</v>
      </c>
      <c r="E9" s="58" t="s">
        <v>85</v>
      </c>
      <c r="F9" s="58" t="s">
        <v>86</v>
      </c>
      <c r="G9" s="59" t="s">
        <v>87</v>
      </c>
      <c r="H9" s="59" t="s">
        <v>88</v>
      </c>
      <c r="I9" s="192"/>
      <c r="J9" s="192"/>
      <c r="K9" s="194"/>
    </row>
    <row r="10" spans="1:11" ht="26.25" thickBot="1" x14ac:dyDescent="0.3">
      <c r="B10" s="51" t="s">
        <v>287</v>
      </c>
      <c r="C10" s="52" t="s">
        <v>288</v>
      </c>
      <c r="D10" s="52">
        <v>105</v>
      </c>
      <c r="E10" s="52">
        <v>1</v>
      </c>
      <c r="F10" s="52">
        <v>1</v>
      </c>
      <c r="G10" s="52">
        <v>0</v>
      </c>
      <c r="H10" s="52">
        <v>1</v>
      </c>
      <c r="I10" s="52">
        <v>30</v>
      </c>
      <c r="J10" s="52">
        <v>61</v>
      </c>
      <c r="K10" s="53" t="s">
        <v>133</v>
      </c>
    </row>
    <row r="11" spans="1:11" ht="39" thickBot="1" x14ac:dyDescent="0.3">
      <c r="B11" s="1" t="s">
        <v>289</v>
      </c>
      <c r="C11" s="2" t="s">
        <v>290</v>
      </c>
      <c r="D11" s="52">
        <v>105</v>
      </c>
      <c r="E11" s="52">
        <v>1</v>
      </c>
      <c r="F11" s="52">
        <v>1</v>
      </c>
      <c r="G11" s="52">
        <v>0</v>
      </c>
      <c r="H11" s="52">
        <v>1</v>
      </c>
      <c r="I11" s="2">
        <v>20</v>
      </c>
      <c r="J11" s="2">
        <v>51</v>
      </c>
      <c r="K11" s="53" t="s">
        <v>133</v>
      </c>
    </row>
    <row r="12" spans="1:11" ht="26.25" thickBot="1" x14ac:dyDescent="0.3">
      <c r="B12" s="1" t="s">
        <v>291</v>
      </c>
      <c r="C12" s="2" t="s">
        <v>241</v>
      </c>
      <c r="D12" s="52">
        <v>105</v>
      </c>
      <c r="E12" s="52">
        <v>1</v>
      </c>
      <c r="F12" s="52">
        <v>1</v>
      </c>
      <c r="G12" s="52">
        <v>0</v>
      </c>
      <c r="H12" s="52">
        <v>1</v>
      </c>
      <c r="I12" s="2">
        <v>15</v>
      </c>
      <c r="J12" s="2">
        <v>46</v>
      </c>
      <c r="K12" s="53" t="s">
        <v>133</v>
      </c>
    </row>
    <row r="13" spans="1:11" ht="25.5" x14ac:dyDescent="0.25">
      <c r="B13" s="1" t="s">
        <v>267</v>
      </c>
      <c r="C13" s="2" t="s">
        <v>292</v>
      </c>
      <c r="D13" s="52">
        <v>105</v>
      </c>
      <c r="E13" s="52">
        <v>1</v>
      </c>
      <c r="F13" s="52">
        <v>1</v>
      </c>
      <c r="G13" s="52">
        <v>0</v>
      </c>
      <c r="H13" s="52">
        <v>1</v>
      </c>
      <c r="I13" s="2">
        <v>30</v>
      </c>
      <c r="J13" s="2">
        <v>61</v>
      </c>
      <c r="K13" s="53" t="s">
        <v>133</v>
      </c>
    </row>
    <row r="14" spans="1:11" ht="38.25" x14ac:dyDescent="0.25">
      <c r="B14" s="1" t="s">
        <v>244</v>
      </c>
      <c r="C14" s="2" t="s">
        <v>161</v>
      </c>
      <c r="D14" s="2">
        <v>0</v>
      </c>
      <c r="E14" s="2">
        <v>1</v>
      </c>
      <c r="F14" s="2">
        <v>1</v>
      </c>
      <c r="G14" s="2">
        <v>0</v>
      </c>
      <c r="H14" s="2">
        <v>0</v>
      </c>
      <c r="I14" s="2">
        <v>220</v>
      </c>
      <c r="J14" s="2">
        <v>440</v>
      </c>
      <c r="K14" s="3" t="s">
        <v>162</v>
      </c>
    </row>
    <row r="15" spans="1:11" ht="25.5" x14ac:dyDescent="0.25">
      <c r="B15" s="1" t="s">
        <v>163</v>
      </c>
      <c r="C15" s="2" t="s">
        <v>164</v>
      </c>
      <c r="D15" s="2">
        <v>0</v>
      </c>
      <c r="E15" s="2">
        <v>1</v>
      </c>
      <c r="F15" s="2">
        <v>0</v>
      </c>
      <c r="G15" s="2">
        <v>0</v>
      </c>
      <c r="H15" s="2">
        <v>0</v>
      </c>
      <c r="I15" s="2">
        <v>634</v>
      </c>
      <c r="J15" s="2">
        <v>810</v>
      </c>
      <c r="K15" s="3" t="s">
        <v>162</v>
      </c>
    </row>
    <row r="16" spans="1:11" x14ac:dyDescent="0.25">
      <c r="B16" s="1"/>
      <c r="C16" s="2"/>
      <c r="D16" s="2"/>
      <c r="E16" s="2"/>
      <c r="F16" s="2"/>
      <c r="G16" s="2"/>
      <c r="H16" s="2"/>
      <c r="I16" s="2"/>
      <c r="J16" s="2"/>
      <c r="K16" s="3"/>
    </row>
    <row r="17" spans="2:11" x14ac:dyDescent="0.25">
      <c r="B17" s="1"/>
      <c r="C17" s="2"/>
      <c r="D17" s="2"/>
      <c r="E17" s="2"/>
      <c r="F17" s="2"/>
      <c r="G17" s="2"/>
      <c r="H17" s="2"/>
      <c r="I17" s="2"/>
      <c r="J17" s="2"/>
      <c r="K17" s="3"/>
    </row>
    <row r="18" spans="2:11" x14ac:dyDescent="0.25">
      <c r="B18" s="1"/>
      <c r="C18" s="2"/>
      <c r="D18" s="2"/>
      <c r="E18" s="2"/>
      <c r="F18" s="2"/>
      <c r="G18" s="2"/>
      <c r="H18" s="2"/>
      <c r="I18" s="2"/>
      <c r="J18" s="2"/>
      <c r="K18" s="3"/>
    </row>
    <row r="19" spans="2:11" x14ac:dyDescent="0.25">
      <c r="B19" s="1"/>
      <c r="C19" s="2"/>
      <c r="D19" s="2"/>
      <c r="E19" s="2"/>
      <c r="F19" s="2"/>
      <c r="G19" s="2"/>
      <c r="H19" s="2"/>
      <c r="I19" s="2"/>
      <c r="J19" s="2"/>
      <c r="K19" s="3"/>
    </row>
    <row r="20" spans="2:11" x14ac:dyDescent="0.25">
      <c r="B20" s="1"/>
      <c r="C20" s="2"/>
      <c r="D20" s="2"/>
      <c r="E20" s="2"/>
      <c r="F20" s="2"/>
      <c r="G20" s="2"/>
      <c r="H20" s="2"/>
      <c r="I20" s="2"/>
      <c r="J20" s="2"/>
      <c r="K20" s="3"/>
    </row>
    <row r="21" spans="2:11" x14ac:dyDescent="0.25">
      <c r="B21" s="1"/>
      <c r="C21" s="2"/>
      <c r="D21" s="2"/>
      <c r="E21" s="2"/>
      <c r="F21" s="2"/>
      <c r="G21" s="2"/>
      <c r="H21" s="2"/>
      <c r="I21" s="2"/>
      <c r="J21" s="2"/>
      <c r="K21" s="3"/>
    </row>
    <row r="22" spans="2:11" x14ac:dyDescent="0.25">
      <c r="B22" s="1"/>
      <c r="C22" s="2"/>
      <c r="D22" s="2"/>
      <c r="E22" s="2"/>
      <c r="F22" s="2"/>
      <c r="G22" s="2"/>
      <c r="H22" s="2"/>
      <c r="I22" s="2"/>
      <c r="J22" s="2"/>
      <c r="K22" s="3"/>
    </row>
    <row r="23" spans="2:11" x14ac:dyDescent="0.25">
      <c r="B23" s="1"/>
      <c r="C23" s="2"/>
      <c r="D23" s="2"/>
      <c r="E23" s="2"/>
      <c r="F23" s="2"/>
      <c r="G23" s="2"/>
      <c r="H23" s="2"/>
      <c r="I23" s="2"/>
      <c r="J23" s="2"/>
      <c r="K23" s="3"/>
    </row>
    <row r="24" spans="2:11" x14ac:dyDescent="0.25">
      <c r="B24" s="1"/>
      <c r="C24" s="2"/>
      <c r="D24" s="2"/>
      <c r="E24" s="2"/>
      <c r="F24" s="2"/>
      <c r="G24" s="2"/>
      <c r="H24" s="2"/>
      <c r="I24" s="2"/>
      <c r="J24" s="2"/>
      <c r="K24" s="3"/>
    </row>
    <row r="25" spans="2:11" x14ac:dyDescent="0.25">
      <c r="B25" s="1"/>
      <c r="C25" s="2"/>
      <c r="D25" s="2"/>
      <c r="E25" s="2"/>
      <c r="F25" s="2"/>
      <c r="G25" s="2"/>
      <c r="H25" s="2"/>
      <c r="I25" s="2"/>
      <c r="J25" s="2"/>
      <c r="K25" s="3"/>
    </row>
    <row r="26" spans="2:11" x14ac:dyDescent="0.25">
      <c r="B26" s="1"/>
      <c r="C26" s="2"/>
      <c r="D26" s="2"/>
      <c r="E26" s="2"/>
      <c r="F26" s="2"/>
      <c r="G26" s="2"/>
      <c r="H26" s="2"/>
      <c r="I26" s="2"/>
      <c r="J26" s="2"/>
      <c r="K26" s="3"/>
    </row>
    <row r="27" spans="2:11" x14ac:dyDescent="0.25">
      <c r="B27" s="1"/>
      <c r="C27" s="2"/>
      <c r="D27" s="2"/>
      <c r="E27" s="2"/>
      <c r="F27" s="2"/>
      <c r="G27" s="2"/>
      <c r="H27" s="2"/>
      <c r="I27" s="2"/>
      <c r="J27" s="2"/>
      <c r="K27" s="3"/>
    </row>
    <row r="28" spans="2:11" x14ac:dyDescent="0.25">
      <c r="B28" s="1"/>
      <c r="C28" s="2"/>
      <c r="D28" s="2"/>
      <c r="E28" s="2"/>
      <c r="F28" s="2"/>
      <c r="G28" s="2"/>
      <c r="H28" s="2"/>
      <c r="I28" s="2"/>
      <c r="J28" s="2"/>
      <c r="K28" s="3"/>
    </row>
    <row r="29" spans="2:11" x14ac:dyDescent="0.25">
      <c r="B29" s="1"/>
      <c r="C29" s="2"/>
      <c r="D29" s="2"/>
      <c r="E29" s="2"/>
      <c r="F29" s="2"/>
      <c r="G29" s="2"/>
      <c r="H29" s="2"/>
      <c r="I29" s="2"/>
      <c r="J29" s="2"/>
      <c r="K29" s="3"/>
    </row>
    <row r="30" spans="2:11" x14ac:dyDescent="0.25">
      <c r="B30" s="1"/>
      <c r="C30" s="2"/>
      <c r="D30" s="2"/>
      <c r="E30" s="2"/>
      <c r="F30" s="2"/>
      <c r="G30" s="2"/>
      <c r="H30" s="2"/>
      <c r="I30" s="2"/>
      <c r="J30" s="2"/>
      <c r="K30" s="3"/>
    </row>
    <row r="31" spans="2:11" x14ac:dyDescent="0.25">
      <c r="B31" s="1"/>
      <c r="C31" s="2"/>
      <c r="D31" s="2"/>
      <c r="E31" s="2"/>
      <c r="F31" s="2"/>
      <c r="G31" s="2"/>
      <c r="H31" s="2"/>
      <c r="I31" s="2"/>
      <c r="J31" s="2"/>
      <c r="K31" s="3"/>
    </row>
    <row r="32" spans="2:11" x14ac:dyDescent="0.25">
      <c r="B32" s="1"/>
      <c r="C32" s="2"/>
      <c r="D32" s="2"/>
      <c r="E32" s="2"/>
      <c r="F32" s="2"/>
      <c r="G32" s="2"/>
      <c r="H32" s="2"/>
      <c r="I32" s="2"/>
      <c r="J32" s="2"/>
      <c r="K32" s="3"/>
    </row>
    <row r="33" spans="2:11" x14ac:dyDescent="0.25">
      <c r="B33" s="1"/>
      <c r="C33" s="2"/>
      <c r="D33" s="2"/>
      <c r="E33" s="2"/>
      <c r="F33" s="2"/>
      <c r="G33" s="2"/>
      <c r="H33" s="2"/>
      <c r="I33" s="2"/>
      <c r="J33" s="2"/>
      <c r="K33" s="3"/>
    </row>
    <row r="34" spans="2:11" x14ac:dyDescent="0.25">
      <c r="B34" s="1"/>
      <c r="C34" s="2"/>
      <c r="D34" s="2"/>
      <c r="E34" s="2"/>
      <c r="F34" s="2"/>
      <c r="G34" s="2"/>
      <c r="H34" s="2"/>
      <c r="I34" s="2"/>
      <c r="J34" s="2"/>
      <c r="K34" s="3"/>
    </row>
    <row r="35" spans="2:11" ht="15.75" thickBot="1" x14ac:dyDescent="0.3">
      <c r="B35" s="4"/>
      <c r="C35" s="5"/>
      <c r="D35" s="5"/>
      <c r="E35" s="5"/>
      <c r="F35" s="5"/>
      <c r="G35" s="5"/>
      <c r="H35" s="5"/>
      <c r="I35" s="5"/>
      <c r="J35" s="5"/>
      <c r="K35" s="6"/>
    </row>
    <row r="36" spans="2:11" s="30" customFormat="1" x14ac:dyDescent="0.25">
      <c r="B36" s="60"/>
      <c r="C36" s="60"/>
      <c r="D36" s="60"/>
      <c r="E36" s="60"/>
      <c r="F36" s="60"/>
      <c r="G36" s="60"/>
      <c r="H36" s="60"/>
      <c r="I36" s="60"/>
      <c r="J36" s="60"/>
      <c r="K36" s="60"/>
    </row>
    <row r="37" spans="2:11" s="30" customFormat="1" x14ac:dyDescent="0.25">
      <c r="B37" s="60"/>
      <c r="C37" s="60"/>
      <c r="D37" s="60"/>
      <c r="E37" s="60"/>
      <c r="F37" s="60"/>
      <c r="G37" s="60"/>
      <c r="H37" s="60"/>
      <c r="I37" s="60"/>
      <c r="J37" s="60"/>
      <c r="K37" s="60"/>
    </row>
    <row r="38" spans="2:11" s="30" customFormat="1" x14ac:dyDescent="0.25">
      <c r="B38" s="60"/>
      <c r="C38" s="60"/>
      <c r="D38" s="60"/>
      <c r="E38" s="60"/>
      <c r="F38" s="60"/>
      <c r="G38" s="60"/>
      <c r="H38" s="60"/>
      <c r="I38" s="60"/>
      <c r="J38" s="60"/>
      <c r="K38" s="60"/>
    </row>
    <row r="39" spans="2:11" s="30" customFormat="1" x14ac:dyDescent="0.25">
      <c r="B39" s="60"/>
      <c r="C39" s="60"/>
      <c r="D39" s="60"/>
      <c r="E39" s="60"/>
      <c r="F39" s="60"/>
      <c r="G39" s="60"/>
      <c r="H39" s="60"/>
      <c r="I39" s="60"/>
      <c r="J39" s="60"/>
      <c r="K39" s="60"/>
    </row>
    <row r="40" spans="2:11" s="30" customFormat="1" x14ac:dyDescent="0.25">
      <c r="B40" s="60"/>
      <c r="C40" s="60"/>
      <c r="D40" s="60"/>
      <c r="E40" s="60"/>
      <c r="F40" s="60"/>
      <c r="G40" s="60"/>
      <c r="H40" s="60"/>
      <c r="I40" s="60"/>
      <c r="J40" s="60"/>
      <c r="K40" s="60"/>
    </row>
    <row r="41" spans="2:11" s="30" customFormat="1" x14ac:dyDescent="0.25"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2:11" s="30" customFormat="1" x14ac:dyDescent="0.25">
      <c r="B42" s="60"/>
      <c r="C42" s="60"/>
      <c r="D42" s="60"/>
      <c r="E42" s="60"/>
      <c r="F42" s="60"/>
      <c r="G42" s="60"/>
      <c r="H42" s="60"/>
      <c r="I42" s="60"/>
      <c r="J42" s="60"/>
      <c r="K42" s="60"/>
    </row>
    <row r="43" spans="2:11" s="30" customFormat="1" x14ac:dyDescent="0.25">
      <c r="B43" s="60"/>
      <c r="C43" s="60"/>
      <c r="D43" s="60"/>
      <c r="E43" s="60"/>
      <c r="F43" s="60"/>
      <c r="G43" s="60"/>
      <c r="H43" s="60"/>
      <c r="I43" s="60"/>
      <c r="J43" s="60"/>
      <c r="K43" s="60"/>
    </row>
    <row r="44" spans="2:11" s="30" customFormat="1" x14ac:dyDescent="0.25">
      <c r="B44" s="60"/>
      <c r="C44" s="60"/>
      <c r="D44" s="60"/>
      <c r="E44" s="60"/>
      <c r="F44" s="60"/>
      <c r="G44" s="60"/>
      <c r="H44" s="60"/>
      <c r="I44" s="60"/>
      <c r="J44" s="60"/>
      <c r="K44" s="60"/>
    </row>
    <row r="45" spans="2:11" s="30" customFormat="1" x14ac:dyDescent="0.25">
      <c r="B45" s="60"/>
      <c r="C45" s="60"/>
      <c r="D45" s="60"/>
      <c r="E45" s="60"/>
      <c r="F45" s="60"/>
      <c r="G45" s="60"/>
      <c r="H45" s="60"/>
      <c r="I45" s="60"/>
      <c r="J45" s="60"/>
      <c r="K45" s="60"/>
    </row>
    <row r="46" spans="2:11" s="30" customFormat="1" x14ac:dyDescent="0.25">
      <c r="B46" s="60"/>
      <c r="C46" s="60"/>
      <c r="D46" s="60"/>
      <c r="E46" s="60"/>
      <c r="F46" s="60"/>
      <c r="G46" s="60"/>
      <c r="H46" s="60"/>
      <c r="I46" s="60"/>
      <c r="J46" s="60"/>
      <c r="K46" s="60"/>
    </row>
    <row r="47" spans="2:11" s="30" customFormat="1" x14ac:dyDescent="0.25">
      <c r="B47" s="60"/>
      <c r="C47" s="60"/>
      <c r="D47" s="60"/>
      <c r="E47" s="60"/>
      <c r="F47" s="60"/>
      <c r="G47" s="60"/>
      <c r="H47" s="60"/>
      <c r="I47" s="60"/>
      <c r="J47" s="60"/>
      <c r="K47" s="60"/>
    </row>
    <row r="48" spans="2:11" s="30" customFormat="1" x14ac:dyDescent="0.25">
      <c r="B48" s="60"/>
      <c r="C48" s="60"/>
      <c r="D48" s="60"/>
      <c r="E48" s="60"/>
      <c r="F48" s="60"/>
      <c r="G48" s="60"/>
      <c r="H48" s="60"/>
      <c r="I48" s="60"/>
      <c r="J48" s="60"/>
      <c r="K48" s="60"/>
    </row>
    <row r="49" spans="2:11" s="30" customFormat="1" x14ac:dyDescent="0.25">
      <c r="B49" s="60"/>
      <c r="C49" s="60"/>
      <c r="D49" s="60"/>
      <c r="E49" s="60"/>
      <c r="F49" s="60"/>
      <c r="G49" s="60"/>
      <c r="H49" s="60"/>
      <c r="I49" s="60"/>
      <c r="J49" s="60"/>
      <c r="K49" s="60"/>
    </row>
    <row r="50" spans="2:11" s="30" customFormat="1" x14ac:dyDescent="0.25">
      <c r="B50" s="60"/>
      <c r="C50" s="60"/>
      <c r="D50" s="60"/>
      <c r="E50" s="60"/>
      <c r="F50" s="60"/>
      <c r="G50" s="60"/>
      <c r="H50" s="60"/>
      <c r="I50" s="60"/>
      <c r="J50" s="60"/>
      <c r="K50" s="60"/>
    </row>
    <row r="51" spans="2:11" s="30" customFormat="1" x14ac:dyDescent="0.25">
      <c r="B51" s="60"/>
      <c r="C51" s="60"/>
      <c r="D51" s="60"/>
      <c r="E51" s="60"/>
      <c r="F51" s="60"/>
      <c r="G51" s="60"/>
      <c r="H51" s="60"/>
      <c r="I51" s="60"/>
      <c r="J51" s="60"/>
      <c r="K51" s="60"/>
    </row>
    <row r="52" spans="2:11" s="30" customFormat="1" x14ac:dyDescent="0.25">
      <c r="B52" s="60"/>
      <c r="C52" s="60"/>
      <c r="D52" s="60"/>
      <c r="E52" s="60"/>
      <c r="F52" s="60"/>
      <c r="G52" s="60"/>
      <c r="H52" s="60"/>
      <c r="I52" s="60"/>
      <c r="J52" s="60"/>
      <c r="K52" s="60"/>
    </row>
    <row r="53" spans="2:11" s="30" customFormat="1" x14ac:dyDescent="0.25">
      <c r="B53" s="60"/>
      <c r="C53" s="60"/>
      <c r="D53" s="60"/>
      <c r="E53" s="60"/>
      <c r="F53" s="60"/>
      <c r="G53" s="60"/>
      <c r="H53" s="60"/>
      <c r="I53" s="60"/>
      <c r="J53" s="60"/>
      <c r="K53" s="60"/>
    </row>
    <row r="54" spans="2:11" s="30" customFormat="1" x14ac:dyDescent="0.25">
      <c r="B54" s="60"/>
      <c r="C54" s="60"/>
      <c r="D54" s="60"/>
      <c r="E54" s="60"/>
      <c r="F54" s="60"/>
      <c r="G54" s="60"/>
      <c r="H54" s="60"/>
      <c r="I54" s="60"/>
      <c r="J54" s="60"/>
      <c r="K54" s="60"/>
    </row>
    <row r="55" spans="2:11" s="30" customFormat="1" x14ac:dyDescent="0.25">
      <c r="B55" s="60"/>
      <c r="C55" s="60"/>
      <c r="D55" s="60"/>
      <c r="E55" s="60"/>
      <c r="F55" s="60"/>
      <c r="G55" s="60"/>
      <c r="H55" s="60"/>
      <c r="I55" s="60"/>
      <c r="J55" s="60"/>
      <c r="K55" s="60"/>
    </row>
    <row r="56" spans="2:11" s="30" customFormat="1" x14ac:dyDescent="0.25">
      <c r="B56" s="60"/>
      <c r="C56" s="60"/>
      <c r="D56" s="60"/>
      <c r="E56" s="60"/>
      <c r="F56" s="60"/>
      <c r="G56" s="60"/>
      <c r="H56" s="60"/>
      <c r="I56" s="60"/>
      <c r="J56" s="60"/>
      <c r="K56" s="60"/>
    </row>
    <row r="57" spans="2:11" s="30" customFormat="1" x14ac:dyDescent="0.25">
      <c r="B57" s="60"/>
      <c r="C57" s="60"/>
      <c r="D57" s="60"/>
      <c r="E57" s="60"/>
      <c r="F57" s="60"/>
      <c r="G57" s="60"/>
      <c r="H57" s="60"/>
      <c r="I57" s="60"/>
      <c r="J57" s="60"/>
      <c r="K57" s="60"/>
    </row>
    <row r="58" spans="2:11" s="30" customFormat="1" x14ac:dyDescent="0.25">
      <c r="B58" s="60"/>
      <c r="C58" s="60"/>
      <c r="D58" s="60"/>
      <c r="E58" s="60"/>
      <c r="F58" s="60"/>
      <c r="G58" s="60"/>
      <c r="H58" s="60"/>
      <c r="I58" s="60"/>
      <c r="J58" s="60"/>
      <c r="K58" s="60"/>
    </row>
    <row r="59" spans="2:11" s="30" customFormat="1" x14ac:dyDescent="0.25"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spans="2:11" s="30" customFormat="1" x14ac:dyDescent="0.25">
      <c r="B60" s="60"/>
      <c r="C60" s="60"/>
      <c r="D60" s="60"/>
      <c r="E60" s="60"/>
      <c r="F60" s="60"/>
      <c r="G60" s="60"/>
      <c r="H60" s="60"/>
      <c r="I60" s="60"/>
      <c r="J60" s="60"/>
      <c r="K60" s="60"/>
    </row>
    <row r="61" spans="2:11" s="30" customFormat="1" x14ac:dyDescent="0.25">
      <c r="B61" s="60"/>
      <c r="C61" s="60"/>
      <c r="D61" s="60"/>
      <c r="E61" s="60"/>
      <c r="F61" s="60"/>
      <c r="G61" s="60"/>
      <c r="H61" s="60"/>
      <c r="I61" s="60"/>
      <c r="J61" s="60"/>
      <c r="K61" s="60"/>
    </row>
    <row r="62" spans="2:11" s="30" customFormat="1" x14ac:dyDescent="0.25">
      <c r="B62" s="60"/>
      <c r="C62" s="60"/>
      <c r="D62" s="60"/>
      <c r="E62" s="60"/>
      <c r="F62" s="60"/>
      <c r="G62" s="60"/>
      <c r="H62" s="60"/>
      <c r="I62" s="60"/>
      <c r="J62" s="60"/>
      <c r="K62" s="60"/>
    </row>
    <row r="63" spans="2:11" s="30" customFormat="1" x14ac:dyDescent="0.25">
      <c r="B63" s="60"/>
      <c r="C63" s="60"/>
      <c r="D63" s="60"/>
      <c r="E63" s="60"/>
      <c r="F63" s="60"/>
      <c r="G63" s="60"/>
      <c r="H63" s="60"/>
      <c r="I63" s="60"/>
      <c r="J63" s="60"/>
      <c r="K63" s="60"/>
    </row>
    <row r="64" spans="2:11" s="30" customFormat="1" x14ac:dyDescent="0.25">
      <c r="B64" s="60"/>
      <c r="C64" s="60"/>
      <c r="D64" s="60"/>
      <c r="E64" s="60"/>
      <c r="F64" s="60"/>
      <c r="G64" s="60"/>
      <c r="H64" s="60"/>
      <c r="I64" s="60"/>
      <c r="J64" s="60"/>
      <c r="K64" s="60"/>
    </row>
    <row r="65" spans="2:11" s="30" customFormat="1" x14ac:dyDescent="0.25">
      <c r="B65" s="60"/>
      <c r="C65" s="60"/>
      <c r="D65" s="60"/>
      <c r="E65" s="60"/>
      <c r="F65" s="60"/>
      <c r="G65" s="60"/>
      <c r="H65" s="60"/>
      <c r="I65" s="60"/>
      <c r="J65" s="60"/>
      <c r="K65" s="60"/>
    </row>
    <row r="66" spans="2:11" s="30" customFormat="1" x14ac:dyDescent="0.25">
      <c r="B66" s="60"/>
      <c r="C66" s="60"/>
      <c r="D66" s="60"/>
      <c r="E66" s="60"/>
      <c r="F66" s="60"/>
      <c r="G66" s="60"/>
      <c r="H66" s="60"/>
      <c r="I66" s="60"/>
      <c r="J66" s="60"/>
      <c r="K66" s="60"/>
    </row>
    <row r="67" spans="2:11" s="30" customFormat="1" x14ac:dyDescent="0.25">
      <c r="B67" s="60"/>
      <c r="C67" s="60"/>
      <c r="D67" s="60"/>
      <c r="E67" s="60"/>
      <c r="F67" s="60"/>
      <c r="G67" s="60"/>
      <c r="H67" s="60"/>
      <c r="I67" s="60"/>
      <c r="J67" s="60"/>
      <c r="K67" s="60"/>
    </row>
    <row r="68" spans="2:11" s="30" customFormat="1" x14ac:dyDescent="0.25">
      <c r="B68" s="60"/>
      <c r="C68" s="60"/>
      <c r="D68" s="60"/>
      <c r="E68" s="60"/>
      <c r="F68" s="60"/>
      <c r="G68" s="60"/>
      <c r="H68" s="60"/>
      <c r="I68" s="60"/>
      <c r="J68" s="60"/>
      <c r="K68" s="60"/>
    </row>
    <row r="69" spans="2:11" s="30" customFormat="1" x14ac:dyDescent="0.25">
      <c r="B69" s="60"/>
      <c r="C69" s="60"/>
      <c r="D69" s="60"/>
      <c r="E69" s="60"/>
      <c r="F69" s="60"/>
      <c r="G69" s="60"/>
      <c r="H69" s="60"/>
      <c r="I69" s="60"/>
      <c r="J69" s="60"/>
      <c r="K69" s="60"/>
    </row>
    <row r="70" spans="2:11" s="30" customFormat="1" x14ac:dyDescent="0.25">
      <c r="B70" s="60"/>
      <c r="C70" s="60"/>
      <c r="D70" s="60"/>
      <c r="E70" s="60"/>
      <c r="F70" s="60"/>
      <c r="G70" s="60"/>
      <c r="H70" s="60"/>
      <c r="I70" s="60"/>
      <c r="J70" s="60"/>
      <c r="K70" s="60"/>
    </row>
    <row r="71" spans="2:11" s="30" customFormat="1" x14ac:dyDescent="0.25">
      <c r="B71" s="60"/>
      <c r="C71" s="60"/>
      <c r="D71" s="60"/>
      <c r="E71" s="60"/>
      <c r="F71" s="60"/>
      <c r="G71" s="60"/>
      <c r="H71" s="60"/>
      <c r="I71" s="60"/>
      <c r="J71" s="60"/>
      <c r="K71" s="60"/>
    </row>
    <row r="72" spans="2:11" s="30" customFormat="1" x14ac:dyDescent="0.25">
      <c r="B72" s="60"/>
      <c r="C72" s="60"/>
      <c r="D72" s="60"/>
      <c r="E72" s="60"/>
      <c r="F72" s="60"/>
      <c r="G72" s="60"/>
      <c r="H72" s="60"/>
      <c r="I72" s="60"/>
      <c r="J72" s="60"/>
      <c r="K72" s="60"/>
    </row>
    <row r="73" spans="2:11" s="30" customFormat="1" x14ac:dyDescent="0.25">
      <c r="B73" s="60"/>
      <c r="C73" s="60"/>
      <c r="D73" s="60"/>
      <c r="E73" s="60"/>
      <c r="F73" s="60"/>
      <c r="G73" s="60"/>
      <c r="H73" s="60"/>
      <c r="I73" s="60"/>
      <c r="J73" s="60"/>
      <c r="K73" s="60"/>
    </row>
    <row r="74" spans="2:11" s="30" customFormat="1" x14ac:dyDescent="0.25">
      <c r="B74" s="60"/>
      <c r="C74" s="60"/>
      <c r="D74" s="60"/>
      <c r="E74" s="60"/>
      <c r="F74" s="60"/>
      <c r="G74" s="60"/>
      <c r="H74" s="60"/>
      <c r="I74" s="60"/>
      <c r="J74" s="60"/>
      <c r="K74" s="60"/>
    </row>
    <row r="75" spans="2:11" s="30" customFormat="1" x14ac:dyDescent="0.25">
      <c r="B75" s="60"/>
      <c r="C75" s="60"/>
      <c r="D75" s="60"/>
      <c r="E75" s="60"/>
      <c r="F75" s="60"/>
      <c r="G75" s="60"/>
      <c r="H75" s="60"/>
      <c r="I75" s="60"/>
      <c r="J75" s="60"/>
      <c r="K75" s="60"/>
    </row>
    <row r="76" spans="2:11" s="30" customFormat="1" x14ac:dyDescent="0.25">
      <c r="B76" s="60"/>
      <c r="C76" s="60"/>
      <c r="D76" s="60"/>
      <c r="E76" s="60"/>
      <c r="F76" s="60"/>
      <c r="G76" s="60"/>
      <c r="H76" s="60"/>
      <c r="I76" s="60"/>
      <c r="J76" s="60"/>
      <c r="K76" s="60"/>
    </row>
    <row r="77" spans="2:11" s="30" customFormat="1" x14ac:dyDescent="0.25">
      <c r="B77" s="60"/>
      <c r="C77" s="60"/>
      <c r="D77" s="60"/>
      <c r="E77" s="60"/>
      <c r="F77" s="60"/>
      <c r="G77" s="60"/>
      <c r="H77" s="60"/>
      <c r="I77" s="60"/>
      <c r="J77" s="60"/>
      <c r="K77" s="60"/>
    </row>
    <row r="78" spans="2:11" s="30" customFormat="1" x14ac:dyDescent="0.25">
      <c r="B78" s="60"/>
      <c r="C78" s="60"/>
      <c r="D78" s="60"/>
      <c r="E78" s="60"/>
      <c r="F78" s="60"/>
      <c r="G78" s="60"/>
      <c r="H78" s="60"/>
      <c r="I78" s="60"/>
      <c r="J78" s="60"/>
      <c r="K78" s="60"/>
    </row>
    <row r="79" spans="2:11" s="30" customFormat="1" x14ac:dyDescent="0.25">
      <c r="B79" s="60"/>
      <c r="C79" s="60"/>
      <c r="D79" s="60"/>
      <c r="E79" s="60"/>
      <c r="F79" s="60"/>
      <c r="G79" s="60"/>
      <c r="H79" s="60"/>
      <c r="I79" s="60"/>
      <c r="J79" s="60"/>
      <c r="K79" s="60"/>
    </row>
    <row r="80" spans="2:11" s="30" customFormat="1" x14ac:dyDescent="0.25">
      <c r="B80" s="60"/>
      <c r="C80" s="60"/>
      <c r="D80" s="60"/>
      <c r="E80" s="60"/>
      <c r="F80" s="60"/>
      <c r="G80" s="60"/>
      <c r="H80" s="60"/>
      <c r="I80" s="60"/>
      <c r="J80" s="60"/>
      <c r="K80" s="60"/>
    </row>
    <row r="81" spans="2:11" s="30" customFormat="1" x14ac:dyDescent="0.25">
      <c r="B81" s="60"/>
      <c r="C81" s="60"/>
      <c r="D81" s="60"/>
      <c r="E81" s="60"/>
      <c r="F81" s="60"/>
      <c r="G81" s="60"/>
      <c r="H81" s="60"/>
      <c r="I81" s="60"/>
      <c r="J81" s="60"/>
      <c r="K81" s="60"/>
    </row>
    <row r="82" spans="2:11" s="30" customFormat="1" x14ac:dyDescent="0.25">
      <c r="B82" s="60"/>
      <c r="C82" s="60"/>
      <c r="D82" s="60"/>
      <c r="E82" s="60"/>
      <c r="F82" s="60"/>
      <c r="G82" s="60"/>
      <c r="H82" s="60"/>
      <c r="I82" s="60"/>
      <c r="J82" s="60"/>
      <c r="K82" s="60"/>
    </row>
    <row r="83" spans="2:11" s="30" customFormat="1" x14ac:dyDescent="0.25">
      <c r="B83" s="60"/>
      <c r="C83" s="60"/>
      <c r="D83" s="60"/>
      <c r="E83" s="60"/>
      <c r="F83" s="60"/>
      <c r="G83" s="60"/>
      <c r="H83" s="60"/>
      <c r="I83" s="60"/>
      <c r="J83" s="60"/>
      <c r="K83" s="60"/>
    </row>
    <row r="84" spans="2:11" s="30" customFormat="1" x14ac:dyDescent="0.25">
      <c r="B84" s="60"/>
      <c r="C84" s="60"/>
      <c r="D84" s="60"/>
      <c r="E84" s="60"/>
      <c r="F84" s="60"/>
      <c r="G84" s="60"/>
      <c r="H84" s="60"/>
      <c r="I84" s="60"/>
      <c r="J84" s="60"/>
      <c r="K84" s="60"/>
    </row>
    <row r="85" spans="2:11" s="30" customFormat="1" x14ac:dyDescent="0.25">
      <c r="B85" s="60"/>
      <c r="C85" s="60"/>
      <c r="D85" s="60"/>
      <c r="E85" s="60"/>
      <c r="F85" s="60"/>
      <c r="G85" s="60"/>
      <c r="H85" s="60"/>
      <c r="I85" s="60"/>
      <c r="J85" s="60"/>
      <c r="K85" s="60"/>
    </row>
    <row r="86" spans="2:11" s="30" customFormat="1" x14ac:dyDescent="0.25">
      <c r="B86" s="60"/>
      <c r="C86" s="60"/>
      <c r="D86" s="60"/>
      <c r="E86" s="60"/>
      <c r="F86" s="60"/>
      <c r="G86" s="60"/>
      <c r="H86" s="60"/>
      <c r="I86" s="60"/>
      <c r="J86" s="60"/>
      <c r="K86" s="60"/>
    </row>
    <row r="87" spans="2:11" s="30" customFormat="1" x14ac:dyDescent="0.25">
      <c r="B87" s="60"/>
      <c r="C87" s="60"/>
      <c r="D87" s="60"/>
      <c r="E87" s="60"/>
      <c r="F87" s="60"/>
      <c r="G87" s="60"/>
      <c r="H87" s="60"/>
      <c r="I87" s="60"/>
      <c r="J87" s="60"/>
      <c r="K87" s="60"/>
    </row>
    <row r="88" spans="2:11" s="30" customFormat="1" x14ac:dyDescent="0.25">
      <c r="B88" s="60"/>
      <c r="C88" s="60"/>
      <c r="D88" s="60"/>
      <c r="E88" s="60"/>
      <c r="F88" s="60"/>
      <c r="G88" s="60"/>
      <c r="H88" s="60"/>
      <c r="I88" s="60"/>
      <c r="J88" s="60"/>
      <c r="K88" s="60"/>
    </row>
    <row r="89" spans="2:11" s="30" customFormat="1" x14ac:dyDescent="0.25">
      <c r="B89" s="60"/>
      <c r="C89" s="60"/>
      <c r="D89" s="60"/>
      <c r="E89" s="60"/>
      <c r="F89" s="60"/>
      <c r="G89" s="60"/>
      <c r="H89" s="60"/>
      <c r="I89" s="60"/>
      <c r="J89" s="60"/>
      <c r="K89" s="60"/>
    </row>
    <row r="90" spans="2:11" s="30" customFormat="1" x14ac:dyDescent="0.25">
      <c r="B90" s="60"/>
      <c r="C90" s="60"/>
      <c r="D90" s="60"/>
      <c r="E90" s="60"/>
      <c r="F90" s="60"/>
      <c r="G90" s="60"/>
      <c r="H90" s="60"/>
      <c r="I90" s="60"/>
      <c r="J90" s="60"/>
      <c r="K90" s="60"/>
    </row>
    <row r="91" spans="2:11" s="30" customFormat="1" x14ac:dyDescent="0.25">
      <c r="B91" s="60"/>
      <c r="C91" s="60"/>
      <c r="D91" s="60"/>
      <c r="E91" s="60"/>
      <c r="F91" s="60"/>
      <c r="G91" s="60"/>
      <c r="H91" s="60"/>
      <c r="I91" s="60"/>
      <c r="J91" s="60"/>
      <c r="K91" s="60"/>
    </row>
    <row r="92" spans="2:11" s="30" customFormat="1" x14ac:dyDescent="0.25">
      <c r="B92" s="60"/>
      <c r="C92" s="60"/>
      <c r="D92" s="60"/>
      <c r="E92" s="60"/>
      <c r="F92" s="60"/>
      <c r="G92" s="60"/>
      <c r="H92" s="60"/>
      <c r="I92" s="60"/>
      <c r="J92" s="60"/>
      <c r="K92" s="60"/>
    </row>
    <row r="93" spans="2:11" s="30" customFormat="1" x14ac:dyDescent="0.25">
      <c r="B93" s="60"/>
      <c r="C93" s="60"/>
      <c r="D93" s="60"/>
      <c r="E93" s="60"/>
      <c r="F93" s="60"/>
      <c r="G93" s="60"/>
      <c r="H93" s="60"/>
      <c r="I93" s="60"/>
      <c r="J93" s="60"/>
      <c r="K93" s="60"/>
    </row>
    <row r="94" spans="2:11" s="30" customFormat="1" x14ac:dyDescent="0.25">
      <c r="B94" s="60"/>
      <c r="C94" s="60"/>
      <c r="D94" s="60"/>
      <c r="E94" s="60"/>
      <c r="F94" s="60"/>
      <c r="G94" s="60"/>
      <c r="H94" s="60"/>
      <c r="I94" s="60"/>
      <c r="J94" s="60"/>
      <c r="K94" s="60"/>
    </row>
    <row r="95" spans="2:11" s="30" customFormat="1" x14ac:dyDescent="0.25">
      <c r="B95" s="60"/>
      <c r="C95" s="60"/>
      <c r="D95" s="60"/>
      <c r="E95" s="60"/>
      <c r="F95" s="60"/>
      <c r="G95" s="60"/>
      <c r="H95" s="60"/>
      <c r="I95" s="60"/>
      <c r="J95" s="60"/>
      <c r="K95" s="60"/>
    </row>
    <row r="96" spans="2:11" s="30" customFormat="1" x14ac:dyDescent="0.25">
      <c r="B96" s="60"/>
      <c r="C96" s="60"/>
      <c r="D96" s="60"/>
      <c r="E96" s="60"/>
      <c r="F96" s="60"/>
      <c r="G96" s="60"/>
      <c r="H96" s="60"/>
      <c r="I96" s="60"/>
      <c r="J96" s="60"/>
      <c r="K96" s="60"/>
    </row>
    <row r="97" spans="2:11" s="30" customFormat="1" x14ac:dyDescent="0.25">
      <c r="B97" s="60"/>
      <c r="C97" s="60"/>
      <c r="D97" s="60"/>
      <c r="E97" s="60"/>
      <c r="F97" s="60"/>
      <c r="G97" s="60"/>
      <c r="H97" s="60"/>
      <c r="I97" s="60"/>
      <c r="J97" s="60"/>
      <c r="K97" s="60"/>
    </row>
    <row r="98" spans="2:11" s="30" customFormat="1" x14ac:dyDescent="0.25">
      <c r="B98" s="60"/>
      <c r="C98" s="60"/>
      <c r="D98" s="60"/>
      <c r="E98" s="60"/>
      <c r="F98" s="60"/>
      <c r="G98" s="60"/>
      <c r="H98" s="60"/>
      <c r="I98" s="60"/>
      <c r="J98" s="60"/>
      <c r="K98" s="60"/>
    </row>
    <row r="99" spans="2:11" s="30" customFormat="1" x14ac:dyDescent="0.25">
      <c r="B99" s="60"/>
      <c r="C99" s="60"/>
      <c r="D99" s="60"/>
      <c r="E99" s="60"/>
      <c r="F99" s="60"/>
      <c r="G99" s="60"/>
      <c r="H99" s="60"/>
      <c r="I99" s="60"/>
      <c r="J99" s="60"/>
      <c r="K99" s="60"/>
    </row>
    <row r="100" spans="2:11" s="30" customFormat="1" x14ac:dyDescent="0.25">
      <c r="B100" s="60"/>
      <c r="C100" s="60"/>
      <c r="D100" s="60"/>
      <c r="E100" s="60"/>
      <c r="F100" s="60"/>
      <c r="G100" s="60"/>
      <c r="H100" s="60"/>
      <c r="I100" s="60"/>
      <c r="J100" s="60"/>
      <c r="K100" s="60"/>
    </row>
    <row r="101" spans="2:11" s="30" customFormat="1" x14ac:dyDescent="0.25">
      <c r="B101" s="60"/>
      <c r="C101" s="60"/>
      <c r="D101" s="60"/>
      <c r="E101" s="60"/>
      <c r="F101" s="60"/>
      <c r="G101" s="60"/>
      <c r="H101" s="60"/>
      <c r="I101" s="60"/>
      <c r="J101" s="60"/>
      <c r="K101" s="60"/>
    </row>
    <row r="102" spans="2:11" s="30" customFormat="1" x14ac:dyDescent="0.25">
      <c r="B102" s="60"/>
      <c r="C102" s="60"/>
      <c r="D102" s="60"/>
      <c r="E102" s="60"/>
      <c r="F102" s="60"/>
      <c r="G102" s="60"/>
      <c r="H102" s="60"/>
      <c r="I102" s="60"/>
      <c r="J102" s="60"/>
      <c r="K102" s="60"/>
    </row>
    <row r="103" spans="2:11" s="30" customFormat="1" x14ac:dyDescent="0.25">
      <c r="B103" s="60"/>
      <c r="C103" s="60"/>
      <c r="D103" s="60"/>
      <c r="E103" s="60"/>
      <c r="F103" s="60"/>
      <c r="G103" s="60"/>
      <c r="H103" s="60"/>
      <c r="I103" s="60"/>
      <c r="J103" s="60"/>
      <c r="K103" s="60"/>
    </row>
    <row r="104" spans="2:11" s="30" customFormat="1" x14ac:dyDescent="0.25">
      <c r="B104" s="60"/>
      <c r="C104" s="60"/>
      <c r="D104" s="60"/>
      <c r="E104" s="60"/>
      <c r="F104" s="60"/>
      <c r="G104" s="60"/>
      <c r="H104" s="60"/>
      <c r="I104" s="60"/>
      <c r="J104" s="60"/>
      <c r="K104" s="60"/>
    </row>
    <row r="105" spans="2:11" s="30" customFormat="1" x14ac:dyDescent="0.25">
      <c r="B105" s="60"/>
      <c r="C105" s="60"/>
      <c r="D105" s="60"/>
      <c r="E105" s="60"/>
      <c r="F105" s="60"/>
      <c r="G105" s="60"/>
      <c r="H105" s="60"/>
      <c r="I105" s="60"/>
      <c r="J105" s="60"/>
      <c r="K105" s="60"/>
    </row>
    <row r="106" spans="2:11" s="30" customFormat="1" x14ac:dyDescent="0.25">
      <c r="B106" s="60"/>
      <c r="C106" s="60"/>
      <c r="D106" s="60"/>
      <c r="E106" s="60"/>
      <c r="F106" s="60"/>
      <c r="G106" s="60"/>
      <c r="H106" s="60"/>
      <c r="I106" s="60"/>
      <c r="J106" s="60"/>
      <c r="K106" s="60"/>
    </row>
    <row r="107" spans="2:11" s="30" customFormat="1" x14ac:dyDescent="0.25">
      <c r="B107" s="60"/>
      <c r="C107" s="60"/>
      <c r="D107" s="60"/>
      <c r="E107" s="60"/>
      <c r="F107" s="60"/>
      <c r="G107" s="60"/>
      <c r="H107" s="60"/>
      <c r="I107" s="60"/>
      <c r="J107" s="60"/>
      <c r="K107" s="60"/>
    </row>
    <row r="108" spans="2:11" s="30" customFormat="1" x14ac:dyDescent="0.25">
      <c r="B108" s="60"/>
      <c r="C108" s="60"/>
      <c r="D108" s="60"/>
      <c r="E108" s="60"/>
      <c r="F108" s="60"/>
      <c r="G108" s="60"/>
      <c r="H108" s="60"/>
      <c r="I108" s="60"/>
      <c r="J108" s="60"/>
      <c r="K108" s="60"/>
    </row>
    <row r="109" spans="2:11" s="30" customFormat="1" x14ac:dyDescent="0.25">
      <c r="B109" s="60"/>
      <c r="C109" s="60"/>
      <c r="D109" s="60"/>
      <c r="E109" s="60"/>
      <c r="F109" s="60"/>
      <c r="G109" s="60"/>
      <c r="H109" s="60"/>
      <c r="I109" s="60"/>
      <c r="J109" s="60"/>
      <c r="K109" s="60"/>
    </row>
    <row r="110" spans="2:11" s="30" customFormat="1" x14ac:dyDescent="0.25">
      <c r="B110" s="60"/>
      <c r="C110" s="60"/>
      <c r="D110" s="60"/>
      <c r="E110" s="60"/>
      <c r="F110" s="60"/>
      <c r="G110" s="60"/>
      <c r="H110" s="60"/>
      <c r="I110" s="60"/>
      <c r="J110" s="60"/>
      <c r="K110" s="60"/>
    </row>
    <row r="111" spans="2:11" s="30" customFormat="1" x14ac:dyDescent="0.25">
      <c r="B111" s="60"/>
      <c r="C111" s="60"/>
      <c r="D111" s="60"/>
      <c r="E111" s="60"/>
      <c r="F111" s="60"/>
      <c r="G111" s="60"/>
      <c r="H111" s="60"/>
      <c r="I111" s="60"/>
      <c r="J111" s="60"/>
      <c r="K111" s="60"/>
    </row>
    <row r="112" spans="2:11" s="30" customFormat="1" x14ac:dyDescent="0.25">
      <c r="B112" s="60"/>
      <c r="C112" s="60"/>
      <c r="D112" s="60"/>
      <c r="E112" s="60"/>
      <c r="F112" s="60"/>
      <c r="G112" s="60"/>
      <c r="H112" s="60"/>
      <c r="I112" s="60"/>
      <c r="J112" s="60"/>
      <c r="K112" s="60"/>
    </row>
    <row r="113" spans="2:11" s="30" customFormat="1" x14ac:dyDescent="0.25">
      <c r="B113" s="60"/>
      <c r="C113" s="60"/>
      <c r="D113" s="60"/>
      <c r="E113" s="60"/>
      <c r="F113" s="60"/>
      <c r="G113" s="60"/>
      <c r="H113" s="60"/>
      <c r="I113" s="60"/>
      <c r="J113" s="60"/>
      <c r="K113" s="60"/>
    </row>
    <row r="114" spans="2:11" s="30" customFormat="1" x14ac:dyDescent="0.25">
      <c r="B114" s="60"/>
      <c r="C114" s="60"/>
      <c r="D114" s="60"/>
      <c r="E114" s="60"/>
      <c r="F114" s="60"/>
      <c r="G114" s="60"/>
      <c r="H114" s="60"/>
      <c r="I114" s="60"/>
      <c r="J114" s="60"/>
      <c r="K114" s="60"/>
    </row>
    <row r="115" spans="2:11" s="30" customFormat="1" x14ac:dyDescent="0.25">
      <c r="B115" s="60"/>
      <c r="C115" s="60"/>
      <c r="D115" s="60"/>
      <c r="E115" s="60"/>
      <c r="F115" s="60"/>
      <c r="G115" s="60"/>
      <c r="H115" s="60"/>
      <c r="I115" s="60"/>
      <c r="J115" s="60"/>
      <c r="K115" s="60"/>
    </row>
    <row r="116" spans="2:11" s="30" customFormat="1" x14ac:dyDescent="0.25">
      <c r="B116" s="60"/>
      <c r="C116" s="60"/>
      <c r="D116" s="60"/>
      <c r="E116" s="60"/>
      <c r="F116" s="60"/>
      <c r="G116" s="60"/>
      <c r="H116" s="60"/>
      <c r="I116" s="60"/>
      <c r="J116" s="60"/>
      <c r="K116" s="60"/>
    </row>
    <row r="117" spans="2:11" s="30" customFormat="1" x14ac:dyDescent="0.25">
      <c r="B117" s="60"/>
      <c r="C117" s="60"/>
      <c r="D117" s="60"/>
      <c r="E117" s="60"/>
      <c r="F117" s="60"/>
      <c r="G117" s="60"/>
      <c r="H117" s="60"/>
      <c r="I117" s="60"/>
      <c r="J117" s="60"/>
      <c r="K117" s="60"/>
    </row>
    <row r="118" spans="2:11" s="30" customFormat="1" x14ac:dyDescent="0.25">
      <c r="B118" s="60"/>
      <c r="C118" s="60"/>
      <c r="D118" s="60"/>
      <c r="E118" s="60"/>
      <c r="F118" s="60"/>
      <c r="G118" s="60"/>
      <c r="H118" s="60"/>
      <c r="I118" s="60"/>
      <c r="J118" s="60"/>
      <c r="K118" s="60"/>
    </row>
    <row r="119" spans="2:11" s="30" customFormat="1" x14ac:dyDescent="0.25">
      <c r="B119" s="60"/>
      <c r="C119" s="60"/>
      <c r="D119" s="60"/>
      <c r="E119" s="60"/>
      <c r="F119" s="60"/>
      <c r="G119" s="60"/>
      <c r="H119" s="60"/>
      <c r="I119" s="60"/>
      <c r="J119" s="60"/>
      <c r="K119" s="60"/>
    </row>
    <row r="120" spans="2:11" s="30" customFormat="1" x14ac:dyDescent="0.25">
      <c r="B120" s="60"/>
      <c r="C120" s="60"/>
      <c r="D120" s="60"/>
      <c r="E120" s="60"/>
      <c r="F120" s="60"/>
      <c r="G120" s="60"/>
      <c r="H120" s="60"/>
      <c r="I120" s="60"/>
      <c r="J120" s="60"/>
      <c r="K120" s="60"/>
    </row>
    <row r="121" spans="2:11" s="30" customFormat="1" x14ac:dyDescent="0.25">
      <c r="B121" s="60"/>
      <c r="C121" s="60"/>
      <c r="D121" s="60"/>
      <c r="E121" s="60"/>
      <c r="F121" s="60"/>
      <c r="G121" s="60"/>
      <c r="H121" s="60"/>
      <c r="I121" s="60"/>
      <c r="J121" s="60"/>
      <c r="K121" s="60"/>
    </row>
    <row r="122" spans="2:11" s="30" customFormat="1" x14ac:dyDescent="0.25">
      <c r="B122" s="60"/>
      <c r="C122" s="60"/>
      <c r="D122" s="60"/>
      <c r="E122" s="60"/>
      <c r="F122" s="60"/>
      <c r="G122" s="60"/>
      <c r="H122" s="60"/>
      <c r="I122" s="60"/>
      <c r="J122" s="60"/>
      <c r="K122" s="60"/>
    </row>
    <row r="123" spans="2:11" s="30" customFormat="1" x14ac:dyDescent="0.25">
      <c r="B123" s="60"/>
      <c r="C123" s="60"/>
      <c r="D123" s="60"/>
      <c r="E123" s="60"/>
      <c r="F123" s="60"/>
      <c r="G123" s="60"/>
      <c r="H123" s="60"/>
      <c r="I123" s="60"/>
      <c r="J123" s="60"/>
      <c r="K123" s="60"/>
    </row>
    <row r="124" spans="2:11" s="30" customFormat="1" x14ac:dyDescent="0.25">
      <c r="B124" s="60"/>
      <c r="C124" s="60"/>
      <c r="D124" s="60"/>
      <c r="E124" s="60"/>
      <c r="F124" s="60"/>
      <c r="G124" s="60"/>
      <c r="H124" s="60"/>
      <c r="I124" s="60"/>
      <c r="J124" s="60"/>
      <c r="K124" s="60"/>
    </row>
    <row r="125" spans="2:11" s="30" customFormat="1" x14ac:dyDescent="0.25">
      <c r="B125" s="60"/>
      <c r="C125" s="60"/>
      <c r="D125" s="60"/>
      <c r="E125" s="60"/>
      <c r="F125" s="60"/>
      <c r="G125" s="60"/>
      <c r="H125" s="60"/>
      <c r="I125" s="60"/>
      <c r="J125" s="60"/>
      <c r="K125" s="60"/>
    </row>
    <row r="126" spans="2:11" s="30" customFormat="1" x14ac:dyDescent="0.25">
      <c r="B126" s="60"/>
      <c r="C126" s="60"/>
      <c r="D126" s="60"/>
      <c r="E126" s="60"/>
      <c r="F126" s="60"/>
      <c r="G126" s="60"/>
      <c r="H126" s="60"/>
      <c r="I126" s="60"/>
      <c r="J126" s="60"/>
      <c r="K126" s="60"/>
    </row>
    <row r="127" spans="2:11" s="30" customFormat="1" x14ac:dyDescent="0.25">
      <c r="B127" s="60"/>
      <c r="C127" s="60"/>
      <c r="D127" s="60"/>
      <c r="E127" s="60"/>
      <c r="F127" s="60"/>
      <c r="G127" s="60"/>
      <c r="H127" s="60"/>
      <c r="I127" s="60"/>
      <c r="J127" s="60"/>
      <c r="K127" s="60"/>
    </row>
    <row r="128" spans="2:11" s="30" customFormat="1" x14ac:dyDescent="0.25">
      <c r="B128" s="60"/>
      <c r="C128" s="60"/>
      <c r="D128" s="60"/>
      <c r="E128" s="60"/>
      <c r="F128" s="60"/>
      <c r="G128" s="60"/>
      <c r="H128" s="60"/>
      <c r="I128" s="60"/>
      <c r="J128" s="60"/>
      <c r="K128" s="60"/>
    </row>
    <row r="129" spans="2:11" s="30" customFormat="1" x14ac:dyDescent="0.25">
      <c r="B129" s="60"/>
      <c r="C129" s="60"/>
      <c r="D129" s="60"/>
      <c r="E129" s="60"/>
      <c r="F129" s="60"/>
      <c r="G129" s="60"/>
      <c r="H129" s="60"/>
      <c r="I129" s="60"/>
      <c r="J129" s="60"/>
      <c r="K129" s="60"/>
    </row>
    <row r="130" spans="2:11" s="30" customFormat="1" x14ac:dyDescent="0.25">
      <c r="B130" s="60"/>
      <c r="C130" s="60"/>
      <c r="D130" s="60"/>
      <c r="E130" s="60"/>
      <c r="F130" s="60"/>
      <c r="G130" s="60"/>
      <c r="H130" s="60"/>
      <c r="I130" s="60"/>
      <c r="J130" s="60"/>
      <c r="K130" s="60"/>
    </row>
    <row r="131" spans="2:11" s="30" customFormat="1" x14ac:dyDescent="0.25">
      <c r="B131" s="60"/>
      <c r="C131" s="60"/>
      <c r="D131" s="60"/>
      <c r="E131" s="60"/>
      <c r="F131" s="60"/>
      <c r="G131" s="60"/>
      <c r="H131" s="60"/>
      <c r="I131" s="60"/>
      <c r="J131" s="60"/>
      <c r="K131" s="60"/>
    </row>
    <row r="132" spans="2:11" s="30" customFormat="1" x14ac:dyDescent="0.25">
      <c r="B132" s="60"/>
      <c r="C132" s="60"/>
      <c r="D132" s="60"/>
      <c r="E132" s="60"/>
      <c r="F132" s="60"/>
      <c r="G132" s="60"/>
      <c r="H132" s="60"/>
      <c r="I132" s="60"/>
      <c r="J132" s="60"/>
      <c r="K132" s="60"/>
    </row>
    <row r="133" spans="2:11" s="30" customFormat="1" x14ac:dyDescent="0.25">
      <c r="B133" s="60"/>
      <c r="C133" s="60"/>
      <c r="D133" s="60"/>
      <c r="E133" s="60"/>
      <c r="F133" s="60"/>
      <c r="G133" s="60"/>
      <c r="H133" s="60"/>
      <c r="I133" s="60"/>
      <c r="J133" s="60"/>
      <c r="K133" s="60"/>
    </row>
    <row r="134" spans="2:11" s="30" customFormat="1" x14ac:dyDescent="0.25">
      <c r="B134" s="60"/>
      <c r="C134" s="60"/>
      <c r="D134" s="60"/>
      <c r="E134" s="60"/>
      <c r="F134" s="60"/>
      <c r="G134" s="60"/>
      <c r="H134" s="60"/>
      <c r="I134" s="60"/>
      <c r="J134" s="60"/>
      <c r="K134" s="60"/>
    </row>
    <row r="135" spans="2:11" s="30" customFormat="1" x14ac:dyDescent="0.25">
      <c r="B135" s="60"/>
      <c r="C135" s="60"/>
      <c r="D135" s="60"/>
      <c r="E135" s="60"/>
      <c r="F135" s="60"/>
      <c r="G135" s="60"/>
      <c r="H135" s="60"/>
      <c r="I135" s="60"/>
      <c r="J135" s="60"/>
      <c r="K135" s="60"/>
    </row>
    <row r="136" spans="2:11" s="30" customFormat="1" x14ac:dyDescent="0.25">
      <c r="B136" s="60"/>
      <c r="C136" s="60"/>
      <c r="D136" s="60"/>
      <c r="E136" s="60"/>
      <c r="F136" s="60"/>
      <c r="G136" s="60"/>
      <c r="H136" s="60"/>
      <c r="I136" s="60"/>
      <c r="J136" s="60"/>
      <c r="K136" s="60"/>
    </row>
    <row r="137" spans="2:11" s="30" customFormat="1" x14ac:dyDescent="0.25">
      <c r="B137" s="60"/>
      <c r="C137" s="60"/>
      <c r="D137" s="60"/>
      <c r="E137" s="60"/>
      <c r="F137" s="60"/>
      <c r="G137" s="60"/>
      <c r="H137" s="60"/>
      <c r="I137" s="60"/>
      <c r="J137" s="60"/>
      <c r="K137" s="60"/>
    </row>
    <row r="138" spans="2:11" s="30" customFormat="1" x14ac:dyDescent="0.25">
      <c r="B138" s="60"/>
      <c r="C138" s="60"/>
      <c r="D138" s="60"/>
      <c r="E138" s="60"/>
      <c r="F138" s="60"/>
      <c r="G138" s="60"/>
      <c r="H138" s="60"/>
      <c r="I138" s="60"/>
      <c r="J138" s="60"/>
      <c r="K138" s="60"/>
    </row>
    <row r="139" spans="2:11" s="30" customFormat="1" x14ac:dyDescent="0.25">
      <c r="B139" s="60"/>
      <c r="C139" s="60"/>
      <c r="D139" s="60"/>
      <c r="E139" s="60"/>
      <c r="F139" s="60"/>
      <c r="G139" s="60"/>
      <c r="H139" s="60"/>
      <c r="I139" s="60"/>
      <c r="J139" s="60"/>
      <c r="K139" s="60"/>
    </row>
    <row r="140" spans="2:11" s="30" customFormat="1" x14ac:dyDescent="0.25">
      <c r="B140" s="60"/>
      <c r="C140" s="60"/>
      <c r="D140" s="60"/>
      <c r="E140" s="60"/>
      <c r="F140" s="60"/>
      <c r="G140" s="60"/>
      <c r="H140" s="60"/>
      <c r="I140" s="60"/>
      <c r="J140" s="60"/>
      <c r="K140" s="60"/>
    </row>
    <row r="141" spans="2:11" s="30" customFormat="1" x14ac:dyDescent="0.25">
      <c r="B141" s="60"/>
      <c r="C141" s="60"/>
      <c r="D141" s="60"/>
      <c r="E141" s="60"/>
      <c r="F141" s="60"/>
      <c r="G141" s="60"/>
      <c r="H141" s="60"/>
      <c r="I141" s="60"/>
      <c r="J141" s="60"/>
      <c r="K141" s="60"/>
    </row>
    <row r="142" spans="2:11" s="30" customFormat="1" x14ac:dyDescent="0.25">
      <c r="B142" s="60"/>
      <c r="C142" s="60"/>
      <c r="D142" s="60"/>
      <c r="E142" s="60"/>
      <c r="F142" s="60"/>
      <c r="G142" s="60"/>
      <c r="H142" s="60"/>
      <c r="I142" s="60"/>
      <c r="J142" s="60"/>
      <c r="K142" s="60"/>
    </row>
    <row r="143" spans="2:11" s="30" customFormat="1" x14ac:dyDescent="0.25">
      <c r="B143" s="60"/>
      <c r="C143" s="60"/>
      <c r="D143" s="60"/>
      <c r="E143" s="60"/>
      <c r="F143" s="60"/>
      <c r="G143" s="60"/>
      <c r="H143" s="60"/>
      <c r="I143" s="60"/>
      <c r="J143" s="60"/>
      <c r="K143" s="60"/>
    </row>
    <row r="144" spans="2:11" s="30" customFormat="1" x14ac:dyDescent="0.25">
      <c r="B144" s="60"/>
      <c r="C144" s="60"/>
      <c r="D144" s="60"/>
      <c r="E144" s="60"/>
      <c r="F144" s="60"/>
      <c r="G144" s="60"/>
      <c r="H144" s="60"/>
      <c r="I144" s="60"/>
      <c r="J144" s="60"/>
      <c r="K144" s="60"/>
    </row>
    <row r="145" spans="2:11" s="30" customFormat="1" x14ac:dyDescent="0.25">
      <c r="B145" s="60"/>
      <c r="C145" s="60"/>
      <c r="D145" s="60"/>
      <c r="E145" s="60"/>
      <c r="F145" s="60"/>
      <c r="G145" s="60"/>
      <c r="H145" s="60"/>
      <c r="I145" s="60"/>
      <c r="J145" s="60"/>
      <c r="K145" s="60"/>
    </row>
    <row r="146" spans="2:11" s="30" customFormat="1" x14ac:dyDescent="0.25">
      <c r="B146" s="60"/>
      <c r="C146" s="60"/>
      <c r="D146" s="60"/>
      <c r="E146" s="60"/>
      <c r="F146" s="60"/>
      <c r="G146" s="60"/>
      <c r="H146" s="60"/>
      <c r="I146" s="60"/>
      <c r="J146" s="60"/>
      <c r="K146" s="60"/>
    </row>
    <row r="147" spans="2:11" s="30" customFormat="1" x14ac:dyDescent="0.25">
      <c r="B147" s="60"/>
      <c r="C147" s="60"/>
      <c r="D147" s="60"/>
      <c r="E147" s="60"/>
      <c r="F147" s="60"/>
      <c r="G147" s="60"/>
      <c r="H147" s="60"/>
      <c r="I147" s="60"/>
      <c r="J147" s="60"/>
      <c r="K147" s="60"/>
    </row>
    <row r="148" spans="2:11" s="30" customFormat="1" x14ac:dyDescent="0.25">
      <c r="B148" s="60"/>
      <c r="C148" s="60"/>
      <c r="D148" s="60"/>
      <c r="E148" s="60"/>
      <c r="F148" s="60"/>
      <c r="G148" s="60"/>
      <c r="H148" s="60"/>
      <c r="I148" s="60"/>
      <c r="J148" s="60"/>
      <c r="K148" s="60"/>
    </row>
    <row r="149" spans="2:11" s="30" customFormat="1" x14ac:dyDescent="0.25">
      <c r="B149" s="60"/>
      <c r="C149" s="60"/>
      <c r="D149" s="60"/>
      <c r="E149" s="60"/>
      <c r="F149" s="60"/>
      <c r="G149" s="60"/>
      <c r="H149" s="60"/>
      <c r="I149" s="60"/>
      <c r="J149" s="60"/>
      <c r="K149" s="60"/>
    </row>
    <row r="150" spans="2:11" s="30" customFormat="1" x14ac:dyDescent="0.25">
      <c r="B150" s="60"/>
      <c r="C150" s="60"/>
      <c r="D150" s="60"/>
      <c r="E150" s="60"/>
      <c r="F150" s="60"/>
      <c r="G150" s="60"/>
      <c r="H150" s="60"/>
      <c r="I150" s="60"/>
      <c r="J150" s="60"/>
      <c r="K150" s="60"/>
    </row>
    <row r="151" spans="2:11" s="30" customFormat="1" x14ac:dyDescent="0.25">
      <c r="B151" s="60"/>
      <c r="C151" s="60"/>
      <c r="D151" s="60"/>
      <c r="E151" s="60"/>
      <c r="F151" s="60"/>
      <c r="G151" s="60"/>
      <c r="H151" s="60"/>
      <c r="I151" s="60"/>
      <c r="J151" s="60"/>
      <c r="K151" s="60"/>
    </row>
    <row r="152" spans="2:11" s="30" customFormat="1" x14ac:dyDescent="0.25">
      <c r="B152" s="60"/>
      <c r="C152" s="60"/>
      <c r="D152" s="60"/>
      <c r="E152" s="60"/>
      <c r="F152" s="60"/>
      <c r="G152" s="60"/>
      <c r="H152" s="60"/>
      <c r="I152" s="60"/>
      <c r="J152" s="60"/>
      <c r="K152" s="60"/>
    </row>
    <row r="153" spans="2:11" s="30" customFormat="1" x14ac:dyDescent="0.25">
      <c r="B153" s="60"/>
      <c r="C153" s="60"/>
      <c r="D153" s="60"/>
      <c r="E153" s="60"/>
      <c r="F153" s="60"/>
      <c r="G153" s="60"/>
      <c r="H153" s="60"/>
      <c r="I153" s="60"/>
      <c r="J153" s="60"/>
      <c r="K153" s="60"/>
    </row>
    <row r="154" spans="2:11" s="30" customFormat="1" x14ac:dyDescent="0.25">
      <c r="B154" s="60"/>
      <c r="C154" s="60"/>
      <c r="D154" s="60"/>
      <c r="E154" s="60"/>
      <c r="F154" s="60"/>
      <c r="G154" s="60"/>
      <c r="H154" s="60"/>
      <c r="I154" s="60"/>
      <c r="J154" s="60"/>
      <c r="K154" s="60"/>
    </row>
    <row r="155" spans="2:11" s="30" customFormat="1" x14ac:dyDescent="0.25">
      <c r="B155" s="60"/>
      <c r="C155" s="60"/>
      <c r="D155" s="60"/>
      <c r="E155" s="60"/>
      <c r="F155" s="60"/>
      <c r="G155" s="60"/>
      <c r="H155" s="60"/>
      <c r="I155" s="60"/>
      <c r="J155" s="60"/>
      <c r="K155" s="60"/>
    </row>
    <row r="156" spans="2:11" s="30" customFormat="1" x14ac:dyDescent="0.25">
      <c r="B156" s="60"/>
      <c r="C156" s="60"/>
      <c r="D156" s="60"/>
      <c r="E156" s="60"/>
      <c r="F156" s="60"/>
      <c r="G156" s="60"/>
      <c r="H156" s="60"/>
      <c r="I156" s="60"/>
      <c r="J156" s="60"/>
      <c r="K156" s="60"/>
    </row>
    <row r="157" spans="2:11" s="30" customFormat="1" x14ac:dyDescent="0.25">
      <c r="B157" s="60"/>
      <c r="C157" s="60"/>
      <c r="D157" s="60"/>
      <c r="E157" s="60"/>
      <c r="F157" s="60"/>
      <c r="G157" s="60"/>
      <c r="H157" s="60"/>
      <c r="I157" s="60"/>
      <c r="J157" s="60"/>
      <c r="K157" s="60"/>
    </row>
    <row r="158" spans="2:11" s="30" customFormat="1" x14ac:dyDescent="0.25">
      <c r="B158" s="60"/>
      <c r="C158" s="60"/>
      <c r="D158" s="60"/>
      <c r="E158" s="60"/>
      <c r="F158" s="60"/>
      <c r="G158" s="60"/>
      <c r="H158" s="60"/>
      <c r="I158" s="60"/>
      <c r="J158" s="60"/>
      <c r="K158" s="60"/>
    </row>
    <row r="159" spans="2:11" s="30" customFormat="1" x14ac:dyDescent="0.25">
      <c r="B159" s="60"/>
      <c r="C159" s="60"/>
      <c r="D159" s="60"/>
      <c r="E159" s="60"/>
      <c r="F159" s="60"/>
      <c r="G159" s="60"/>
      <c r="H159" s="60"/>
      <c r="I159" s="60"/>
      <c r="J159" s="60"/>
      <c r="K159" s="60"/>
    </row>
    <row r="160" spans="2:11" s="30" customFormat="1" x14ac:dyDescent="0.25">
      <c r="B160" s="60"/>
      <c r="C160" s="60"/>
      <c r="D160" s="60"/>
      <c r="E160" s="60"/>
      <c r="F160" s="60"/>
      <c r="G160" s="60"/>
      <c r="H160" s="60"/>
      <c r="I160" s="60"/>
      <c r="J160" s="60"/>
      <c r="K160" s="60"/>
    </row>
    <row r="161" spans="2:11" s="30" customFormat="1" x14ac:dyDescent="0.25">
      <c r="B161" s="60"/>
      <c r="C161" s="60"/>
      <c r="D161" s="60"/>
      <c r="E161" s="60"/>
      <c r="F161" s="60"/>
      <c r="G161" s="60"/>
      <c r="H161" s="60"/>
      <c r="I161" s="60"/>
      <c r="J161" s="60"/>
      <c r="K161" s="60"/>
    </row>
    <row r="162" spans="2:11" s="30" customFormat="1" x14ac:dyDescent="0.25">
      <c r="B162" s="60"/>
      <c r="C162" s="60"/>
      <c r="D162" s="60"/>
      <c r="E162" s="60"/>
      <c r="F162" s="60"/>
      <c r="G162" s="60"/>
      <c r="H162" s="60"/>
      <c r="I162" s="60"/>
      <c r="J162" s="60"/>
      <c r="K162" s="60"/>
    </row>
    <row r="163" spans="2:11" s="30" customFormat="1" x14ac:dyDescent="0.25">
      <c r="B163" s="60"/>
      <c r="C163" s="60"/>
      <c r="D163" s="60"/>
      <c r="E163" s="60"/>
      <c r="F163" s="60"/>
      <c r="G163" s="60"/>
      <c r="H163" s="60"/>
      <c r="I163" s="60"/>
      <c r="J163" s="60"/>
      <c r="K163" s="60"/>
    </row>
    <row r="164" spans="2:11" s="30" customFormat="1" x14ac:dyDescent="0.25">
      <c r="B164" s="60"/>
      <c r="C164" s="60"/>
      <c r="D164" s="60"/>
      <c r="E164" s="60"/>
      <c r="F164" s="60"/>
      <c r="G164" s="60"/>
      <c r="H164" s="60"/>
      <c r="I164" s="60"/>
      <c r="J164" s="60"/>
      <c r="K164" s="60"/>
    </row>
    <row r="165" spans="2:11" s="30" customFormat="1" x14ac:dyDescent="0.25">
      <c r="B165" s="60"/>
      <c r="C165" s="60"/>
      <c r="D165" s="60"/>
      <c r="E165" s="60"/>
      <c r="F165" s="60"/>
      <c r="G165" s="60"/>
      <c r="H165" s="60"/>
      <c r="I165" s="60"/>
      <c r="J165" s="60"/>
      <c r="K165" s="60"/>
    </row>
    <row r="166" spans="2:11" s="30" customFormat="1" x14ac:dyDescent="0.25">
      <c r="B166" s="60"/>
      <c r="C166" s="60"/>
      <c r="D166" s="60"/>
      <c r="E166" s="60"/>
      <c r="F166" s="60"/>
      <c r="G166" s="60"/>
      <c r="H166" s="60"/>
      <c r="I166" s="60"/>
      <c r="J166" s="60"/>
      <c r="K166" s="60"/>
    </row>
    <row r="167" spans="2:11" s="30" customFormat="1" x14ac:dyDescent="0.25">
      <c r="B167" s="60"/>
      <c r="C167" s="60"/>
      <c r="D167" s="60"/>
      <c r="E167" s="60"/>
      <c r="F167" s="60"/>
      <c r="G167" s="60"/>
      <c r="H167" s="60"/>
      <c r="I167" s="60"/>
      <c r="J167" s="60"/>
      <c r="K167" s="60"/>
    </row>
    <row r="168" spans="2:11" s="30" customFormat="1" x14ac:dyDescent="0.25">
      <c r="B168" s="60"/>
      <c r="C168" s="60"/>
      <c r="D168" s="60"/>
      <c r="E168" s="60"/>
      <c r="F168" s="60"/>
      <c r="G168" s="60"/>
      <c r="H168" s="60"/>
      <c r="I168" s="60"/>
      <c r="J168" s="60"/>
      <c r="K168" s="60"/>
    </row>
    <row r="169" spans="2:11" s="30" customFormat="1" x14ac:dyDescent="0.25">
      <c r="B169" s="60"/>
      <c r="C169" s="60"/>
      <c r="D169" s="60"/>
      <c r="E169" s="60"/>
      <c r="F169" s="60"/>
      <c r="G169" s="60"/>
      <c r="H169" s="60"/>
      <c r="I169" s="60"/>
      <c r="J169" s="60"/>
      <c r="K169" s="60"/>
    </row>
    <row r="170" spans="2:11" s="30" customFormat="1" x14ac:dyDescent="0.25">
      <c r="B170" s="60"/>
      <c r="C170" s="60"/>
      <c r="D170" s="60"/>
      <c r="E170" s="60"/>
      <c r="F170" s="60"/>
      <c r="G170" s="60"/>
      <c r="H170" s="60"/>
      <c r="I170" s="60"/>
      <c r="J170" s="60"/>
      <c r="K170" s="60"/>
    </row>
    <row r="171" spans="2:11" s="30" customFormat="1" x14ac:dyDescent="0.25">
      <c r="B171" s="60"/>
      <c r="C171" s="60"/>
      <c r="D171" s="60"/>
      <c r="E171" s="60"/>
      <c r="F171" s="60"/>
      <c r="G171" s="60"/>
      <c r="H171" s="60"/>
      <c r="I171" s="60"/>
      <c r="J171" s="60"/>
      <c r="K171" s="60"/>
    </row>
    <row r="172" spans="2:11" s="30" customFormat="1" x14ac:dyDescent="0.25">
      <c r="B172" s="60"/>
      <c r="C172" s="60"/>
      <c r="D172" s="60"/>
      <c r="E172" s="60"/>
      <c r="F172" s="60"/>
      <c r="G172" s="60"/>
      <c r="H172" s="60"/>
      <c r="I172" s="60"/>
      <c r="J172" s="60"/>
      <c r="K172" s="60"/>
    </row>
    <row r="173" spans="2:11" s="30" customFormat="1" x14ac:dyDescent="0.25">
      <c r="B173" s="60"/>
      <c r="C173" s="60"/>
      <c r="D173" s="60"/>
      <c r="E173" s="60"/>
      <c r="F173" s="60"/>
      <c r="G173" s="60"/>
      <c r="H173" s="60"/>
      <c r="I173" s="60"/>
      <c r="J173" s="60"/>
      <c r="K173" s="60"/>
    </row>
    <row r="174" spans="2:11" s="30" customFormat="1" x14ac:dyDescent="0.25">
      <c r="B174" s="60"/>
      <c r="C174" s="60"/>
      <c r="D174" s="60"/>
      <c r="E174" s="60"/>
      <c r="F174" s="60"/>
      <c r="G174" s="60"/>
      <c r="H174" s="60"/>
      <c r="I174" s="60"/>
      <c r="J174" s="60"/>
      <c r="K174" s="60"/>
    </row>
    <row r="175" spans="2:11" s="30" customFormat="1" x14ac:dyDescent="0.25">
      <c r="B175" s="60"/>
      <c r="C175" s="60"/>
      <c r="D175" s="60"/>
      <c r="E175" s="60"/>
      <c r="F175" s="60"/>
      <c r="G175" s="60"/>
      <c r="H175" s="60"/>
      <c r="I175" s="60"/>
      <c r="J175" s="60"/>
      <c r="K175" s="60"/>
    </row>
    <row r="176" spans="2:11" s="30" customFormat="1" x14ac:dyDescent="0.25">
      <c r="B176" s="60"/>
      <c r="C176" s="60"/>
      <c r="D176" s="60"/>
      <c r="E176" s="60"/>
      <c r="F176" s="60"/>
      <c r="G176" s="60"/>
      <c r="H176" s="60"/>
      <c r="I176" s="60"/>
      <c r="J176" s="60"/>
      <c r="K176" s="60"/>
    </row>
    <row r="177" spans="2:11" s="30" customFormat="1" x14ac:dyDescent="0.25">
      <c r="B177" s="60"/>
      <c r="C177" s="60"/>
      <c r="D177" s="60"/>
      <c r="E177" s="60"/>
      <c r="F177" s="60"/>
      <c r="G177" s="60"/>
      <c r="H177" s="60"/>
      <c r="I177" s="60"/>
      <c r="J177" s="60"/>
      <c r="K177" s="60"/>
    </row>
    <row r="178" spans="2:11" s="30" customFormat="1" x14ac:dyDescent="0.25">
      <c r="B178" s="60"/>
      <c r="C178" s="60"/>
      <c r="D178" s="60"/>
      <c r="E178" s="60"/>
      <c r="F178" s="60"/>
      <c r="G178" s="60"/>
      <c r="H178" s="60"/>
      <c r="I178" s="60"/>
      <c r="J178" s="60"/>
      <c r="K178" s="60"/>
    </row>
    <row r="179" spans="2:11" s="30" customFormat="1" x14ac:dyDescent="0.25">
      <c r="B179" s="60"/>
      <c r="C179" s="60"/>
      <c r="D179" s="60"/>
      <c r="E179" s="60"/>
      <c r="F179" s="60"/>
      <c r="G179" s="60"/>
      <c r="H179" s="60"/>
      <c r="I179" s="60"/>
      <c r="J179" s="60"/>
      <c r="K179" s="60"/>
    </row>
    <row r="180" spans="2:11" s="30" customFormat="1" x14ac:dyDescent="0.25">
      <c r="B180" s="60"/>
      <c r="C180" s="60"/>
      <c r="D180" s="60"/>
      <c r="E180" s="60"/>
      <c r="F180" s="60"/>
      <c r="G180" s="60"/>
      <c r="H180" s="60"/>
      <c r="I180" s="60"/>
      <c r="J180" s="60"/>
      <c r="K180" s="60"/>
    </row>
    <row r="181" spans="2:11" s="30" customFormat="1" x14ac:dyDescent="0.25">
      <c r="B181" s="60"/>
      <c r="C181" s="60"/>
      <c r="D181" s="60"/>
      <c r="E181" s="60"/>
      <c r="F181" s="60"/>
      <c r="G181" s="60"/>
      <c r="H181" s="60"/>
      <c r="I181" s="60"/>
      <c r="J181" s="60"/>
      <c r="K181" s="60"/>
    </row>
    <row r="182" spans="2:11" s="30" customFormat="1" x14ac:dyDescent="0.25">
      <c r="B182" s="60"/>
      <c r="C182" s="60"/>
      <c r="D182" s="60"/>
      <c r="E182" s="60"/>
      <c r="F182" s="60"/>
      <c r="G182" s="60"/>
      <c r="H182" s="60"/>
      <c r="I182" s="60"/>
      <c r="J182" s="60"/>
      <c r="K182" s="60"/>
    </row>
    <row r="183" spans="2:11" s="30" customFormat="1" x14ac:dyDescent="0.25">
      <c r="B183" s="60"/>
      <c r="C183" s="60"/>
      <c r="D183" s="60"/>
      <c r="E183" s="60"/>
      <c r="F183" s="60"/>
      <c r="G183" s="60"/>
      <c r="H183" s="60"/>
      <c r="I183" s="60"/>
      <c r="J183" s="60"/>
      <c r="K183" s="60"/>
    </row>
    <row r="184" spans="2:11" s="30" customFormat="1" x14ac:dyDescent="0.25">
      <c r="B184" s="60"/>
      <c r="C184" s="60"/>
      <c r="D184" s="60"/>
      <c r="E184" s="60"/>
      <c r="F184" s="60"/>
      <c r="G184" s="60"/>
      <c r="H184" s="60"/>
      <c r="I184" s="60"/>
      <c r="J184" s="60"/>
      <c r="K184" s="60"/>
    </row>
    <row r="185" spans="2:11" s="30" customFormat="1" x14ac:dyDescent="0.25">
      <c r="B185" s="60"/>
      <c r="C185" s="60"/>
      <c r="D185" s="60"/>
      <c r="E185" s="60"/>
      <c r="F185" s="60"/>
      <c r="G185" s="60"/>
      <c r="H185" s="60"/>
      <c r="I185" s="60"/>
      <c r="J185" s="60"/>
      <c r="K185" s="60"/>
    </row>
    <row r="186" spans="2:11" s="30" customFormat="1" x14ac:dyDescent="0.25">
      <c r="B186" s="60"/>
      <c r="C186" s="60"/>
      <c r="D186" s="60"/>
      <c r="E186" s="60"/>
      <c r="F186" s="60"/>
      <c r="G186" s="60"/>
      <c r="H186" s="60"/>
      <c r="I186" s="60"/>
      <c r="J186" s="60"/>
      <c r="K186" s="60"/>
    </row>
    <row r="187" spans="2:11" s="30" customFormat="1" x14ac:dyDescent="0.25">
      <c r="B187" s="60"/>
      <c r="C187" s="60"/>
      <c r="D187" s="60"/>
      <c r="E187" s="60"/>
      <c r="F187" s="60"/>
      <c r="G187" s="60"/>
      <c r="H187" s="60"/>
      <c r="I187" s="60"/>
      <c r="J187" s="60"/>
      <c r="K187" s="60"/>
    </row>
    <row r="188" spans="2:11" s="30" customFormat="1" x14ac:dyDescent="0.25">
      <c r="B188" s="60"/>
      <c r="C188" s="60"/>
      <c r="D188" s="60"/>
      <c r="E188" s="60"/>
      <c r="F188" s="60"/>
      <c r="G188" s="60"/>
      <c r="H188" s="60"/>
      <c r="I188" s="60"/>
      <c r="J188" s="60"/>
      <c r="K188" s="60"/>
    </row>
    <row r="189" spans="2:11" s="30" customFormat="1" x14ac:dyDescent="0.25">
      <c r="B189" s="60"/>
      <c r="C189" s="60"/>
      <c r="D189" s="60"/>
      <c r="E189" s="60"/>
      <c r="F189" s="60"/>
      <c r="G189" s="60"/>
      <c r="H189" s="60"/>
      <c r="I189" s="60"/>
      <c r="J189" s="60"/>
      <c r="K189" s="60"/>
    </row>
    <row r="190" spans="2:11" s="30" customFormat="1" x14ac:dyDescent="0.25">
      <c r="B190" s="60"/>
      <c r="C190" s="60"/>
      <c r="D190" s="60"/>
      <c r="E190" s="60"/>
      <c r="F190" s="60"/>
      <c r="G190" s="60"/>
      <c r="H190" s="60"/>
      <c r="I190" s="60"/>
      <c r="J190" s="60"/>
      <c r="K190" s="60"/>
    </row>
    <row r="191" spans="2:11" s="30" customFormat="1" x14ac:dyDescent="0.25">
      <c r="B191" s="60"/>
      <c r="C191" s="60"/>
      <c r="D191" s="60"/>
      <c r="E191" s="60"/>
      <c r="F191" s="60"/>
      <c r="G191" s="60"/>
      <c r="H191" s="60"/>
      <c r="I191" s="60"/>
      <c r="J191" s="60"/>
      <c r="K191" s="60"/>
    </row>
    <row r="192" spans="2:11" s="30" customFormat="1" x14ac:dyDescent="0.25">
      <c r="B192" s="60"/>
      <c r="C192" s="60"/>
      <c r="D192" s="60"/>
      <c r="E192" s="60"/>
      <c r="F192" s="60"/>
      <c r="G192" s="60"/>
      <c r="H192" s="60"/>
      <c r="I192" s="60"/>
      <c r="J192" s="60"/>
      <c r="K192" s="60"/>
    </row>
    <row r="193" spans="2:11" s="30" customFormat="1" x14ac:dyDescent="0.25">
      <c r="B193" s="60"/>
      <c r="C193" s="60"/>
      <c r="D193" s="60"/>
      <c r="E193" s="60"/>
      <c r="F193" s="60"/>
      <c r="G193" s="60"/>
      <c r="H193" s="60"/>
      <c r="I193" s="60"/>
      <c r="J193" s="60"/>
      <c r="K193" s="60"/>
    </row>
    <row r="194" spans="2:11" s="30" customFormat="1" x14ac:dyDescent="0.25">
      <c r="B194" s="60"/>
      <c r="C194" s="60"/>
      <c r="D194" s="60"/>
      <c r="E194" s="60"/>
      <c r="F194" s="60"/>
      <c r="G194" s="60"/>
      <c r="H194" s="60"/>
      <c r="I194" s="60"/>
      <c r="J194" s="60"/>
      <c r="K194" s="60"/>
    </row>
    <row r="195" spans="2:11" s="30" customFormat="1" x14ac:dyDescent="0.25">
      <c r="B195" s="60"/>
      <c r="C195" s="60"/>
      <c r="D195" s="60"/>
      <c r="E195" s="60"/>
      <c r="F195" s="60"/>
      <c r="G195" s="60"/>
      <c r="H195" s="60"/>
      <c r="I195" s="60"/>
      <c r="J195" s="60"/>
      <c r="K195" s="60"/>
    </row>
    <row r="196" spans="2:11" s="30" customFormat="1" x14ac:dyDescent="0.25">
      <c r="B196" s="60"/>
      <c r="C196" s="60"/>
      <c r="D196" s="60"/>
      <c r="E196" s="60"/>
      <c r="F196" s="60"/>
      <c r="G196" s="60"/>
      <c r="H196" s="60"/>
      <c r="I196" s="60"/>
      <c r="J196" s="60"/>
      <c r="K196" s="60"/>
    </row>
    <row r="197" spans="2:11" s="30" customFormat="1" x14ac:dyDescent="0.25">
      <c r="B197" s="60"/>
      <c r="C197" s="60"/>
      <c r="D197" s="60"/>
      <c r="E197" s="60"/>
      <c r="F197" s="60"/>
      <c r="G197" s="60"/>
      <c r="H197" s="60"/>
      <c r="I197" s="60"/>
      <c r="J197" s="60"/>
      <c r="K197" s="60"/>
    </row>
    <row r="198" spans="2:11" s="30" customFormat="1" x14ac:dyDescent="0.25">
      <c r="B198" s="60"/>
      <c r="C198" s="60"/>
      <c r="D198" s="60"/>
      <c r="E198" s="60"/>
      <c r="F198" s="60"/>
      <c r="G198" s="60"/>
      <c r="H198" s="60"/>
      <c r="I198" s="60"/>
      <c r="J198" s="60"/>
      <c r="K198" s="60"/>
    </row>
    <row r="199" spans="2:11" s="30" customFormat="1" x14ac:dyDescent="0.25">
      <c r="B199" s="60"/>
      <c r="C199" s="60"/>
      <c r="D199" s="60"/>
      <c r="E199" s="60"/>
      <c r="F199" s="60"/>
      <c r="G199" s="60"/>
      <c r="H199" s="60"/>
      <c r="I199" s="60"/>
      <c r="J199" s="60"/>
      <c r="K199" s="60"/>
    </row>
    <row r="200" spans="2:11" s="30" customFormat="1" x14ac:dyDescent="0.25"/>
    <row r="201" spans="2:11" s="30" customFormat="1" x14ac:dyDescent="0.25"/>
    <row r="202" spans="2:11" x14ac:dyDescent="0.25"/>
    <row r="203" spans="2:11" x14ac:dyDescent="0.25"/>
    <row r="204" spans="2:11" x14ac:dyDescent="0.25"/>
    <row r="205" spans="2:11" x14ac:dyDescent="0.25"/>
    <row r="206" spans="2:11" x14ac:dyDescent="0.25"/>
  </sheetData>
  <mergeCells count="8">
    <mergeCell ref="F2:J4"/>
    <mergeCell ref="B7:K7"/>
    <mergeCell ref="B8:B9"/>
    <mergeCell ref="C8:C9"/>
    <mergeCell ref="D8:H8"/>
    <mergeCell ref="I8:I9"/>
    <mergeCell ref="J8:J9"/>
    <mergeCell ref="K8:K9"/>
  </mergeCells>
  <dataValidations xWindow="661" yWindow="405" count="6">
    <dataValidation allowBlank="1" showInputMessage="1" showErrorMessage="1" promptTitle="Aspecto a Intervenir" prompt="Para ampliar la CELDA y escribir el texto necesario, haga clic en el botón ABRIR CELDA, ubicado en la parte superior izquierda de la hoja. (Presione F2 para editar la celda)._x000a_Cuando finalice, de ENTER y haga clic en el botón CERRAR CELDA." sqref="B10:B199"/>
    <dataValidation allowBlank="1" showInputMessage="1" showErrorMessage="1" promptTitle="Objetivo" prompt="Para ampliar la CELDA y escribir el texto necesario, haga clic en el botón ABRIR CELDA, ubicado en la parte superior izquierda de la hoja. (Presione F2 para editar la celda)._x000a_Cuando finalice, de ENTER y haga clic en el botón CERRAR CELDA." sqref="C9:D199"/>
    <dataValidation allowBlank="1" showInputMessage="1" showErrorMessage="1" promptTitle="Indicador(es) de seguimiento" prompt="Para ampliar la CELDA y escribir el texto necesario, haga clic en el botón ABRIR CELDA, ubicado en la parte superior izquierda de la hoja. (Presione F2 para editar la celda)._x000a_Cuando finalice, de ENTER y haga clic en el botón CERRAR CELDA." sqref="E9:H199"/>
    <dataValidation allowBlank="1" showInputMessage="1" showErrorMessage="1" promptTitle="Medio de verificación" prompt="Para ampliar la CELDA y escribir el texto necesario, haga clic en el botón ABRIR CELDA, ubicado en la parte superior izquierda de la hoja. (Presione F2 para editar la celda)._x000a_Cuando finalice, de ENTER y haga clic en el botón CERRAR CELDA." sqref="K9:K199"/>
    <dataValidation allowBlank="1" showInputMessage="1" showErrorMessage="1" promptTitle="Lìnea Base" prompt="Ingrese el valor base (de referencia) del indicador" sqref="I9:I199"/>
    <dataValidation allowBlank="1" showInputMessage="1" showErrorMessage="1" promptTitle="Meta" prompt="Ingrese el valor del indicador al que se espera llegar" sqref="J9:J199"/>
  </dataValidation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2"/>
  <sheetViews>
    <sheetView workbookViewId="0">
      <selection activeCell="J12" sqref="J12"/>
    </sheetView>
  </sheetViews>
  <sheetFormatPr baseColWidth="10" defaultColWidth="0" defaultRowHeight="15" customHeight="1" zeroHeight="1" x14ac:dyDescent="0.25"/>
  <cols>
    <col min="1" max="1" width="2.7109375" style="22" customWidth="1"/>
    <col min="2" max="2" width="9.140625" style="22" customWidth="1"/>
    <col min="3" max="4" width="30.7109375" style="22" customWidth="1"/>
    <col min="5" max="7" width="15.7109375" style="22" customWidth="1"/>
    <col min="8" max="8" width="16.7109375" style="22" customWidth="1"/>
    <col min="9" max="9" width="11.85546875" style="22" customWidth="1"/>
    <col min="10" max="10" width="11.42578125" style="22" customWidth="1"/>
    <col min="11" max="11" width="14.5703125" style="22" customWidth="1"/>
    <col min="12" max="12" width="4.85546875" style="22" customWidth="1"/>
    <col min="13" max="16384" width="11.42578125" style="22" hidden="1"/>
  </cols>
  <sheetData>
    <row r="1" spans="1:11" x14ac:dyDescent="0.25"/>
    <row r="2" spans="1:11" x14ac:dyDescent="0.25"/>
    <row r="3" spans="1:11" x14ac:dyDescent="0.25">
      <c r="F3" s="198" t="s">
        <v>73</v>
      </c>
      <c r="G3" s="198"/>
      <c r="H3" s="198"/>
      <c r="I3" s="198"/>
      <c r="J3" s="198"/>
      <c r="K3" s="198"/>
    </row>
    <row r="4" spans="1:11" x14ac:dyDescent="0.25">
      <c r="F4" s="198"/>
      <c r="G4" s="198"/>
      <c r="H4" s="198"/>
      <c r="I4" s="198"/>
      <c r="J4" s="198"/>
      <c r="K4" s="198"/>
    </row>
    <row r="5" spans="1:11" x14ac:dyDescent="0.25">
      <c r="F5" s="198"/>
      <c r="G5" s="198"/>
      <c r="H5" s="198"/>
      <c r="I5" s="198"/>
      <c r="J5" s="198"/>
      <c r="K5" s="198"/>
    </row>
    <row r="6" spans="1:11" x14ac:dyDescent="0.25">
      <c r="F6" s="198"/>
      <c r="G6" s="198"/>
      <c r="H6" s="198"/>
      <c r="I6" s="198"/>
      <c r="J6" s="198"/>
      <c r="K6" s="198"/>
    </row>
    <row r="7" spans="1:11" x14ac:dyDescent="0.25">
      <c r="F7" s="140"/>
      <c r="G7" s="140"/>
      <c r="H7" s="140"/>
      <c r="I7" s="140"/>
      <c r="J7" s="140"/>
      <c r="K7" s="140"/>
    </row>
    <row r="8" spans="1:11" ht="15.75" x14ac:dyDescent="0.25">
      <c r="B8" s="34" t="s">
        <v>75</v>
      </c>
    </row>
    <row r="9" spans="1:11" ht="19.5" thickBot="1" x14ac:dyDescent="0.35">
      <c r="B9" s="55"/>
    </row>
    <row r="10" spans="1:11" ht="16.5" thickBot="1" x14ac:dyDescent="0.3">
      <c r="A10" s="80"/>
      <c r="B10" s="199" t="s">
        <v>13</v>
      </c>
      <c r="C10" s="200"/>
      <c r="D10" s="200"/>
      <c r="E10" s="200"/>
      <c r="F10" s="200"/>
      <c r="G10" s="200"/>
      <c r="H10" s="200"/>
      <c r="I10" s="200"/>
      <c r="J10" s="200"/>
      <c r="K10" s="201"/>
    </row>
    <row r="11" spans="1:11" ht="36.75" thickBot="1" x14ac:dyDescent="0.3">
      <c r="A11" s="69"/>
      <c r="B11" s="70" t="s">
        <v>17</v>
      </c>
      <c r="C11" s="71" t="s">
        <v>18</v>
      </c>
      <c r="D11" s="71" t="s">
        <v>0</v>
      </c>
      <c r="E11" s="71" t="s">
        <v>1</v>
      </c>
      <c r="F11" s="71" t="s">
        <v>19</v>
      </c>
      <c r="G11" s="71" t="s">
        <v>20</v>
      </c>
      <c r="H11" s="71" t="s">
        <v>9</v>
      </c>
      <c r="I11" s="71" t="s">
        <v>10</v>
      </c>
      <c r="J11" s="71" t="s">
        <v>21</v>
      </c>
      <c r="K11" s="72" t="s">
        <v>11</v>
      </c>
    </row>
    <row r="12" spans="1:11" ht="39" thickBot="1" x14ac:dyDescent="0.3">
      <c r="A12" s="69"/>
      <c r="B12" s="81">
        <v>1</v>
      </c>
      <c r="C12" s="63" t="s">
        <v>293</v>
      </c>
      <c r="D12" s="63" t="s">
        <v>294</v>
      </c>
      <c r="E12" s="64" t="s">
        <v>295</v>
      </c>
      <c r="F12" s="65">
        <v>1</v>
      </c>
      <c r="G12" s="65">
        <f>F12*1.3</f>
        <v>1.3</v>
      </c>
      <c r="H12" s="66">
        <f>IF(AND(F12&lt;&gt;"",G12&lt;&gt;""),(G12-F12)/F12,"")</f>
        <v>0.30000000000000004</v>
      </c>
      <c r="I12" s="73">
        <f>IF(AND(F12&lt;&gt;"",G12&lt;&gt;""),G12-F12,"")</f>
        <v>0.30000000000000004</v>
      </c>
      <c r="J12" s="67">
        <f>I12*2000000*84</f>
        <v>50400000.000000007</v>
      </c>
      <c r="K12" s="68">
        <f>IF(AND(F12&lt;&gt;"",G12&lt;&gt;"",J12&lt;&gt;""),I12*J12,"")</f>
        <v>15120000.000000004</v>
      </c>
    </row>
    <row r="13" spans="1:11" ht="51.75" thickBot="1" x14ac:dyDescent="0.3">
      <c r="A13" s="30"/>
      <c r="B13" s="82">
        <v>2</v>
      </c>
      <c r="C13" s="1" t="s">
        <v>296</v>
      </c>
      <c r="D13" s="1" t="s">
        <v>297</v>
      </c>
      <c r="E13" s="64" t="s">
        <v>295</v>
      </c>
      <c r="F13" s="9">
        <v>1</v>
      </c>
      <c r="G13" s="9">
        <f>F13*1.1</f>
        <v>1.1000000000000001</v>
      </c>
      <c r="H13" s="10">
        <f t="shared" ref="H13:H76" si="0">IF(AND(F13&lt;&gt;"",G13&lt;&gt;""),(G13-F13)/F13,"")</f>
        <v>0.10000000000000009</v>
      </c>
      <c r="I13" s="74">
        <f t="shared" ref="I13:I76" si="1">IF(AND(F13&lt;&gt;"",G13&lt;&gt;""),G13-F13,"")</f>
        <v>0.10000000000000009</v>
      </c>
      <c r="J13" s="67">
        <f t="shared" ref="J13:J15" si="2">I13*2000000*84</f>
        <v>16800000.000000015</v>
      </c>
      <c r="K13" s="12">
        <f t="shared" ref="K13:K76" si="3">IF(AND(F13&lt;&gt;"",G13&lt;&gt;"",J13&lt;&gt;""),I13*J13,"")</f>
        <v>1680000.000000003</v>
      </c>
    </row>
    <row r="14" spans="1:11" ht="39" thickBot="1" x14ac:dyDescent="0.3">
      <c r="A14" s="30"/>
      <c r="B14" s="82">
        <v>3</v>
      </c>
      <c r="C14" s="7" t="s">
        <v>269</v>
      </c>
      <c r="D14" s="7" t="s">
        <v>251</v>
      </c>
      <c r="E14" s="64" t="s">
        <v>295</v>
      </c>
      <c r="F14" s="9">
        <v>1.5</v>
      </c>
      <c r="G14" s="9">
        <f>F14*1.3</f>
        <v>1.9500000000000002</v>
      </c>
      <c r="H14" s="10">
        <f t="shared" si="0"/>
        <v>0.3000000000000001</v>
      </c>
      <c r="I14" s="74">
        <f t="shared" si="1"/>
        <v>0.45000000000000018</v>
      </c>
      <c r="J14" s="67">
        <f t="shared" si="2"/>
        <v>75600000.00000003</v>
      </c>
      <c r="K14" s="12">
        <f t="shared" si="3"/>
        <v>34020000.00000003</v>
      </c>
    </row>
    <row r="15" spans="1:11" ht="25.5" x14ac:dyDescent="0.25">
      <c r="A15" s="30"/>
      <c r="B15" s="82">
        <v>4</v>
      </c>
      <c r="C15" s="7" t="s">
        <v>298</v>
      </c>
      <c r="D15" s="7" t="s">
        <v>299</v>
      </c>
      <c r="E15" s="64" t="s">
        <v>295</v>
      </c>
      <c r="F15" s="9">
        <v>0.5</v>
      </c>
      <c r="G15" s="9">
        <f>F15*1.2</f>
        <v>0.6</v>
      </c>
      <c r="H15" s="10">
        <f t="shared" si="0"/>
        <v>0.19999999999999996</v>
      </c>
      <c r="I15" s="74">
        <f t="shared" si="1"/>
        <v>9.9999999999999978E-2</v>
      </c>
      <c r="J15" s="67">
        <f t="shared" si="2"/>
        <v>16799999.999999996</v>
      </c>
      <c r="K15" s="12">
        <f t="shared" si="3"/>
        <v>1679999.9999999993</v>
      </c>
    </row>
    <row r="16" spans="1:11" x14ac:dyDescent="0.25">
      <c r="A16" s="30"/>
      <c r="B16" s="82"/>
      <c r="C16" s="7"/>
      <c r="D16" s="7"/>
      <c r="E16" s="8"/>
      <c r="F16" s="9"/>
      <c r="G16" s="9"/>
      <c r="H16" s="10" t="str">
        <f t="shared" si="0"/>
        <v/>
      </c>
      <c r="I16" s="74" t="str">
        <f t="shared" si="1"/>
        <v/>
      </c>
      <c r="J16" s="11"/>
      <c r="K16" s="12">
        <f>SUM(K12:K15)</f>
        <v>52500000.000000037</v>
      </c>
    </row>
    <row r="17" spans="1:11" x14ac:dyDescent="0.25">
      <c r="A17" s="30"/>
      <c r="B17" s="82"/>
      <c r="C17" s="7"/>
      <c r="D17" s="7"/>
      <c r="E17" s="8"/>
      <c r="F17" s="9"/>
      <c r="G17" s="9"/>
      <c r="H17" s="10" t="str">
        <f t="shared" si="0"/>
        <v/>
      </c>
      <c r="I17" s="74" t="str">
        <f t="shared" si="1"/>
        <v/>
      </c>
      <c r="J17" s="11"/>
      <c r="K17" s="12" t="str">
        <f t="shared" si="3"/>
        <v/>
      </c>
    </row>
    <row r="18" spans="1:11" x14ac:dyDescent="0.25">
      <c r="A18" s="30"/>
      <c r="B18" s="82"/>
      <c r="C18" s="7"/>
      <c r="D18" s="7"/>
      <c r="E18" s="8"/>
      <c r="F18" s="9"/>
      <c r="G18" s="9"/>
      <c r="H18" s="10" t="str">
        <f t="shared" si="0"/>
        <v/>
      </c>
      <c r="I18" s="74" t="str">
        <f t="shared" si="1"/>
        <v/>
      </c>
      <c r="J18" s="11"/>
      <c r="K18" s="12" t="str">
        <f t="shared" si="3"/>
        <v/>
      </c>
    </row>
    <row r="19" spans="1:11" x14ac:dyDescent="0.25">
      <c r="A19" s="30"/>
      <c r="B19" s="82"/>
      <c r="C19" s="7"/>
      <c r="D19" s="7"/>
      <c r="E19" s="8"/>
      <c r="F19" s="9"/>
      <c r="G19" s="9"/>
      <c r="H19" s="10" t="str">
        <f t="shared" si="0"/>
        <v/>
      </c>
      <c r="I19" s="74" t="str">
        <f t="shared" si="1"/>
        <v/>
      </c>
      <c r="J19" s="11"/>
      <c r="K19" s="12" t="str">
        <f t="shared" si="3"/>
        <v/>
      </c>
    </row>
    <row r="20" spans="1:11" x14ac:dyDescent="0.25">
      <c r="A20" s="30"/>
      <c r="B20" s="82"/>
      <c r="C20" s="7"/>
      <c r="D20" s="7"/>
      <c r="E20" s="8"/>
      <c r="F20" s="9"/>
      <c r="G20" s="9"/>
      <c r="H20" s="10" t="str">
        <f t="shared" si="0"/>
        <v/>
      </c>
      <c r="I20" s="74" t="str">
        <f t="shared" si="1"/>
        <v/>
      </c>
      <c r="J20" s="11"/>
      <c r="K20" s="12" t="str">
        <f t="shared" si="3"/>
        <v/>
      </c>
    </row>
    <row r="21" spans="1:11" x14ac:dyDescent="0.25">
      <c r="A21" s="30"/>
      <c r="B21" s="82"/>
      <c r="C21" s="7"/>
      <c r="D21" s="7"/>
      <c r="E21" s="8"/>
      <c r="F21" s="9"/>
      <c r="G21" s="9"/>
      <c r="H21" s="10" t="str">
        <f t="shared" si="0"/>
        <v/>
      </c>
      <c r="I21" s="74" t="str">
        <f t="shared" si="1"/>
        <v/>
      </c>
      <c r="J21" s="11"/>
      <c r="K21" s="12" t="str">
        <f t="shared" si="3"/>
        <v/>
      </c>
    </row>
    <row r="22" spans="1:11" x14ac:dyDescent="0.25">
      <c r="A22" s="30"/>
      <c r="B22" s="82"/>
      <c r="C22" s="7"/>
      <c r="D22" s="7"/>
      <c r="E22" s="8"/>
      <c r="F22" s="9"/>
      <c r="G22" s="9"/>
      <c r="H22" s="10" t="str">
        <f t="shared" si="0"/>
        <v/>
      </c>
      <c r="I22" s="74" t="str">
        <f t="shared" si="1"/>
        <v/>
      </c>
      <c r="J22" s="11"/>
      <c r="K22" s="12" t="str">
        <f t="shared" si="3"/>
        <v/>
      </c>
    </row>
    <row r="23" spans="1:11" x14ac:dyDescent="0.25">
      <c r="A23" s="30"/>
      <c r="B23" s="82"/>
      <c r="C23" s="7"/>
      <c r="D23" s="7"/>
      <c r="E23" s="8"/>
      <c r="F23" s="9"/>
      <c r="G23" s="9"/>
      <c r="H23" s="10" t="str">
        <f t="shared" si="0"/>
        <v/>
      </c>
      <c r="I23" s="74" t="str">
        <f t="shared" si="1"/>
        <v/>
      </c>
      <c r="J23" s="11"/>
      <c r="K23" s="12" t="str">
        <f t="shared" si="3"/>
        <v/>
      </c>
    </row>
    <row r="24" spans="1:11" x14ac:dyDescent="0.25">
      <c r="A24" s="30"/>
      <c r="B24" s="82"/>
      <c r="C24" s="7"/>
      <c r="D24" s="7"/>
      <c r="E24" s="8"/>
      <c r="F24" s="9"/>
      <c r="G24" s="9"/>
      <c r="H24" s="10" t="str">
        <f t="shared" si="0"/>
        <v/>
      </c>
      <c r="I24" s="74" t="str">
        <f t="shared" si="1"/>
        <v/>
      </c>
      <c r="J24" s="11"/>
      <c r="K24" s="12" t="str">
        <f t="shared" si="3"/>
        <v/>
      </c>
    </row>
    <row r="25" spans="1:11" x14ac:dyDescent="0.25">
      <c r="A25" s="30"/>
      <c r="B25" s="82"/>
      <c r="C25" s="7"/>
      <c r="D25" s="7"/>
      <c r="E25" s="8"/>
      <c r="F25" s="9"/>
      <c r="G25" s="9"/>
      <c r="H25" s="10" t="str">
        <f t="shared" si="0"/>
        <v/>
      </c>
      <c r="I25" s="74" t="str">
        <f t="shared" si="1"/>
        <v/>
      </c>
      <c r="J25" s="11"/>
      <c r="K25" s="12" t="str">
        <f t="shared" si="3"/>
        <v/>
      </c>
    </row>
    <row r="26" spans="1:11" x14ac:dyDescent="0.25">
      <c r="A26" s="30"/>
      <c r="B26" s="82"/>
      <c r="C26" s="7"/>
      <c r="D26" s="7"/>
      <c r="E26" s="8"/>
      <c r="F26" s="9"/>
      <c r="G26" s="9"/>
      <c r="H26" s="10" t="str">
        <f t="shared" si="0"/>
        <v/>
      </c>
      <c r="I26" s="74" t="str">
        <f t="shared" si="1"/>
        <v/>
      </c>
      <c r="J26" s="11"/>
      <c r="K26" s="12" t="str">
        <f t="shared" si="3"/>
        <v/>
      </c>
    </row>
    <row r="27" spans="1:11" x14ac:dyDescent="0.25">
      <c r="A27" s="30"/>
      <c r="B27" s="82"/>
      <c r="C27" s="7"/>
      <c r="D27" s="7"/>
      <c r="E27" s="8"/>
      <c r="F27" s="9"/>
      <c r="G27" s="9"/>
      <c r="H27" s="10" t="str">
        <f t="shared" si="0"/>
        <v/>
      </c>
      <c r="I27" s="74" t="str">
        <f t="shared" si="1"/>
        <v/>
      </c>
      <c r="J27" s="11"/>
      <c r="K27" s="12" t="str">
        <f t="shared" si="3"/>
        <v/>
      </c>
    </row>
    <row r="28" spans="1:11" x14ac:dyDescent="0.25">
      <c r="A28" s="30"/>
      <c r="B28" s="82"/>
      <c r="C28" s="7"/>
      <c r="D28" s="7"/>
      <c r="E28" s="8"/>
      <c r="F28" s="9"/>
      <c r="G28" s="9"/>
      <c r="H28" s="10" t="str">
        <f t="shared" si="0"/>
        <v/>
      </c>
      <c r="I28" s="74" t="str">
        <f t="shared" si="1"/>
        <v/>
      </c>
      <c r="J28" s="11"/>
      <c r="K28" s="12" t="str">
        <f t="shared" si="3"/>
        <v/>
      </c>
    </row>
    <row r="29" spans="1:11" x14ac:dyDescent="0.25">
      <c r="A29" s="30"/>
      <c r="B29" s="82"/>
      <c r="C29" s="7"/>
      <c r="D29" s="7"/>
      <c r="E29" s="8"/>
      <c r="F29" s="9"/>
      <c r="G29" s="9"/>
      <c r="H29" s="10" t="str">
        <f t="shared" si="0"/>
        <v/>
      </c>
      <c r="I29" s="74" t="str">
        <f t="shared" si="1"/>
        <v/>
      </c>
      <c r="J29" s="11"/>
      <c r="K29" s="12" t="str">
        <f t="shared" si="3"/>
        <v/>
      </c>
    </row>
    <row r="30" spans="1:11" x14ac:dyDescent="0.25">
      <c r="A30" s="30"/>
      <c r="B30" s="82"/>
      <c r="C30" s="7"/>
      <c r="D30" s="7"/>
      <c r="E30" s="8"/>
      <c r="F30" s="9"/>
      <c r="G30" s="9"/>
      <c r="H30" s="10" t="str">
        <f t="shared" si="0"/>
        <v/>
      </c>
      <c r="I30" s="74" t="str">
        <f t="shared" si="1"/>
        <v/>
      </c>
      <c r="J30" s="11"/>
      <c r="K30" s="12" t="str">
        <f t="shared" si="3"/>
        <v/>
      </c>
    </row>
    <row r="31" spans="1:11" x14ac:dyDescent="0.25">
      <c r="A31" s="30"/>
      <c r="B31" s="82"/>
      <c r="C31" s="7"/>
      <c r="D31" s="7"/>
      <c r="E31" s="8"/>
      <c r="F31" s="9"/>
      <c r="G31" s="9"/>
      <c r="H31" s="10" t="str">
        <f t="shared" si="0"/>
        <v/>
      </c>
      <c r="I31" s="74" t="str">
        <f t="shared" si="1"/>
        <v/>
      </c>
      <c r="J31" s="11"/>
      <c r="K31" s="12" t="str">
        <f t="shared" si="3"/>
        <v/>
      </c>
    </row>
    <row r="32" spans="1:11" x14ac:dyDescent="0.25">
      <c r="A32" s="30"/>
      <c r="B32" s="82"/>
      <c r="C32" s="7"/>
      <c r="D32" s="7"/>
      <c r="E32" s="8"/>
      <c r="F32" s="9"/>
      <c r="G32" s="9"/>
      <c r="H32" s="10" t="str">
        <f t="shared" si="0"/>
        <v/>
      </c>
      <c r="I32" s="74" t="str">
        <f t="shared" si="1"/>
        <v/>
      </c>
      <c r="J32" s="11"/>
      <c r="K32" s="12" t="str">
        <f t="shared" si="3"/>
        <v/>
      </c>
    </row>
    <row r="33" spans="1:11" x14ac:dyDescent="0.25">
      <c r="A33" s="30"/>
      <c r="B33" s="82"/>
      <c r="C33" s="7"/>
      <c r="D33" s="7"/>
      <c r="E33" s="8"/>
      <c r="F33" s="9"/>
      <c r="G33" s="9"/>
      <c r="H33" s="10" t="str">
        <f t="shared" si="0"/>
        <v/>
      </c>
      <c r="I33" s="74" t="str">
        <f t="shared" si="1"/>
        <v/>
      </c>
      <c r="J33" s="11"/>
      <c r="K33" s="12" t="str">
        <f t="shared" si="3"/>
        <v/>
      </c>
    </row>
    <row r="34" spans="1:11" x14ac:dyDescent="0.25">
      <c r="A34" s="30"/>
      <c r="B34" s="82"/>
      <c r="C34" s="7"/>
      <c r="D34" s="7"/>
      <c r="E34" s="8"/>
      <c r="F34" s="9"/>
      <c r="G34" s="9"/>
      <c r="H34" s="10" t="str">
        <f t="shared" si="0"/>
        <v/>
      </c>
      <c r="I34" s="74" t="str">
        <f t="shared" si="1"/>
        <v/>
      </c>
      <c r="J34" s="11"/>
      <c r="K34" s="12" t="str">
        <f t="shared" si="3"/>
        <v/>
      </c>
    </row>
    <row r="35" spans="1:11" x14ac:dyDescent="0.25">
      <c r="A35" s="30"/>
      <c r="B35" s="82"/>
      <c r="C35" s="7"/>
      <c r="D35" s="7"/>
      <c r="E35" s="8"/>
      <c r="F35" s="9"/>
      <c r="G35" s="9"/>
      <c r="H35" s="10" t="str">
        <f t="shared" si="0"/>
        <v/>
      </c>
      <c r="I35" s="74" t="str">
        <f t="shared" si="1"/>
        <v/>
      </c>
      <c r="J35" s="11"/>
      <c r="K35" s="12" t="str">
        <f t="shared" si="3"/>
        <v/>
      </c>
    </row>
    <row r="36" spans="1:11" x14ac:dyDescent="0.25">
      <c r="A36" s="30"/>
      <c r="B36" s="82"/>
      <c r="C36" s="7"/>
      <c r="D36" s="7"/>
      <c r="E36" s="8"/>
      <c r="F36" s="9"/>
      <c r="G36" s="9"/>
      <c r="H36" s="10" t="str">
        <f t="shared" si="0"/>
        <v/>
      </c>
      <c r="I36" s="74" t="str">
        <f t="shared" si="1"/>
        <v/>
      </c>
      <c r="J36" s="11"/>
      <c r="K36" s="12" t="str">
        <f t="shared" si="3"/>
        <v/>
      </c>
    </row>
    <row r="37" spans="1:11" ht="15.75" thickBot="1" x14ac:dyDescent="0.3">
      <c r="A37" s="30"/>
      <c r="B37" s="83"/>
      <c r="C37" s="13"/>
      <c r="D37" s="13"/>
      <c r="E37" s="14"/>
      <c r="F37" s="15"/>
      <c r="G37" s="15"/>
      <c r="H37" s="16" t="str">
        <f t="shared" si="0"/>
        <v/>
      </c>
      <c r="I37" s="75" t="str">
        <f t="shared" si="1"/>
        <v/>
      </c>
      <c r="J37" s="17"/>
      <c r="K37" s="18" t="str">
        <f t="shared" si="3"/>
        <v/>
      </c>
    </row>
    <row r="38" spans="1:11" s="30" customFormat="1" x14ac:dyDescent="0.25">
      <c r="B38" s="136"/>
      <c r="C38" s="76"/>
      <c r="D38" s="76"/>
      <c r="E38" s="77"/>
      <c r="F38" s="78"/>
      <c r="G38" s="78"/>
      <c r="H38" s="61" t="str">
        <f t="shared" si="0"/>
        <v/>
      </c>
      <c r="I38" s="79" t="str">
        <f t="shared" si="1"/>
        <v/>
      </c>
      <c r="J38" s="79"/>
      <c r="K38" s="62" t="str">
        <f t="shared" si="3"/>
        <v/>
      </c>
    </row>
    <row r="39" spans="1:11" s="30" customFormat="1" x14ac:dyDescent="0.25">
      <c r="B39" s="136"/>
      <c r="C39" s="76"/>
      <c r="D39" s="76"/>
      <c r="E39" s="77"/>
      <c r="F39" s="78"/>
      <c r="G39" s="78"/>
      <c r="H39" s="61" t="str">
        <f t="shared" si="0"/>
        <v/>
      </c>
      <c r="I39" s="79" t="str">
        <f t="shared" si="1"/>
        <v/>
      </c>
      <c r="J39" s="79"/>
      <c r="K39" s="62" t="str">
        <f t="shared" si="3"/>
        <v/>
      </c>
    </row>
    <row r="40" spans="1:11" s="30" customFormat="1" x14ac:dyDescent="0.25">
      <c r="B40" s="136"/>
      <c r="C40" s="76"/>
      <c r="D40" s="76"/>
      <c r="E40" s="77"/>
      <c r="F40" s="78"/>
      <c r="G40" s="78"/>
      <c r="H40" s="61" t="str">
        <f t="shared" si="0"/>
        <v/>
      </c>
      <c r="I40" s="79" t="str">
        <f t="shared" si="1"/>
        <v/>
      </c>
      <c r="J40" s="79"/>
      <c r="K40" s="62" t="str">
        <f t="shared" si="3"/>
        <v/>
      </c>
    </row>
    <row r="41" spans="1:11" s="30" customFormat="1" x14ac:dyDescent="0.25">
      <c r="B41" s="136"/>
      <c r="C41" s="76"/>
      <c r="D41" s="76"/>
      <c r="E41" s="77"/>
      <c r="F41" s="78"/>
      <c r="G41" s="78"/>
      <c r="H41" s="61" t="str">
        <f t="shared" si="0"/>
        <v/>
      </c>
      <c r="I41" s="79" t="str">
        <f t="shared" si="1"/>
        <v/>
      </c>
      <c r="J41" s="79"/>
      <c r="K41" s="62" t="str">
        <f t="shared" si="3"/>
        <v/>
      </c>
    </row>
    <row r="42" spans="1:11" s="30" customFormat="1" x14ac:dyDescent="0.25">
      <c r="B42" s="136"/>
      <c r="C42" s="76"/>
      <c r="D42" s="76"/>
      <c r="E42" s="77"/>
      <c r="F42" s="78"/>
      <c r="G42" s="78"/>
      <c r="H42" s="61" t="str">
        <f t="shared" si="0"/>
        <v/>
      </c>
      <c r="I42" s="79" t="str">
        <f t="shared" si="1"/>
        <v/>
      </c>
      <c r="J42" s="79"/>
      <c r="K42" s="62" t="str">
        <f t="shared" si="3"/>
        <v/>
      </c>
    </row>
    <row r="43" spans="1:11" s="30" customFormat="1" x14ac:dyDescent="0.25">
      <c r="B43" s="136"/>
      <c r="C43" s="76"/>
      <c r="D43" s="76"/>
      <c r="E43" s="77"/>
      <c r="F43" s="78"/>
      <c r="G43" s="78"/>
      <c r="H43" s="61" t="str">
        <f t="shared" si="0"/>
        <v/>
      </c>
      <c r="I43" s="79" t="str">
        <f t="shared" si="1"/>
        <v/>
      </c>
      <c r="J43" s="79"/>
      <c r="K43" s="62" t="str">
        <f t="shared" si="3"/>
        <v/>
      </c>
    </row>
    <row r="44" spans="1:11" s="30" customFormat="1" x14ac:dyDescent="0.25">
      <c r="B44" s="136"/>
      <c r="C44" s="76"/>
      <c r="D44" s="76"/>
      <c r="E44" s="77"/>
      <c r="F44" s="78"/>
      <c r="G44" s="78"/>
      <c r="H44" s="61" t="str">
        <f t="shared" si="0"/>
        <v/>
      </c>
      <c r="I44" s="79" t="str">
        <f t="shared" si="1"/>
        <v/>
      </c>
      <c r="J44" s="79"/>
      <c r="K44" s="62" t="str">
        <f t="shared" si="3"/>
        <v/>
      </c>
    </row>
    <row r="45" spans="1:11" s="30" customFormat="1" x14ac:dyDescent="0.25">
      <c r="B45" s="136"/>
      <c r="C45" s="76"/>
      <c r="D45" s="76"/>
      <c r="E45" s="77"/>
      <c r="F45" s="78"/>
      <c r="G45" s="78"/>
      <c r="H45" s="61" t="str">
        <f t="shared" si="0"/>
        <v/>
      </c>
      <c r="I45" s="79" t="str">
        <f t="shared" si="1"/>
        <v/>
      </c>
      <c r="J45" s="79"/>
      <c r="K45" s="62" t="str">
        <f t="shared" si="3"/>
        <v/>
      </c>
    </row>
    <row r="46" spans="1:11" s="30" customFormat="1" x14ac:dyDescent="0.25">
      <c r="B46" s="136"/>
      <c r="C46" s="76"/>
      <c r="D46" s="76"/>
      <c r="E46" s="77"/>
      <c r="F46" s="78"/>
      <c r="G46" s="78"/>
      <c r="H46" s="61" t="str">
        <f t="shared" si="0"/>
        <v/>
      </c>
      <c r="I46" s="79" t="str">
        <f t="shared" si="1"/>
        <v/>
      </c>
      <c r="J46" s="79"/>
      <c r="K46" s="62" t="str">
        <f t="shared" si="3"/>
        <v/>
      </c>
    </row>
    <row r="47" spans="1:11" s="30" customFormat="1" x14ac:dyDescent="0.25">
      <c r="B47" s="136"/>
      <c r="C47" s="76"/>
      <c r="D47" s="76"/>
      <c r="E47" s="77"/>
      <c r="F47" s="78"/>
      <c r="G47" s="78"/>
      <c r="H47" s="61" t="str">
        <f t="shared" si="0"/>
        <v/>
      </c>
      <c r="I47" s="79" t="str">
        <f t="shared" si="1"/>
        <v/>
      </c>
      <c r="J47" s="79"/>
      <c r="K47" s="62" t="str">
        <f t="shared" si="3"/>
        <v/>
      </c>
    </row>
    <row r="48" spans="1:11" s="30" customFormat="1" x14ac:dyDescent="0.25">
      <c r="B48" s="136"/>
      <c r="C48" s="76"/>
      <c r="D48" s="76"/>
      <c r="E48" s="77"/>
      <c r="F48" s="78"/>
      <c r="G48" s="78"/>
      <c r="H48" s="61" t="str">
        <f t="shared" si="0"/>
        <v/>
      </c>
      <c r="I48" s="79" t="str">
        <f t="shared" si="1"/>
        <v/>
      </c>
      <c r="J48" s="79"/>
      <c r="K48" s="62" t="str">
        <f t="shared" si="3"/>
        <v/>
      </c>
    </row>
    <row r="49" spans="2:11" s="30" customFormat="1" x14ac:dyDescent="0.25">
      <c r="B49" s="136"/>
      <c r="C49" s="76"/>
      <c r="D49" s="76"/>
      <c r="E49" s="77"/>
      <c r="F49" s="78"/>
      <c r="G49" s="78"/>
      <c r="H49" s="61" t="str">
        <f t="shared" si="0"/>
        <v/>
      </c>
      <c r="I49" s="79" t="str">
        <f t="shared" si="1"/>
        <v/>
      </c>
      <c r="J49" s="79"/>
      <c r="K49" s="62" t="str">
        <f t="shared" si="3"/>
        <v/>
      </c>
    </row>
    <row r="50" spans="2:11" s="30" customFormat="1" x14ac:dyDescent="0.25">
      <c r="B50" s="136"/>
      <c r="C50" s="76"/>
      <c r="D50" s="76"/>
      <c r="E50" s="77"/>
      <c r="F50" s="78"/>
      <c r="G50" s="78"/>
      <c r="H50" s="61" t="str">
        <f t="shared" si="0"/>
        <v/>
      </c>
      <c r="I50" s="79" t="str">
        <f t="shared" si="1"/>
        <v/>
      </c>
      <c r="J50" s="79"/>
      <c r="K50" s="62" t="str">
        <f t="shared" si="3"/>
        <v/>
      </c>
    </row>
    <row r="51" spans="2:11" s="30" customFormat="1" x14ac:dyDescent="0.25">
      <c r="B51" s="136"/>
      <c r="C51" s="76"/>
      <c r="D51" s="76"/>
      <c r="E51" s="77"/>
      <c r="F51" s="78"/>
      <c r="G51" s="78"/>
      <c r="H51" s="61" t="str">
        <f t="shared" si="0"/>
        <v/>
      </c>
      <c r="I51" s="79" t="str">
        <f t="shared" si="1"/>
        <v/>
      </c>
      <c r="J51" s="79"/>
      <c r="K51" s="62" t="str">
        <f t="shared" si="3"/>
        <v/>
      </c>
    </row>
    <row r="52" spans="2:11" s="30" customFormat="1" x14ac:dyDescent="0.25">
      <c r="B52" s="136"/>
      <c r="C52" s="76"/>
      <c r="D52" s="76"/>
      <c r="E52" s="77"/>
      <c r="F52" s="78"/>
      <c r="G52" s="78"/>
      <c r="H52" s="61" t="str">
        <f t="shared" si="0"/>
        <v/>
      </c>
      <c r="I52" s="79" t="str">
        <f t="shared" si="1"/>
        <v/>
      </c>
      <c r="J52" s="79"/>
      <c r="K52" s="62" t="str">
        <f t="shared" si="3"/>
        <v/>
      </c>
    </row>
    <row r="53" spans="2:11" s="30" customFormat="1" x14ac:dyDescent="0.25">
      <c r="B53" s="136"/>
      <c r="C53" s="76"/>
      <c r="D53" s="76"/>
      <c r="E53" s="77"/>
      <c r="F53" s="78"/>
      <c r="G53" s="78"/>
      <c r="H53" s="61" t="str">
        <f t="shared" si="0"/>
        <v/>
      </c>
      <c r="I53" s="79" t="str">
        <f t="shared" si="1"/>
        <v/>
      </c>
      <c r="J53" s="79"/>
      <c r="K53" s="62" t="str">
        <f t="shared" si="3"/>
        <v/>
      </c>
    </row>
    <row r="54" spans="2:11" s="30" customFormat="1" x14ac:dyDescent="0.25">
      <c r="B54" s="136"/>
      <c r="C54" s="76"/>
      <c r="D54" s="76"/>
      <c r="E54" s="77"/>
      <c r="F54" s="78"/>
      <c r="G54" s="78"/>
      <c r="H54" s="61" t="str">
        <f t="shared" si="0"/>
        <v/>
      </c>
      <c r="I54" s="79" t="str">
        <f t="shared" si="1"/>
        <v/>
      </c>
      <c r="J54" s="79"/>
      <c r="K54" s="62" t="str">
        <f t="shared" si="3"/>
        <v/>
      </c>
    </row>
    <row r="55" spans="2:11" s="30" customFormat="1" x14ac:dyDescent="0.25">
      <c r="B55" s="136"/>
      <c r="C55" s="76"/>
      <c r="D55" s="76"/>
      <c r="E55" s="77"/>
      <c r="F55" s="78"/>
      <c r="G55" s="78"/>
      <c r="H55" s="61" t="str">
        <f t="shared" si="0"/>
        <v/>
      </c>
      <c r="I55" s="79" t="str">
        <f t="shared" si="1"/>
        <v/>
      </c>
      <c r="J55" s="79"/>
      <c r="K55" s="62" t="str">
        <f t="shared" si="3"/>
        <v/>
      </c>
    </row>
    <row r="56" spans="2:11" s="30" customFormat="1" x14ac:dyDescent="0.25">
      <c r="B56" s="136"/>
      <c r="C56" s="76"/>
      <c r="D56" s="76"/>
      <c r="E56" s="77"/>
      <c r="F56" s="78"/>
      <c r="G56" s="78"/>
      <c r="H56" s="61" t="str">
        <f t="shared" si="0"/>
        <v/>
      </c>
      <c r="I56" s="79" t="str">
        <f t="shared" si="1"/>
        <v/>
      </c>
      <c r="J56" s="79"/>
      <c r="K56" s="62" t="str">
        <f t="shared" si="3"/>
        <v/>
      </c>
    </row>
    <row r="57" spans="2:11" s="30" customFormat="1" x14ac:dyDescent="0.25">
      <c r="B57" s="136"/>
      <c r="C57" s="76"/>
      <c r="D57" s="76"/>
      <c r="E57" s="77"/>
      <c r="F57" s="78"/>
      <c r="G57" s="78"/>
      <c r="H57" s="61" t="str">
        <f t="shared" si="0"/>
        <v/>
      </c>
      <c r="I57" s="79" t="str">
        <f t="shared" si="1"/>
        <v/>
      </c>
      <c r="J57" s="79"/>
      <c r="K57" s="62" t="str">
        <f t="shared" si="3"/>
        <v/>
      </c>
    </row>
    <row r="58" spans="2:11" s="30" customFormat="1" x14ac:dyDescent="0.25">
      <c r="B58" s="136"/>
      <c r="C58" s="76"/>
      <c r="D58" s="76"/>
      <c r="E58" s="77"/>
      <c r="F58" s="78"/>
      <c r="G58" s="78"/>
      <c r="H58" s="61" t="str">
        <f t="shared" si="0"/>
        <v/>
      </c>
      <c r="I58" s="79" t="str">
        <f t="shared" si="1"/>
        <v/>
      </c>
      <c r="J58" s="79"/>
      <c r="K58" s="62" t="str">
        <f t="shared" si="3"/>
        <v/>
      </c>
    </row>
    <row r="59" spans="2:11" s="30" customFormat="1" x14ac:dyDescent="0.25">
      <c r="B59" s="136"/>
      <c r="C59" s="76"/>
      <c r="D59" s="76"/>
      <c r="E59" s="77"/>
      <c r="F59" s="78"/>
      <c r="G59" s="78"/>
      <c r="H59" s="61" t="str">
        <f t="shared" si="0"/>
        <v/>
      </c>
      <c r="I59" s="79" t="str">
        <f t="shared" si="1"/>
        <v/>
      </c>
      <c r="J59" s="79"/>
      <c r="K59" s="62" t="str">
        <f t="shared" si="3"/>
        <v/>
      </c>
    </row>
    <row r="60" spans="2:11" s="30" customFormat="1" x14ac:dyDescent="0.25">
      <c r="B60" s="136"/>
      <c r="C60" s="76"/>
      <c r="D60" s="76"/>
      <c r="E60" s="77"/>
      <c r="F60" s="78"/>
      <c r="G60" s="78"/>
      <c r="H60" s="61" t="str">
        <f t="shared" si="0"/>
        <v/>
      </c>
      <c r="I60" s="79" t="str">
        <f t="shared" si="1"/>
        <v/>
      </c>
      <c r="J60" s="79"/>
      <c r="K60" s="62" t="str">
        <f t="shared" si="3"/>
        <v/>
      </c>
    </row>
    <row r="61" spans="2:11" s="30" customFormat="1" x14ac:dyDescent="0.25">
      <c r="B61" s="136"/>
      <c r="C61" s="76"/>
      <c r="D61" s="76"/>
      <c r="E61" s="77"/>
      <c r="F61" s="78"/>
      <c r="G61" s="78"/>
      <c r="H61" s="61" t="str">
        <f t="shared" si="0"/>
        <v/>
      </c>
      <c r="I61" s="79" t="str">
        <f t="shared" si="1"/>
        <v/>
      </c>
      <c r="J61" s="79"/>
      <c r="K61" s="62" t="str">
        <f t="shared" si="3"/>
        <v/>
      </c>
    </row>
    <row r="62" spans="2:11" s="30" customFormat="1" x14ac:dyDescent="0.25">
      <c r="B62" s="136"/>
      <c r="C62" s="76"/>
      <c r="D62" s="76"/>
      <c r="E62" s="77"/>
      <c r="F62" s="78"/>
      <c r="G62" s="78"/>
      <c r="H62" s="61" t="str">
        <f t="shared" si="0"/>
        <v/>
      </c>
      <c r="I62" s="79" t="str">
        <f t="shared" si="1"/>
        <v/>
      </c>
      <c r="J62" s="79"/>
      <c r="K62" s="62" t="str">
        <f t="shared" si="3"/>
        <v/>
      </c>
    </row>
    <row r="63" spans="2:11" s="30" customFormat="1" x14ac:dyDescent="0.25">
      <c r="B63" s="136"/>
      <c r="C63" s="76"/>
      <c r="D63" s="76"/>
      <c r="E63" s="77"/>
      <c r="F63" s="78"/>
      <c r="G63" s="78"/>
      <c r="H63" s="61" t="str">
        <f t="shared" si="0"/>
        <v/>
      </c>
      <c r="I63" s="79" t="str">
        <f t="shared" si="1"/>
        <v/>
      </c>
      <c r="J63" s="79"/>
      <c r="K63" s="62" t="str">
        <f t="shared" si="3"/>
        <v/>
      </c>
    </row>
    <row r="64" spans="2:11" s="30" customFormat="1" x14ac:dyDescent="0.25">
      <c r="B64" s="136"/>
      <c r="C64" s="76"/>
      <c r="D64" s="76"/>
      <c r="E64" s="77"/>
      <c r="F64" s="78"/>
      <c r="G64" s="78"/>
      <c r="H64" s="61" t="str">
        <f t="shared" si="0"/>
        <v/>
      </c>
      <c r="I64" s="79" t="str">
        <f t="shared" si="1"/>
        <v/>
      </c>
      <c r="J64" s="79"/>
      <c r="K64" s="62" t="str">
        <f t="shared" si="3"/>
        <v/>
      </c>
    </row>
    <row r="65" spans="2:11" s="30" customFormat="1" x14ac:dyDescent="0.25">
      <c r="B65" s="136"/>
      <c r="C65" s="76"/>
      <c r="D65" s="76"/>
      <c r="E65" s="77"/>
      <c r="F65" s="78"/>
      <c r="G65" s="78"/>
      <c r="H65" s="61" t="str">
        <f t="shared" si="0"/>
        <v/>
      </c>
      <c r="I65" s="79" t="str">
        <f t="shared" si="1"/>
        <v/>
      </c>
      <c r="J65" s="79"/>
      <c r="K65" s="62" t="str">
        <f t="shared" si="3"/>
        <v/>
      </c>
    </row>
    <row r="66" spans="2:11" s="30" customFormat="1" x14ac:dyDescent="0.25">
      <c r="B66" s="136"/>
      <c r="C66" s="76"/>
      <c r="D66" s="76"/>
      <c r="E66" s="77"/>
      <c r="F66" s="78"/>
      <c r="G66" s="78"/>
      <c r="H66" s="61" t="str">
        <f t="shared" si="0"/>
        <v/>
      </c>
      <c r="I66" s="79" t="str">
        <f t="shared" si="1"/>
        <v/>
      </c>
      <c r="J66" s="79"/>
      <c r="K66" s="62" t="str">
        <f t="shared" si="3"/>
        <v/>
      </c>
    </row>
    <row r="67" spans="2:11" s="30" customFormat="1" x14ac:dyDescent="0.25">
      <c r="B67" s="136"/>
      <c r="C67" s="76"/>
      <c r="D67" s="76"/>
      <c r="E67" s="77"/>
      <c r="F67" s="78"/>
      <c r="G67" s="78"/>
      <c r="H67" s="61" t="str">
        <f t="shared" si="0"/>
        <v/>
      </c>
      <c r="I67" s="79" t="str">
        <f t="shared" si="1"/>
        <v/>
      </c>
      <c r="J67" s="79"/>
      <c r="K67" s="62" t="str">
        <f t="shared" si="3"/>
        <v/>
      </c>
    </row>
    <row r="68" spans="2:11" s="30" customFormat="1" x14ac:dyDescent="0.25">
      <c r="B68" s="136"/>
      <c r="C68" s="76"/>
      <c r="D68" s="76"/>
      <c r="E68" s="77"/>
      <c r="F68" s="78"/>
      <c r="G68" s="78"/>
      <c r="H68" s="61" t="str">
        <f t="shared" si="0"/>
        <v/>
      </c>
      <c r="I68" s="79" t="str">
        <f t="shared" si="1"/>
        <v/>
      </c>
      <c r="J68" s="79"/>
      <c r="K68" s="62" t="str">
        <f t="shared" si="3"/>
        <v/>
      </c>
    </row>
    <row r="69" spans="2:11" s="30" customFormat="1" x14ac:dyDescent="0.25">
      <c r="B69" s="136"/>
      <c r="C69" s="76"/>
      <c r="D69" s="76"/>
      <c r="E69" s="77"/>
      <c r="F69" s="78"/>
      <c r="G69" s="78"/>
      <c r="H69" s="61" t="str">
        <f t="shared" si="0"/>
        <v/>
      </c>
      <c r="I69" s="79" t="str">
        <f t="shared" si="1"/>
        <v/>
      </c>
      <c r="J69" s="79"/>
      <c r="K69" s="62" t="str">
        <f t="shared" si="3"/>
        <v/>
      </c>
    </row>
    <row r="70" spans="2:11" s="30" customFormat="1" x14ac:dyDescent="0.25">
      <c r="B70" s="136"/>
      <c r="C70" s="76"/>
      <c r="D70" s="76"/>
      <c r="E70" s="77"/>
      <c r="F70" s="78"/>
      <c r="G70" s="78"/>
      <c r="H70" s="61" t="str">
        <f t="shared" si="0"/>
        <v/>
      </c>
      <c r="I70" s="79" t="str">
        <f t="shared" si="1"/>
        <v/>
      </c>
      <c r="J70" s="79"/>
      <c r="K70" s="62" t="str">
        <f t="shared" si="3"/>
        <v/>
      </c>
    </row>
    <row r="71" spans="2:11" s="30" customFormat="1" x14ac:dyDescent="0.25">
      <c r="B71" s="136"/>
      <c r="C71" s="76"/>
      <c r="D71" s="76"/>
      <c r="E71" s="77"/>
      <c r="F71" s="78"/>
      <c r="G71" s="78"/>
      <c r="H71" s="61" t="str">
        <f t="shared" si="0"/>
        <v/>
      </c>
      <c r="I71" s="79" t="str">
        <f t="shared" si="1"/>
        <v/>
      </c>
      <c r="J71" s="79"/>
      <c r="K71" s="62" t="str">
        <f t="shared" si="3"/>
        <v/>
      </c>
    </row>
    <row r="72" spans="2:11" s="30" customFormat="1" x14ac:dyDescent="0.25">
      <c r="B72" s="136"/>
      <c r="C72" s="76"/>
      <c r="D72" s="76"/>
      <c r="E72" s="77"/>
      <c r="F72" s="78"/>
      <c r="G72" s="78"/>
      <c r="H72" s="61" t="str">
        <f t="shared" si="0"/>
        <v/>
      </c>
      <c r="I72" s="79" t="str">
        <f t="shared" si="1"/>
        <v/>
      </c>
      <c r="J72" s="79"/>
      <c r="K72" s="62" t="str">
        <f t="shared" si="3"/>
        <v/>
      </c>
    </row>
    <row r="73" spans="2:11" s="30" customFormat="1" x14ac:dyDescent="0.25">
      <c r="B73" s="136"/>
      <c r="C73" s="76"/>
      <c r="D73" s="76"/>
      <c r="E73" s="77"/>
      <c r="F73" s="78"/>
      <c r="G73" s="78"/>
      <c r="H73" s="61" t="str">
        <f t="shared" si="0"/>
        <v/>
      </c>
      <c r="I73" s="79" t="str">
        <f t="shared" si="1"/>
        <v/>
      </c>
      <c r="J73" s="79"/>
      <c r="K73" s="62" t="str">
        <f t="shared" si="3"/>
        <v/>
      </c>
    </row>
    <row r="74" spans="2:11" s="30" customFormat="1" x14ac:dyDescent="0.25">
      <c r="B74" s="136"/>
      <c r="C74" s="76"/>
      <c r="D74" s="76"/>
      <c r="E74" s="77"/>
      <c r="F74" s="78"/>
      <c r="G74" s="78"/>
      <c r="H74" s="61" t="str">
        <f t="shared" si="0"/>
        <v/>
      </c>
      <c r="I74" s="79" t="str">
        <f t="shared" si="1"/>
        <v/>
      </c>
      <c r="J74" s="79"/>
      <c r="K74" s="62" t="str">
        <f t="shared" si="3"/>
        <v/>
      </c>
    </row>
    <row r="75" spans="2:11" s="30" customFormat="1" x14ac:dyDescent="0.25">
      <c r="B75" s="136"/>
      <c r="C75" s="76"/>
      <c r="D75" s="76"/>
      <c r="E75" s="77"/>
      <c r="F75" s="78"/>
      <c r="G75" s="78"/>
      <c r="H75" s="61" t="str">
        <f t="shared" si="0"/>
        <v/>
      </c>
      <c r="I75" s="79" t="str">
        <f t="shared" si="1"/>
        <v/>
      </c>
      <c r="J75" s="79"/>
      <c r="K75" s="62" t="str">
        <f t="shared" si="3"/>
        <v/>
      </c>
    </row>
    <row r="76" spans="2:11" s="30" customFormat="1" x14ac:dyDescent="0.25">
      <c r="B76" s="136"/>
      <c r="C76" s="76"/>
      <c r="D76" s="76"/>
      <c r="E76" s="77"/>
      <c r="F76" s="78"/>
      <c r="G76" s="78"/>
      <c r="H76" s="61" t="str">
        <f t="shared" si="0"/>
        <v/>
      </c>
      <c r="I76" s="79" t="str">
        <f t="shared" si="1"/>
        <v/>
      </c>
      <c r="J76" s="79"/>
      <c r="K76" s="62" t="str">
        <f t="shared" si="3"/>
        <v/>
      </c>
    </row>
    <row r="77" spans="2:11" s="30" customFormat="1" x14ac:dyDescent="0.25">
      <c r="B77" s="136"/>
      <c r="C77" s="76"/>
      <c r="D77" s="76"/>
      <c r="E77" s="77"/>
      <c r="F77" s="78"/>
      <c r="G77" s="78"/>
      <c r="H77" s="61" t="str">
        <f t="shared" ref="H77:H140" si="4">IF(AND(F77&lt;&gt;"",G77&lt;&gt;""),(G77-F77)/F77,"")</f>
        <v/>
      </c>
      <c r="I77" s="79" t="str">
        <f t="shared" ref="I77:I140" si="5">IF(AND(F77&lt;&gt;"",G77&lt;&gt;""),G77-F77,"")</f>
        <v/>
      </c>
      <c r="J77" s="79"/>
      <c r="K77" s="62" t="str">
        <f t="shared" ref="K77:K140" si="6">IF(AND(F77&lt;&gt;"",G77&lt;&gt;"",J77&lt;&gt;""),I77*J77,"")</f>
        <v/>
      </c>
    </row>
    <row r="78" spans="2:11" s="30" customFormat="1" x14ac:dyDescent="0.25">
      <c r="B78" s="136"/>
      <c r="C78" s="76"/>
      <c r="D78" s="76"/>
      <c r="E78" s="77"/>
      <c r="F78" s="78"/>
      <c r="G78" s="78"/>
      <c r="H78" s="61" t="str">
        <f t="shared" si="4"/>
        <v/>
      </c>
      <c r="I78" s="79" t="str">
        <f t="shared" si="5"/>
        <v/>
      </c>
      <c r="J78" s="79"/>
      <c r="K78" s="62" t="str">
        <f t="shared" si="6"/>
        <v/>
      </c>
    </row>
    <row r="79" spans="2:11" s="30" customFormat="1" x14ac:dyDescent="0.25">
      <c r="B79" s="136"/>
      <c r="C79" s="76"/>
      <c r="D79" s="76"/>
      <c r="E79" s="77"/>
      <c r="F79" s="78"/>
      <c r="G79" s="78"/>
      <c r="H79" s="61" t="str">
        <f t="shared" si="4"/>
        <v/>
      </c>
      <c r="I79" s="79" t="str">
        <f t="shared" si="5"/>
        <v/>
      </c>
      <c r="J79" s="79"/>
      <c r="K79" s="62" t="str">
        <f t="shared" si="6"/>
        <v/>
      </c>
    </row>
    <row r="80" spans="2:11" s="30" customFormat="1" x14ac:dyDescent="0.25">
      <c r="B80" s="136"/>
      <c r="C80" s="76"/>
      <c r="D80" s="76"/>
      <c r="E80" s="77"/>
      <c r="F80" s="78"/>
      <c r="G80" s="78"/>
      <c r="H80" s="61" t="str">
        <f t="shared" si="4"/>
        <v/>
      </c>
      <c r="I80" s="79" t="str">
        <f t="shared" si="5"/>
        <v/>
      </c>
      <c r="J80" s="79"/>
      <c r="K80" s="62" t="str">
        <f t="shared" si="6"/>
        <v/>
      </c>
    </row>
    <row r="81" spans="2:11" s="30" customFormat="1" x14ac:dyDescent="0.25">
      <c r="B81" s="136"/>
      <c r="C81" s="76"/>
      <c r="D81" s="76"/>
      <c r="E81" s="77"/>
      <c r="F81" s="78"/>
      <c r="G81" s="78"/>
      <c r="H81" s="61" t="str">
        <f t="shared" si="4"/>
        <v/>
      </c>
      <c r="I81" s="79" t="str">
        <f t="shared" si="5"/>
        <v/>
      </c>
      <c r="J81" s="79"/>
      <c r="K81" s="62" t="str">
        <f t="shared" si="6"/>
        <v/>
      </c>
    </row>
    <row r="82" spans="2:11" s="30" customFormat="1" x14ac:dyDescent="0.25">
      <c r="B82" s="136"/>
      <c r="C82" s="76"/>
      <c r="D82" s="76"/>
      <c r="E82" s="77"/>
      <c r="F82" s="78"/>
      <c r="G82" s="78"/>
      <c r="H82" s="61" t="str">
        <f t="shared" si="4"/>
        <v/>
      </c>
      <c r="I82" s="79" t="str">
        <f t="shared" si="5"/>
        <v/>
      </c>
      <c r="J82" s="79"/>
      <c r="K82" s="62" t="str">
        <f t="shared" si="6"/>
        <v/>
      </c>
    </row>
    <row r="83" spans="2:11" s="30" customFormat="1" x14ac:dyDescent="0.25">
      <c r="B83" s="136"/>
      <c r="C83" s="76"/>
      <c r="D83" s="76"/>
      <c r="E83" s="77"/>
      <c r="F83" s="78"/>
      <c r="G83" s="78"/>
      <c r="H83" s="61" t="str">
        <f t="shared" si="4"/>
        <v/>
      </c>
      <c r="I83" s="79" t="str">
        <f t="shared" si="5"/>
        <v/>
      </c>
      <c r="J83" s="79"/>
      <c r="K83" s="62" t="str">
        <f t="shared" si="6"/>
        <v/>
      </c>
    </row>
    <row r="84" spans="2:11" s="30" customFormat="1" x14ac:dyDescent="0.25">
      <c r="B84" s="136"/>
      <c r="C84" s="76"/>
      <c r="D84" s="76"/>
      <c r="E84" s="77"/>
      <c r="F84" s="78"/>
      <c r="G84" s="78"/>
      <c r="H84" s="61" t="str">
        <f t="shared" si="4"/>
        <v/>
      </c>
      <c r="I84" s="79" t="str">
        <f t="shared" si="5"/>
        <v/>
      </c>
      <c r="J84" s="79"/>
      <c r="K84" s="62" t="str">
        <f t="shared" si="6"/>
        <v/>
      </c>
    </row>
    <row r="85" spans="2:11" s="30" customFormat="1" x14ac:dyDescent="0.25">
      <c r="B85" s="136"/>
      <c r="C85" s="76"/>
      <c r="D85" s="76"/>
      <c r="E85" s="77"/>
      <c r="F85" s="78"/>
      <c r="G85" s="78"/>
      <c r="H85" s="61" t="str">
        <f t="shared" si="4"/>
        <v/>
      </c>
      <c r="I85" s="79" t="str">
        <f t="shared" si="5"/>
        <v/>
      </c>
      <c r="J85" s="79"/>
      <c r="K85" s="62" t="str">
        <f t="shared" si="6"/>
        <v/>
      </c>
    </row>
    <row r="86" spans="2:11" s="30" customFormat="1" x14ac:dyDescent="0.25">
      <c r="B86" s="136"/>
      <c r="C86" s="76"/>
      <c r="D86" s="76"/>
      <c r="E86" s="77"/>
      <c r="F86" s="78"/>
      <c r="G86" s="78"/>
      <c r="H86" s="61" t="str">
        <f t="shared" si="4"/>
        <v/>
      </c>
      <c r="I86" s="79" t="str">
        <f t="shared" si="5"/>
        <v/>
      </c>
      <c r="J86" s="79"/>
      <c r="K86" s="62" t="str">
        <f t="shared" si="6"/>
        <v/>
      </c>
    </row>
    <row r="87" spans="2:11" s="30" customFormat="1" x14ac:dyDescent="0.25">
      <c r="B87" s="136"/>
      <c r="C87" s="76"/>
      <c r="D87" s="76"/>
      <c r="E87" s="77"/>
      <c r="F87" s="78"/>
      <c r="G87" s="78"/>
      <c r="H87" s="61" t="str">
        <f t="shared" si="4"/>
        <v/>
      </c>
      <c r="I87" s="79" t="str">
        <f t="shared" si="5"/>
        <v/>
      </c>
      <c r="J87" s="79"/>
      <c r="K87" s="62" t="str">
        <f t="shared" si="6"/>
        <v/>
      </c>
    </row>
    <row r="88" spans="2:11" s="30" customFormat="1" x14ac:dyDescent="0.25">
      <c r="B88" s="136"/>
      <c r="C88" s="76"/>
      <c r="D88" s="76"/>
      <c r="E88" s="77"/>
      <c r="F88" s="78"/>
      <c r="G88" s="78"/>
      <c r="H88" s="61" t="str">
        <f t="shared" si="4"/>
        <v/>
      </c>
      <c r="I88" s="79" t="str">
        <f t="shared" si="5"/>
        <v/>
      </c>
      <c r="J88" s="79"/>
      <c r="K88" s="62" t="str">
        <f t="shared" si="6"/>
        <v/>
      </c>
    </row>
    <row r="89" spans="2:11" s="30" customFormat="1" x14ac:dyDescent="0.25">
      <c r="B89" s="136"/>
      <c r="C89" s="76"/>
      <c r="D89" s="76"/>
      <c r="E89" s="77"/>
      <c r="F89" s="78"/>
      <c r="G89" s="78"/>
      <c r="H89" s="61" t="str">
        <f t="shared" si="4"/>
        <v/>
      </c>
      <c r="I89" s="79" t="str">
        <f t="shared" si="5"/>
        <v/>
      </c>
      <c r="J89" s="79"/>
      <c r="K89" s="62" t="str">
        <f t="shared" si="6"/>
        <v/>
      </c>
    </row>
    <row r="90" spans="2:11" s="30" customFormat="1" x14ac:dyDescent="0.25">
      <c r="B90" s="136"/>
      <c r="C90" s="76"/>
      <c r="D90" s="76"/>
      <c r="E90" s="77"/>
      <c r="F90" s="78"/>
      <c r="G90" s="78"/>
      <c r="H90" s="61" t="str">
        <f t="shared" si="4"/>
        <v/>
      </c>
      <c r="I90" s="79" t="str">
        <f t="shared" si="5"/>
        <v/>
      </c>
      <c r="J90" s="79"/>
      <c r="K90" s="62" t="str">
        <f t="shared" si="6"/>
        <v/>
      </c>
    </row>
    <row r="91" spans="2:11" s="30" customFormat="1" x14ac:dyDescent="0.25">
      <c r="B91" s="136"/>
      <c r="C91" s="76"/>
      <c r="D91" s="76"/>
      <c r="E91" s="77"/>
      <c r="F91" s="78"/>
      <c r="G91" s="78"/>
      <c r="H91" s="61" t="str">
        <f t="shared" si="4"/>
        <v/>
      </c>
      <c r="I91" s="79" t="str">
        <f t="shared" si="5"/>
        <v/>
      </c>
      <c r="J91" s="79"/>
      <c r="K91" s="62" t="str">
        <f t="shared" si="6"/>
        <v/>
      </c>
    </row>
    <row r="92" spans="2:11" s="30" customFormat="1" x14ac:dyDescent="0.25">
      <c r="B92" s="136"/>
      <c r="C92" s="76"/>
      <c r="D92" s="76"/>
      <c r="E92" s="77"/>
      <c r="F92" s="78"/>
      <c r="G92" s="78"/>
      <c r="H92" s="61" t="str">
        <f t="shared" si="4"/>
        <v/>
      </c>
      <c r="I92" s="79" t="str">
        <f t="shared" si="5"/>
        <v/>
      </c>
      <c r="J92" s="79"/>
      <c r="K92" s="62" t="str">
        <f t="shared" si="6"/>
        <v/>
      </c>
    </row>
    <row r="93" spans="2:11" s="30" customFormat="1" x14ac:dyDescent="0.25">
      <c r="B93" s="136"/>
      <c r="C93" s="76"/>
      <c r="D93" s="76"/>
      <c r="E93" s="77"/>
      <c r="F93" s="78"/>
      <c r="G93" s="78"/>
      <c r="H93" s="61" t="str">
        <f t="shared" si="4"/>
        <v/>
      </c>
      <c r="I93" s="79" t="str">
        <f t="shared" si="5"/>
        <v/>
      </c>
      <c r="J93" s="79"/>
      <c r="K93" s="62" t="str">
        <f t="shared" si="6"/>
        <v/>
      </c>
    </row>
    <row r="94" spans="2:11" s="30" customFormat="1" x14ac:dyDescent="0.25">
      <c r="B94" s="136"/>
      <c r="C94" s="76"/>
      <c r="D94" s="76"/>
      <c r="E94" s="77"/>
      <c r="F94" s="78"/>
      <c r="G94" s="78"/>
      <c r="H94" s="61" t="str">
        <f t="shared" si="4"/>
        <v/>
      </c>
      <c r="I94" s="79" t="str">
        <f t="shared" si="5"/>
        <v/>
      </c>
      <c r="J94" s="79"/>
      <c r="K94" s="62" t="str">
        <f t="shared" si="6"/>
        <v/>
      </c>
    </row>
    <row r="95" spans="2:11" s="30" customFormat="1" x14ac:dyDescent="0.25">
      <c r="B95" s="136"/>
      <c r="C95" s="76"/>
      <c r="D95" s="76"/>
      <c r="E95" s="77"/>
      <c r="F95" s="78"/>
      <c r="G95" s="78"/>
      <c r="H95" s="61" t="str">
        <f t="shared" si="4"/>
        <v/>
      </c>
      <c r="I95" s="79" t="str">
        <f t="shared" si="5"/>
        <v/>
      </c>
      <c r="J95" s="79"/>
      <c r="K95" s="62" t="str">
        <f t="shared" si="6"/>
        <v/>
      </c>
    </row>
    <row r="96" spans="2:11" s="30" customFormat="1" x14ac:dyDescent="0.25">
      <c r="B96" s="136"/>
      <c r="C96" s="76"/>
      <c r="D96" s="76"/>
      <c r="E96" s="77"/>
      <c r="F96" s="78"/>
      <c r="G96" s="78"/>
      <c r="H96" s="61" t="str">
        <f t="shared" si="4"/>
        <v/>
      </c>
      <c r="I96" s="79" t="str">
        <f t="shared" si="5"/>
        <v/>
      </c>
      <c r="J96" s="79"/>
      <c r="K96" s="62" t="str">
        <f t="shared" si="6"/>
        <v/>
      </c>
    </row>
    <row r="97" spans="2:11" s="30" customFormat="1" x14ac:dyDescent="0.25">
      <c r="B97" s="136"/>
      <c r="C97" s="76"/>
      <c r="D97" s="76"/>
      <c r="E97" s="77"/>
      <c r="F97" s="78"/>
      <c r="G97" s="78"/>
      <c r="H97" s="61" t="str">
        <f t="shared" si="4"/>
        <v/>
      </c>
      <c r="I97" s="79" t="str">
        <f t="shared" si="5"/>
        <v/>
      </c>
      <c r="J97" s="79"/>
      <c r="K97" s="62" t="str">
        <f t="shared" si="6"/>
        <v/>
      </c>
    </row>
    <row r="98" spans="2:11" s="30" customFormat="1" x14ac:dyDescent="0.25">
      <c r="B98" s="136"/>
      <c r="C98" s="76"/>
      <c r="D98" s="76"/>
      <c r="E98" s="77"/>
      <c r="F98" s="78"/>
      <c r="G98" s="78"/>
      <c r="H98" s="61" t="str">
        <f t="shared" si="4"/>
        <v/>
      </c>
      <c r="I98" s="79" t="str">
        <f t="shared" si="5"/>
        <v/>
      </c>
      <c r="J98" s="79"/>
      <c r="K98" s="62" t="str">
        <f t="shared" si="6"/>
        <v/>
      </c>
    </row>
    <row r="99" spans="2:11" s="30" customFormat="1" x14ac:dyDescent="0.25">
      <c r="B99" s="136"/>
      <c r="C99" s="76"/>
      <c r="D99" s="76"/>
      <c r="E99" s="77"/>
      <c r="F99" s="78"/>
      <c r="G99" s="78"/>
      <c r="H99" s="61" t="str">
        <f t="shared" si="4"/>
        <v/>
      </c>
      <c r="I99" s="79" t="str">
        <f t="shared" si="5"/>
        <v/>
      </c>
      <c r="J99" s="79"/>
      <c r="K99" s="62" t="str">
        <f t="shared" si="6"/>
        <v/>
      </c>
    </row>
    <row r="100" spans="2:11" s="30" customFormat="1" x14ac:dyDescent="0.25">
      <c r="B100" s="136"/>
      <c r="C100" s="76"/>
      <c r="D100" s="76"/>
      <c r="E100" s="77"/>
      <c r="F100" s="78"/>
      <c r="G100" s="78"/>
      <c r="H100" s="61" t="str">
        <f t="shared" si="4"/>
        <v/>
      </c>
      <c r="I100" s="79" t="str">
        <f t="shared" si="5"/>
        <v/>
      </c>
      <c r="J100" s="79"/>
      <c r="K100" s="62" t="str">
        <f t="shared" si="6"/>
        <v/>
      </c>
    </row>
    <row r="101" spans="2:11" s="30" customFormat="1" x14ac:dyDescent="0.25">
      <c r="B101" s="136"/>
      <c r="C101" s="76"/>
      <c r="D101" s="76"/>
      <c r="E101" s="77"/>
      <c r="F101" s="78"/>
      <c r="G101" s="78"/>
      <c r="H101" s="61" t="str">
        <f t="shared" si="4"/>
        <v/>
      </c>
      <c r="I101" s="79" t="str">
        <f t="shared" si="5"/>
        <v/>
      </c>
      <c r="J101" s="79"/>
      <c r="K101" s="62" t="str">
        <f t="shared" si="6"/>
        <v/>
      </c>
    </row>
    <row r="102" spans="2:11" s="30" customFormat="1" x14ac:dyDescent="0.25">
      <c r="B102" s="136"/>
      <c r="C102" s="76"/>
      <c r="D102" s="76"/>
      <c r="E102" s="77"/>
      <c r="F102" s="78"/>
      <c r="G102" s="78"/>
      <c r="H102" s="61" t="str">
        <f t="shared" si="4"/>
        <v/>
      </c>
      <c r="I102" s="79" t="str">
        <f t="shared" si="5"/>
        <v/>
      </c>
      <c r="J102" s="79"/>
      <c r="K102" s="62" t="str">
        <f t="shared" si="6"/>
        <v/>
      </c>
    </row>
    <row r="103" spans="2:11" s="30" customFormat="1" x14ac:dyDescent="0.25">
      <c r="B103" s="136"/>
      <c r="C103" s="76"/>
      <c r="D103" s="76"/>
      <c r="E103" s="77"/>
      <c r="F103" s="78"/>
      <c r="G103" s="78"/>
      <c r="H103" s="61" t="str">
        <f t="shared" si="4"/>
        <v/>
      </c>
      <c r="I103" s="79" t="str">
        <f t="shared" si="5"/>
        <v/>
      </c>
      <c r="J103" s="79"/>
      <c r="K103" s="62" t="str">
        <f t="shared" si="6"/>
        <v/>
      </c>
    </row>
    <row r="104" spans="2:11" s="30" customFormat="1" x14ac:dyDescent="0.25">
      <c r="B104" s="136"/>
      <c r="C104" s="76"/>
      <c r="D104" s="76"/>
      <c r="E104" s="77"/>
      <c r="F104" s="78"/>
      <c r="G104" s="78"/>
      <c r="H104" s="61" t="str">
        <f t="shared" si="4"/>
        <v/>
      </c>
      <c r="I104" s="79" t="str">
        <f t="shared" si="5"/>
        <v/>
      </c>
      <c r="J104" s="79"/>
      <c r="K104" s="62" t="str">
        <f t="shared" si="6"/>
        <v/>
      </c>
    </row>
    <row r="105" spans="2:11" s="30" customFormat="1" x14ac:dyDescent="0.25">
      <c r="B105" s="136"/>
      <c r="C105" s="76"/>
      <c r="D105" s="76"/>
      <c r="E105" s="77"/>
      <c r="F105" s="78"/>
      <c r="G105" s="78"/>
      <c r="H105" s="61" t="str">
        <f t="shared" si="4"/>
        <v/>
      </c>
      <c r="I105" s="79" t="str">
        <f t="shared" si="5"/>
        <v/>
      </c>
      <c r="J105" s="79"/>
      <c r="K105" s="62" t="str">
        <f t="shared" si="6"/>
        <v/>
      </c>
    </row>
    <row r="106" spans="2:11" s="30" customFormat="1" x14ac:dyDescent="0.25">
      <c r="B106" s="136"/>
      <c r="C106" s="76"/>
      <c r="D106" s="76"/>
      <c r="E106" s="77"/>
      <c r="F106" s="78"/>
      <c r="G106" s="78"/>
      <c r="H106" s="61" t="str">
        <f t="shared" si="4"/>
        <v/>
      </c>
      <c r="I106" s="79" t="str">
        <f t="shared" si="5"/>
        <v/>
      </c>
      <c r="J106" s="79"/>
      <c r="K106" s="62" t="str">
        <f t="shared" si="6"/>
        <v/>
      </c>
    </row>
    <row r="107" spans="2:11" s="30" customFormat="1" x14ac:dyDescent="0.25">
      <c r="B107" s="136"/>
      <c r="C107" s="76"/>
      <c r="D107" s="76"/>
      <c r="E107" s="77"/>
      <c r="F107" s="78"/>
      <c r="G107" s="78"/>
      <c r="H107" s="61" t="str">
        <f t="shared" si="4"/>
        <v/>
      </c>
      <c r="I107" s="79" t="str">
        <f t="shared" si="5"/>
        <v/>
      </c>
      <c r="J107" s="79"/>
      <c r="K107" s="62" t="str">
        <f t="shared" si="6"/>
        <v/>
      </c>
    </row>
    <row r="108" spans="2:11" s="30" customFormat="1" x14ac:dyDescent="0.25">
      <c r="B108" s="136"/>
      <c r="C108" s="76"/>
      <c r="D108" s="76"/>
      <c r="E108" s="77"/>
      <c r="F108" s="78"/>
      <c r="G108" s="78"/>
      <c r="H108" s="61" t="str">
        <f t="shared" si="4"/>
        <v/>
      </c>
      <c r="I108" s="79" t="str">
        <f t="shared" si="5"/>
        <v/>
      </c>
      <c r="J108" s="79"/>
      <c r="K108" s="62" t="str">
        <f t="shared" si="6"/>
        <v/>
      </c>
    </row>
    <row r="109" spans="2:11" s="30" customFormat="1" x14ac:dyDescent="0.25">
      <c r="B109" s="136"/>
      <c r="C109" s="76"/>
      <c r="D109" s="76"/>
      <c r="E109" s="77"/>
      <c r="F109" s="78"/>
      <c r="G109" s="78"/>
      <c r="H109" s="61" t="str">
        <f t="shared" si="4"/>
        <v/>
      </c>
      <c r="I109" s="79" t="str">
        <f t="shared" si="5"/>
        <v/>
      </c>
      <c r="J109" s="79"/>
      <c r="K109" s="62" t="str">
        <f t="shared" si="6"/>
        <v/>
      </c>
    </row>
    <row r="110" spans="2:11" s="30" customFormat="1" x14ac:dyDescent="0.25">
      <c r="B110" s="136"/>
      <c r="C110" s="76"/>
      <c r="D110" s="76"/>
      <c r="E110" s="77"/>
      <c r="F110" s="78"/>
      <c r="G110" s="78"/>
      <c r="H110" s="61" t="str">
        <f t="shared" si="4"/>
        <v/>
      </c>
      <c r="I110" s="79" t="str">
        <f t="shared" si="5"/>
        <v/>
      </c>
      <c r="J110" s="79"/>
      <c r="K110" s="62" t="str">
        <f t="shared" si="6"/>
        <v/>
      </c>
    </row>
    <row r="111" spans="2:11" s="30" customFormat="1" x14ac:dyDescent="0.25">
      <c r="B111" s="136"/>
      <c r="C111" s="76"/>
      <c r="D111" s="76"/>
      <c r="E111" s="77"/>
      <c r="F111" s="78"/>
      <c r="G111" s="78"/>
      <c r="H111" s="61" t="str">
        <f t="shared" si="4"/>
        <v/>
      </c>
      <c r="I111" s="79" t="str">
        <f t="shared" si="5"/>
        <v/>
      </c>
      <c r="J111" s="79"/>
      <c r="K111" s="62" t="str">
        <f t="shared" si="6"/>
        <v/>
      </c>
    </row>
    <row r="112" spans="2:11" s="30" customFormat="1" x14ac:dyDescent="0.25">
      <c r="B112" s="136"/>
      <c r="C112" s="76"/>
      <c r="D112" s="76"/>
      <c r="E112" s="77"/>
      <c r="F112" s="78"/>
      <c r="G112" s="78"/>
      <c r="H112" s="61" t="str">
        <f t="shared" si="4"/>
        <v/>
      </c>
      <c r="I112" s="79" t="str">
        <f t="shared" si="5"/>
        <v/>
      </c>
      <c r="J112" s="79"/>
      <c r="K112" s="62" t="str">
        <f t="shared" si="6"/>
        <v/>
      </c>
    </row>
    <row r="113" spans="2:11" s="30" customFormat="1" x14ac:dyDescent="0.25">
      <c r="B113" s="136"/>
      <c r="C113" s="76"/>
      <c r="D113" s="76"/>
      <c r="E113" s="77"/>
      <c r="F113" s="78"/>
      <c r="G113" s="78"/>
      <c r="H113" s="61" t="str">
        <f t="shared" si="4"/>
        <v/>
      </c>
      <c r="I113" s="79" t="str">
        <f t="shared" si="5"/>
        <v/>
      </c>
      <c r="J113" s="79"/>
      <c r="K113" s="62" t="str">
        <f t="shared" si="6"/>
        <v/>
      </c>
    </row>
    <row r="114" spans="2:11" s="30" customFormat="1" x14ac:dyDescent="0.25">
      <c r="B114" s="136"/>
      <c r="C114" s="76"/>
      <c r="D114" s="76"/>
      <c r="E114" s="77"/>
      <c r="F114" s="78"/>
      <c r="G114" s="78"/>
      <c r="H114" s="61" t="str">
        <f t="shared" si="4"/>
        <v/>
      </c>
      <c r="I114" s="79" t="str">
        <f t="shared" si="5"/>
        <v/>
      </c>
      <c r="J114" s="79"/>
      <c r="K114" s="62" t="str">
        <f t="shared" si="6"/>
        <v/>
      </c>
    </row>
    <row r="115" spans="2:11" s="30" customFormat="1" x14ac:dyDescent="0.25">
      <c r="B115" s="136"/>
      <c r="C115" s="76"/>
      <c r="D115" s="76"/>
      <c r="E115" s="77"/>
      <c r="F115" s="78"/>
      <c r="G115" s="78"/>
      <c r="H115" s="61" t="str">
        <f t="shared" si="4"/>
        <v/>
      </c>
      <c r="I115" s="79" t="str">
        <f t="shared" si="5"/>
        <v/>
      </c>
      <c r="J115" s="79"/>
      <c r="K115" s="62" t="str">
        <f t="shared" si="6"/>
        <v/>
      </c>
    </row>
    <row r="116" spans="2:11" s="30" customFormat="1" x14ac:dyDescent="0.25">
      <c r="B116" s="136"/>
      <c r="C116" s="76"/>
      <c r="D116" s="76"/>
      <c r="E116" s="77"/>
      <c r="F116" s="78"/>
      <c r="G116" s="78"/>
      <c r="H116" s="61" t="str">
        <f t="shared" si="4"/>
        <v/>
      </c>
      <c r="I116" s="79" t="str">
        <f t="shared" si="5"/>
        <v/>
      </c>
      <c r="J116" s="79"/>
      <c r="K116" s="62" t="str">
        <f t="shared" si="6"/>
        <v/>
      </c>
    </row>
    <row r="117" spans="2:11" s="30" customFormat="1" x14ac:dyDescent="0.25">
      <c r="B117" s="136"/>
      <c r="C117" s="76"/>
      <c r="D117" s="76"/>
      <c r="E117" s="77"/>
      <c r="F117" s="78"/>
      <c r="G117" s="78"/>
      <c r="H117" s="61" t="str">
        <f t="shared" si="4"/>
        <v/>
      </c>
      <c r="I117" s="79" t="str">
        <f t="shared" si="5"/>
        <v/>
      </c>
      <c r="J117" s="79"/>
      <c r="K117" s="62" t="str">
        <f t="shared" si="6"/>
        <v/>
      </c>
    </row>
    <row r="118" spans="2:11" s="30" customFormat="1" x14ac:dyDescent="0.25">
      <c r="B118" s="136"/>
      <c r="C118" s="76"/>
      <c r="D118" s="76"/>
      <c r="E118" s="77"/>
      <c r="F118" s="78"/>
      <c r="G118" s="78"/>
      <c r="H118" s="61" t="str">
        <f t="shared" si="4"/>
        <v/>
      </c>
      <c r="I118" s="79" t="str">
        <f t="shared" si="5"/>
        <v/>
      </c>
      <c r="J118" s="79"/>
      <c r="K118" s="62" t="str">
        <f t="shared" si="6"/>
        <v/>
      </c>
    </row>
    <row r="119" spans="2:11" s="30" customFormat="1" x14ac:dyDescent="0.25">
      <c r="B119" s="136"/>
      <c r="C119" s="76"/>
      <c r="D119" s="76"/>
      <c r="E119" s="77"/>
      <c r="F119" s="78"/>
      <c r="G119" s="78"/>
      <c r="H119" s="61" t="str">
        <f t="shared" si="4"/>
        <v/>
      </c>
      <c r="I119" s="79" t="str">
        <f t="shared" si="5"/>
        <v/>
      </c>
      <c r="J119" s="79"/>
      <c r="K119" s="62" t="str">
        <f t="shared" si="6"/>
        <v/>
      </c>
    </row>
    <row r="120" spans="2:11" s="30" customFormat="1" x14ac:dyDescent="0.25">
      <c r="B120" s="136"/>
      <c r="C120" s="76"/>
      <c r="D120" s="76"/>
      <c r="E120" s="77"/>
      <c r="F120" s="78"/>
      <c r="G120" s="78"/>
      <c r="H120" s="61" t="str">
        <f t="shared" si="4"/>
        <v/>
      </c>
      <c r="I120" s="79" t="str">
        <f t="shared" si="5"/>
        <v/>
      </c>
      <c r="J120" s="79"/>
      <c r="K120" s="62" t="str">
        <f t="shared" si="6"/>
        <v/>
      </c>
    </row>
    <row r="121" spans="2:11" s="30" customFormat="1" x14ac:dyDescent="0.25">
      <c r="B121" s="136"/>
      <c r="C121" s="76"/>
      <c r="D121" s="76"/>
      <c r="E121" s="77"/>
      <c r="F121" s="78"/>
      <c r="G121" s="78"/>
      <c r="H121" s="61" t="str">
        <f t="shared" si="4"/>
        <v/>
      </c>
      <c r="I121" s="79" t="str">
        <f t="shared" si="5"/>
        <v/>
      </c>
      <c r="J121" s="79"/>
      <c r="K121" s="62" t="str">
        <f t="shared" si="6"/>
        <v/>
      </c>
    </row>
    <row r="122" spans="2:11" s="30" customFormat="1" x14ac:dyDescent="0.25">
      <c r="B122" s="136"/>
      <c r="C122" s="76"/>
      <c r="D122" s="76"/>
      <c r="E122" s="77"/>
      <c r="F122" s="78"/>
      <c r="G122" s="78"/>
      <c r="H122" s="61" t="str">
        <f t="shared" si="4"/>
        <v/>
      </c>
      <c r="I122" s="79" t="str">
        <f t="shared" si="5"/>
        <v/>
      </c>
      <c r="J122" s="79"/>
      <c r="K122" s="62" t="str">
        <f t="shared" si="6"/>
        <v/>
      </c>
    </row>
    <row r="123" spans="2:11" s="30" customFormat="1" x14ac:dyDescent="0.25">
      <c r="B123" s="136"/>
      <c r="C123" s="76"/>
      <c r="D123" s="76"/>
      <c r="E123" s="77"/>
      <c r="F123" s="78"/>
      <c r="G123" s="78"/>
      <c r="H123" s="61" t="str">
        <f t="shared" si="4"/>
        <v/>
      </c>
      <c r="I123" s="79" t="str">
        <f t="shared" si="5"/>
        <v/>
      </c>
      <c r="J123" s="79"/>
      <c r="K123" s="62" t="str">
        <f t="shared" si="6"/>
        <v/>
      </c>
    </row>
    <row r="124" spans="2:11" s="30" customFormat="1" x14ac:dyDescent="0.25">
      <c r="B124" s="136"/>
      <c r="C124" s="76"/>
      <c r="D124" s="76"/>
      <c r="E124" s="77"/>
      <c r="F124" s="78"/>
      <c r="G124" s="78"/>
      <c r="H124" s="61" t="str">
        <f t="shared" si="4"/>
        <v/>
      </c>
      <c r="I124" s="79" t="str">
        <f t="shared" si="5"/>
        <v/>
      </c>
      <c r="J124" s="79"/>
      <c r="K124" s="62" t="str">
        <f t="shared" si="6"/>
        <v/>
      </c>
    </row>
    <row r="125" spans="2:11" s="30" customFormat="1" x14ac:dyDescent="0.25">
      <c r="B125" s="136"/>
      <c r="C125" s="76"/>
      <c r="D125" s="76"/>
      <c r="E125" s="77"/>
      <c r="F125" s="78"/>
      <c r="G125" s="78"/>
      <c r="H125" s="61" t="str">
        <f t="shared" si="4"/>
        <v/>
      </c>
      <c r="I125" s="79" t="str">
        <f t="shared" si="5"/>
        <v/>
      </c>
      <c r="J125" s="79"/>
      <c r="K125" s="62" t="str">
        <f t="shared" si="6"/>
        <v/>
      </c>
    </row>
    <row r="126" spans="2:11" s="30" customFormat="1" x14ac:dyDescent="0.25">
      <c r="B126" s="136"/>
      <c r="C126" s="76"/>
      <c r="D126" s="76"/>
      <c r="E126" s="77"/>
      <c r="F126" s="78"/>
      <c r="G126" s="78"/>
      <c r="H126" s="61" t="str">
        <f t="shared" si="4"/>
        <v/>
      </c>
      <c r="I126" s="79" t="str">
        <f t="shared" si="5"/>
        <v/>
      </c>
      <c r="J126" s="79"/>
      <c r="K126" s="62" t="str">
        <f t="shared" si="6"/>
        <v/>
      </c>
    </row>
    <row r="127" spans="2:11" s="30" customFormat="1" x14ac:dyDescent="0.25">
      <c r="B127" s="136"/>
      <c r="C127" s="76"/>
      <c r="D127" s="76"/>
      <c r="E127" s="77"/>
      <c r="F127" s="78"/>
      <c r="G127" s="78"/>
      <c r="H127" s="61" t="str">
        <f t="shared" si="4"/>
        <v/>
      </c>
      <c r="I127" s="79" t="str">
        <f t="shared" si="5"/>
        <v/>
      </c>
      <c r="J127" s="79"/>
      <c r="K127" s="62" t="str">
        <f t="shared" si="6"/>
        <v/>
      </c>
    </row>
    <row r="128" spans="2:11" s="30" customFormat="1" x14ac:dyDescent="0.25">
      <c r="B128" s="136"/>
      <c r="C128" s="76"/>
      <c r="D128" s="76"/>
      <c r="E128" s="77"/>
      <c r="F128" s="78"/>
      <c r="G128" s="78"/>
      <c r="H128" s="61" t="str">
        <f t="shared" si="4"/>
        <v/>
      </c>
      <c r="I128" s="79" t="str">
        <f t="shared" si="5"/>
        <v/>
      </c>
      <c r="J128" s="79"/>
      <c r="K128" s="62" t="str">
        <f t="shared" si="6"/>
        <v/>
      </c>
    </row>
    <row r="129" spans="2:11" s="30" customFormat="1" x14ac:dyDescent="0.25">
      <c r="B129" s="136"/>
      <c r="C129" s="76"/>
      <c r="D129" s="76"/>
      <c r="E129" s="77"/>
      <c r="F129" s="78"/>
      <c r="G129" s="78"/>
      <c r="H129" s="61" t="str">
        <f t="shared" si="4"/>
        <v/>
      </c>
      <c r="I129" s="79" t="str">
        <f t="shared" si="5"/>
        <v/>
      </c>
      <c r="J129" s="79"/>
      <c r="K129" s="62" t="str">
        <f t="shared" si="6"/>
        <v/>
      </c>
    </row>
    <row r="130" spans="2:11" s="30" customFormat="1" x14ac:dyDescent="0.25">
      <c r="B130" s="136"/>
      <c r="C130" s="76"/>
      <c r="D130" s="76"/>
      <c r="E130" s="77"/>
      <c r="F130" s="78"/>
      <c r="G130" s="78"/>
      <c r="H130" s="61" t="str">
        <f t="shared" si="4"/>
        <v/>
      </c>
      <c r="I130" s="79" t="str">
        <f t="shared" si="5"/>
        <v/>
      </c>
      <c r="J130" s="79"/>
      <c r="K130" s="62" t="str">
        <f t="shared" si="6"/>
        <v/>
      </c>
    </row>
    <row r="131" spans="2:11" s="30" customFormat="1" x14ac:dyDescent="0.25">
      <c r="B131" s="136"/>
      <c r="C131" s="76"/>
      <c r="D131" s="76"/>
      <c r="E131" s="77"/>
      <c r="F131" s="78"/>
      <c r="G131" s="78"/>
      <c r="H131" s="61" t="str">
        <f t="shared" si="4"/>
        <v/>
      </c>
      <c r="I131" s="79" t="str">
        <f t="shared" si="5"/>
        <v/>
      </c>
      <c r="J131" s="79"/>
      <c r="K131" s="62" t="str">
        <f t="shared" si="6"/>
        <v/>
      </c>
    </row>
    <row r="132" spans="2:11" s="30" customFormat="1" x14ac:dyDescent="0.25">
      <c r="B132" s="136"/>
      <c r="C132" s="76"/>
      <c r="D132" s="76"/>
      <c r="E132" s="77"/>
      <c r="F132" s="78"/>
      <c r="G132" s="78"/>
      <c r="H132" s="61" t="str">
        <f t="shared" si="4"/>
        <v/>
      </c>
      <c r="I132" s="79" t="str">
        <f t="shared" si="5"/>
        <v/>
      </c>
      <c r="J132" s="79"/>
      <c r="K132" s="62" t="str">
        <f t="shared" si="6"/>
        <v/>
      </c>
    </row>
    <row r="133" spans="2:11" s="30" customFormat="1" x14ac:dyDescent="0.25">
      <c r="B133" s="136"/>
      <c r="C133" s="76"/>
      <c r="D133" s="76"/>
      <c r="E133" s="77"/>
      <c r="F133" s="78"/>
      <c r="G133" s="78"/>
      <c r="H133" s="61" t="str">
        <f t="shared" si="4"/>
        <v/>
      </c>
      <c r="I133" s="79" t="str">
        <f t="shared" si="5"/>
        <v/>
      </c>
      <c r="J133" s="79"/>
      <c r="K133" s="62" t="str">
        <f t="shared" si="6"/>
        <v/>
      </c>
    </row>
    <row r="134" spans="2:11" s="30" customFormat="1" x14ac:dyDescent="0.25">
      <c r="B134" s="136"/>
      <c r="C134" s="76"/>
      <c r="D134" s="76"/>
      <c r="E134" s="77"/>
      <c r="F134" s="78"/>
      <c r="G134" s="78"/>
      <c r="H134" s="61" t="str">
        <f t="shared" si="4"/>
        <v/>
      </c>
      <c r="I134" s="79" t="str">
        <f t="shared" si="5"/>
        <v/>
      </c>
      <c r="J134" s="79"/>
      <c r="K134" s="62" t="str">
        <f t="shared" si="6"/>
        <v/>
      </c>
    </row>
    <row r="135" spans="2:11" s="30" customFormat="1" x14ac:dyDescent="0.25">
      <c r="B135" s="136"/>
      <c r="C135" s="76"/>
      <c r="D135" s="76"/>
      <c r="E135" s="77"/>
      <c r="F135" s="78"/>
      <c r="G135" s="78"/>
      <c r="H135" s="61" t="str">
        <f t="shared" si="4"/>
        <v/>
      </c>
      <c r="I135" s="79" t="str">
        <f t="shared" si="5"/>
        <v/>
      </c>
      <c r="J135" s="79"/>
      <c r="K135" s="62" t="str">
        <f t="shared" si="6"/>
        <v/>
      </c>
    </row>
    <row r="136" spans="2:11" s="30" customFormat="1" x14ac:dyDescent="0.25">
      <c r="B136" s="136"/>
      <c r="C136" s="76"/>
      <c r="D136" s="76"/>
      <c r="E136" s="77"/>
      <c r="F136" s="78"/>
      <c r="G136" s="78"/>
      <c r="H136" s="61" t="str">
        <f t="shared" si="4"/>
        <v/>
      </c>
      <c r="I136" s="79" t="str">
        <f t="shared" si="5"/>
        <v/>
      </c>
      <c r="J136" s="79"/>
      <c r="K136" s="62" t="str">
        <f t="shared" si="6"/>
        <v/>
      </c>
    </row>
    <row r="137" spans="2:11" s="30" customFormat="1" x14ac:dyDescent="0.25">
      <c r="B137" s="136"/>
      <c r="C137" s="76"/>
      <c r="D137" s="76"/>
      <c r="E137" s="77"/>
      <c r="F137" s="78"/>
      <c r="G137" s="78"/>
      <c r="H137" s="61" t="str">
        <f t="shared" si="4"/>
        <v/>
      </c>
      <c r="I137" s="79" t="str">
        <f t="shared" si="5"/>
        <v/>
      </c>
      <c r="J137" s="79"/>
      <c r="K137" s="62" t="str">
        <f t="shared" si="6"/>
        <v/>
      </c>
    </row>
    <row r="138" spans="2:11" s="30" customFormat="1" x14ac:dyDescent="0.25">
      <c r="B138" s="136"/>
      <c r="C138" s="76"/>
      <c r="D138" s="76"/>
      <c r="E138" s="77"/>
      <c r="F138" s="78"/>
      <c r="G138" s="78"/>
      <c r="H138" s="61" t="str">
        <f t="shared" si="4"/>
        <v/>
      </c>
      <c r="I138" s="79" t="str">
        <f t="shared" si="5"/>
        <v/>
      </c>
      <c r="J138" s="79"/>
      <c r="K138" s="62" t="str">
        <f t="shared" si="6"/>
        <v/>
      </c>
    </row>
    <row r="139" spans="2:11" s="30" customFormat="1" x14ac:dyDescent="0.25">
      <c r="B139" s="136"/>
      <c r="C139" s="76"/>
      <c r="D139" s="76"/>
      <c r="E139" s="77"/>
      <c r="F139" s="78"/>
      <c r="G139" s="78"/>
      <c r="H139" s="61" t="str">
        <f t="shared" si="4"/>
        <v/>
      </c>
      <c r="I139" s="79" t="str">
        <f t="shared" si="5"/>
        <v/>
      </c>
      <c r="J139" s="79"/>
      <c r="K139" s="62" t="str">
        <f t="shared" si="6"/>
        <v/>
      </c>
    </row>
    <row r="140" spans="2:11" s="30" customFormat="1" x14ac:dyDescent="0.25">
      <c r="B140" s="136"/>
      <c r="C140" s="76"/>
      <c r="D140" s="76"/>
      <c r="E140" s="77"/>
      <c r="F140" s="78"/>
      <c r="G140" s="78"/>
      <c r="H140" s="61" t="str">
        <f t="shared" si="4"/>
        <v/>
      </c>
      <c r="I140" s="79" t="str">
        <f t="shared" si="5"/>
        <v/>
      </c>
      <c r="J140" s="79"/>
      <c r="K140" s="62" t="str">
        <f t="shared" si="6"/>
        <v/>
      </c>
    </row>
    <row r="141" spans="2:11" s="30" customFormat="1" x14ac:dyDescent="0.25">
      <c r="B141" s="136"/>
      <c r="C141" s="76"/>
      <c r="D141" s="76"/>
      <c r="E141" s="77"/>
      <c r="F141" s="78"/>
      <c r="G141" s="78"/>
      <c r="H141" s="61" t="str">
        <f t="shared" ref="H141:H204" si="7">IF(AND(F141&lt;&gt;"",G141&lt;&gt;""),(G141-F141)/F141,"")</f>
        <v/>
      </c>
      <c r="I141" s="79" t="str">
        <f t="shared" ref="I141:I204" si="8">IF(AND(F141&lt;&gt;"",G141&lt;&gt;""),G141-F141,"")</f>
        <v/>
      </c>
      <c r="J141" s="79"/>
      <c r="K141" s="62" t="str">
        <f t="shared" ref="K141:K204" si="9">IF(AND(F141&lt;&gt;"",G141&lt;&gt;"",J141&lt;&gt;""),I141*J141,"")</f>
        <v/>
      </c>
    </row>
    <row r="142" spans="2:11" s="30" customFormat="1" x14ac:dyDescent="0.25">
      <c r="B142" s="136"/>
      <c r="C142" s="76"/>
      <c r="D142" s="76"/>
      <c r="E142" s="77"/>
      <c r="F142" s="78"/>
      <c r="G142" s="78"/>
      <c r="H142" s="61" t="str">
        <f t="shared" si="7"/>
        <v/>
      </c>
      <c r="I142" s="79" t="str">
        <f t="shared" si="8"/>
        <v/>
      </c>
      <c r="J142" s="79"/>
      <c r="K142" s="62" t="str">
        <f t="shared" si="9"/>
        <v/>
      </c>
    </row>
    <row r="143" spans="2:11" s="30" customFormat="1" x14ac:dyDescent="0.25">
      <c r="B143" s="136"/>
      <c r="C143" s="76"/>
      <c r="D143" s="76"/>
      <c r="E143" s="77"/>
      <c r="F143" s="78"/>
      <c r="G143" s="78"/>
      <c r="H143" s="61" t="str">
        <f t="shared" si="7"/>
        <v/>
      </c>
      <c r="I143" s="79" t="str">
        <f t="shared" si="8"/>
        <v/>
      </c>
      <c r="J143" s="79"/>
      <c r="K143" s="62" t="str">
        <f t="shared" si="9"/>
        <v/>
      </c>
    </row>
    <row r="144" spans="2:11" s="30" customFormat="1" x14ac:dyDescent="0.25">
      <c r="B144" s="136"/>
      <c r="C144" s="76"/>
      <c r="D144" s="76"/>
      <c r="E144" s="77"/>
      <c r="F144" s="78"/>
      <c r="G144" s="78"/>
      <c r="H144" s="61" t="str">
        <f t="shared" si="7"/>
        <v/>
      </c>
      <c r="I144" s="79" t="str">
        <f t="shared" si="8"/>
        <v/>
      </c>
      <c r="J144" s="79"/>
      <c r="K144" s="62" t="str">
        <f t="shared" si="9"/>
        <v/>
      </c>
    </row>
    <row r="145" spans="2:11" s="30" customFormat="1" x14ac:dyDescent="0.25">
      <c r="B145" s="136"/>
      <c r="C145" s="76"/>
      <c r="D145" s="76"/>
      <c r="E145" s="77"/>
      <c r="F145" s="78"/>
      <c r="G145" s="78"/>
      <c r="H145" s="61" t="str">
        <f t="shared" si="7"/>
        <v/>
      </c>
      <c r="I145" s="79" t="str">
        <f t="shared" si="8"/>
        <v/>
      </c>
      <c r="J145" s="79"/>
      <c r="K145" s="62" t="str">
        <f t="shared" si="9"/>
        <v/>
      </c>
    </row>
    <row r="146" spans="2:11" s="30" customFormat="1" x14ac:dyDescent="0.25">
      <c r="B146" s="136"/>
      <c r="C146" s="76"/>
      <c r="D146" s="76"/>
      <c r="E146" s="77"/>
      <c r="F146" s="78"/>
      <c r="G146" s="78"/>
      <c r="H146" s="61" t="str">
        <f t="shared" si="7"/>
        <v/>
      </c>
      <c r="I146" s="79" t="str">
        <f t="shared" si="8"/>
        <v/>
      </c>
      <c r="J146" s="79"/>
      <c r="K146" s="62" t="str">
        <f t="shared" si="9"/>
        <v/>
      </c>
    </row>
    <row r="147" spans="2:11" s="30" customFormat="1" x14ac:dyDescent="0.25">
      <c r="B147" s="136"/>
      <c r="C147" s="76"/>
      <c r="D147" s="76"/>
      <c r="E147" s="77"/>
      <c r="F147" s="78"/>
      <c r="G147" s="78"/>
      <c r="H147" s="61" t="str">
        <f t="shared" si="7"/>
        <v/>
      </c>
      <c r="I147" s="79" t="str">
        <f t="shared" si="8"/>
        <v/>
      </c>
      <c r="J147" s="79"/>
      <c r="K147" s="62" t="str">
        <f t="shared" si="9"/>
        <v/>
      </c>
    </row>
    <row r="148" spans="2:11" s="30" customFormat="1" x14ac:dyDescent="0.25">
      <c r="B148" s="136"/>
      <c r="C148" s="76"/>
      <c r="D148" s="76"/>
      <c r="E148" s="77"/>
      <c r="F148" s="78"/>
      <c r="G148" s="78"/>
      <c r="H148" s="61" t="str">
        <f t="shared" si="7"/>
        <v/>
      </c>
      <c r="I148" s="79" t="str">
        <f t="shared" si="8"/>
        <v/>
      </c>
      <c r="J148" s="79"/>
      <c r="K148" s="62" t="str">
        <f t="shared" si="9"/>
        <v/>
      </c>
    </row>
    <row r="149" spans="2:11" s="30" customFormat="1" x14ac:dyDescent="0.25">
      <c r="B149" s="136"/>
      <c r="C149" s="76"/>
      <c r="D149" s="76"/>
      <c r="E149" s="77"/>
      <c r="F149" s="78"/>
      <c r="G149" s="78"/>
      <c r="H149" s="61" t="str">
        <f t="shared" si="7"/>
        <v/>
      </c>
      <c r="I149" s="79" t="str">
        <f t="shared" si="8"/>
        <v/>
      </c>
      <c r="J149" s="79"/>
      <c r="K149" s="62" t="str">
        <f t="shared" si="9"/>
        <v/>
      </c>
    </row>
    <row r="150" spans="2:11" s="30" customFormat="1" x14ac:dyDescent="0.25">
      <c r="B150" s="136"/>
      <c r="C150" s="76"/>
      <c r="D150" s="76"/>
      <c r="E150" s="77"/>
      <c r="F150" s="78"/>
      <c r="G150" s="78"/>
      <c r="H150" s="61" t="str">
        <f t="shared" si="7"/>
        <v/>
      </c>
      <c r="I150" s="79" t="str">
        <f t="shared" si="8"/>
        <v/>
      </c>
      <c r="J150" s="79"/>
      <c r="K150" s="62" t="str">
        <f t="shared" si="9"/>
        <v/>
      </c>
    </row>
    <row r="151" spans="2:11" s="30" customFormat="1" x14ac:dyDescent="0.25">
      <c r="B151" s="136"/>
      <c r="C151" s="76"/>
      <c r="D151" s="76"/>
      <c r="E151" s="77"/>
      <c r="F151" s="78"/>
      <c r="G151" s="78"/>
      <c r="H151" s="61" t="str">
        <f t="shared" si="7"/>
        <v/>
      </c>
      <c r="I151" s="79" t="str">
        <f t="shared" si="8"/>
        <v/>
      </c>
      <c r="J151" s="79"/>
      <c r="K151" s="62" t="str">
        <f t="shared" si="9"/>
        <v/>
      </c>
    </row>
    <row r="152" spans="2:11" s="30" customFormat="1" x14ac:dyDescent="0.25">
      <c r="B152" s="136"/>
      <c r="C152" s="76"/>
      <c r="D152" s="76"/>
      <c r="E152" s="77"/>
      <c r="F152" s="78"/>
      <c r="G152" s="78"/>
      <c r="H152" s="61" t="str">
        <f t="shared" si="7"/>
        <v/>
      </c>
      <c r="I152" s="79" t="str">
        <f t="shared" si="8"/>
        <v/>
      </c>
      <c r="J152" s="79"/>
      <c r="K152" s="62" t="str">
        <f t="shared" si="9"/>
        <v/>
      </c>
    </row>
    <row r="153" spans="2:11" s="30" customFormat="1" x14ac:dyDescent="0.25">
      <c r="B153" s="136"/>
      <c r="C153" s="76"/>
      <c r="D153" s="76"/>
      <c r="E153" s="77"/>
      <c r="F153" s="78"/>
      <c r="G153" s="78"/>
      <c r="H153" s="61" t="str">
        <f t="shared" si="7"/>
        <v/>
      </c>
      <c r="I153" s="79" t="str">
        <f t="shared" si="8"/>
        <v/>
      </c>
      <c r="J153" s="79"/>
      <c r="K153" s="62" t="str">
        <f t="shared" si="9"/>
        <v/>
      </c>
    </row>
    <row r="154" spans="2:11" s="30" customFormat="1" x14ac:dyDescent="0.25">
      <c r="B154" s="136"/>
      <c r="C154" s="76"/>
      <c r="D154" s="76"/>
      <c r="E154" s="77"/>
      <c r="F154" s="78"/>
      <c r="G154" s="78"/>
      <c r="H154" s="61" t="str">
        <f t="shared" si="7"/>
        <v/>
      </c>
      <c r="I154" s="79" t="str">
        <f t="shared" si="8"/>
        <v/>
      </c>
      <c r="J154" s="79"/>
      <c r="K154" s="62" t="str">
        <f t="shared" si="9"/>
        <v/>
      </c>
    </row>
    <row r="155" spans="2:11" s="30" customFormat="1" x14ac:dyDescent="0.25">
      <c r="B155" s="136"/>
      <c r="C155" s="76"/>
      <c r="D155" s="76"/>
      <c r="E155" s="77"/>
      <c r="F155" s="78"/>
      <c r="G155" s="78"/>
      <c r="H155" s="61" t="str">
        <f t="shared" si="7"/>
        <v/>
      </c>
      <c r="I155" s="79" t="str">
        <f t="shared" si="8"/>
        <v/>
      </c>
      <c r="J155" s="79"/>
      <c r="K155" s="62" t="str">
        <f t="shared" si="9"/>
        <v/>
      </c>
    </row>
    <row r="156" spans="2:11" s="30" customFormat="1" x14ac:dyDescent="0.25">
      <c r="B156" s="136"/>
      <c r="C156" s="76"/>
      <c r="D156" s="76"/>
      <c r="E156" s="77"/>
      <c r="F156" s="78"/>
      <c r="G156" s="78"/>
      <c r="H156" s="61" t="str">
        <f t="shared" si="7"/>
        <v/>
      </c>
      <c r="I156" s="79" t="str">
        <f t="shared" si="8"/>
        <v/>
      </c>
      <c r="J156" s="79"/>
      <c r="K156" s="62" t="str">
        <f t="shared" si="9"/>
        <v/>
      </c>
    </row>
    <row r="157" spans="2:11" s="30" customFormat="1" x14ac:dyDescent="0.25">
      <c r="B157" s="136"/>
      <c r="C157" s="76"/>
      <c r="D157" s="76"/>
      <c r="E157" s="77"/>
      <c r="F157" s="78"/>
      <c r="G157" s="78"/>
      <c r="H157" s="61" t="str">
        <f t="shared" si="7"/>
        <v/>
      </c>
      <c r="I157" s="79" t="str">
        <f t="shared" si="8"/>
        <v/>
      </c>
      <c r="J157" s="79"/>
      <c r="K157" s="62" t="str">
        <f t="shared" si="9"/>
        <v/>
      </c>
    </row>
    <row r="158" spans="2:11" s="30" customFormat="1" x14ac:dyDescent="0.25">
      <c r="B158" s="136"/>
      <c r="C158" s="76"/>
      <c r="D158" s="76"/>
      <c r="E158" s="77"/>
      <c r="F158" s="78"/>
      <c r="G158" s="78"/>
      <c r="H158" s="61" t="str">
        <f t="shared" si="7"/>
        <v/>
      </c>
      <c r="I158" s="79" t="str">
        <f t="shared" si="8"/>
        <v/>
      </c>
      <c r="J158" s="79"/>
      <c r="K158" s="62" t="str">
        <f t="shared" si="9"/>
        <v/>
      </c>
    </row>
    <row r="159" spans="2:11" s="30" customFormat="1" x14ac:dyDescent="0.25">
      <c r="B159" s="136"/>
      <c r="C159" s="76"/>
      <c r="D159" s="76"/>
      <c r="E159" s="77"/>
      <c r="F159" s="78"/>
      <c r="G159" s="78"/>
      <c r="H159" s="61" t="str">
        <f t="shared" si="7"/>
        <v/>
      </c>
      <c r="I159" s="79" t="str">
        <f t="shared" si="8"/>
        <v/>
      </c>
      <c r="J159" s="79"/>
      <c r="K159" s="62" t="str">
        <f t="shared" si="9"/>
        <v/>
      </c>
    </row>
    <row r="160" spans="2:11" s="30" customFormat="1" x14ac:dyDescent="0.25">
      <c r="B160" s="136"/>
      <c r="C160" s="76"/>
      <c r="D160" s="76"/>
      <c r="E160" s="77"/>
      <c r="F160" s="78"/>
      <c r="G160" s="78"/>
      <c r="H160" s="61" t="str">
        <f t="shared" si="7"/>
        <v/>
      </c>
      <c r="I160" s="79" t="str">
        <f t="shared" si="8"/>
        <v/>
      </c>
      <c r="J160" s="79"/>
      <c r="K160" s="62" t="str">
        <f t="shared" si="9"/>
        <v/>
      </c>
    </row>
    <row r="161" spans="2:11" s="30" customFormat="1" x14ac:dyDescent="0.25">
      <c r="B161" s="136"/>
      <c r="C161" s="76"/>
      <c r="D161" s="76"/>
      <c r="E161" s="77"/>
      <c r="F161" s="78"/>
      <c r="G161" s="78"/>
      <c r="H161" s="61" t="str">
        <f t="shared" si="7"/>
        <v/>
      </c>
      <c r="I161" s="79" t="str">
        <f t="shared" si="8"/>
        <v/>
      </c>
      <c r="J161" s="79"/>
      <c r="K161" s="62" t="str">
        <f t="shared" si="9"/>
        <v/>
      </c>
    </row>
    <row r="162" spans="2:11" s="30" customFormat="1" x14ac:dyDescent="0.25">
      <c r="B162" s="136"/>
      <c r="C162" s="76"/>
      <c r="D162" s="76"/>
      <c r="E162" s="77"/>
      <c r="F162" s="78"/>
      <c r="G162" s="78"/>
      <c r="H162" s="61" t="str">
        <f t="shared" si="7"/>
        <v/>
      </c>
      <c r="I162" s="79" t="str">
        <f t="shared" si="8"/>
        <v/>
      </c>
      <c r="J162" s="79"/>
      <c r="K162" s="62" t="str">
        <f t="shared" si="9"/>
        <v/>
      </c>
    </row>
    <row r="163" spans="2:11" s="30" customFormat="1" x14ac:dyDescent="0.25">
      <c r="B163" s="136"/>
      <c r="C163" s="76"/>
      <c r="D163" s="76"/>
      <c r="E163" s="77"/>
      <c r="F163" s="78"/>
      <c r="G163" s="78"/>
      <c r="H163" s="61" t="str">
        <f t="shared" si="7"/>
        <v/>
      </c>
      <c r="I163" s="79" t="str">
        <f t="shared" si="8"/>
        <v/>
      </c>
      <c r="J163" s="79"/>
      <c r="K163" s="62" t="str">
        <f t="shared" si="9"/>
        <v/>
      </c>
    </row>
    <row r="164" spans="2:11" s="30" customFormat="1" x14ac:dyDescent="0.25">
      <c r="B164" s="136"/>
      <c r="C164" s="76"/>
      <c r="D164" s="76"/>
      <c r="E164" s="77"/>
      <c r="F164" s="78"/>
      <c r="G164" s="78"/>
      <c r="H164" s="61" t="str">
        <f t="shared" si="7"/>
        <v/>
      </c>
      <c r="I164" s="79" t="str">
        <f t="shared" si="8"/>
        <v/>
      </c>
      <c r="J164" s="79"/>
      <c r="K164" s="62" t="str">
        <f t="shared" si="9"/>
        <v/>
      </c>
    </row>
    <row r="165" spans="2:11" s="30" customFormat="1" x14ac:dyDescent="0.25">
      <c r="B165" s="136"/>
      <c r="C165" s="76"/>
      <c r="D165" s="76"/>
      <c r="E165" s="77"/>
      <c r="F165" s="78"/>
      <c r="G165" s="78"/>
      <c r="H165" s="61" t="str">
        <f t="shared" si="7"/>
        <v/>
      </c>
      <c r="I165" s="79" t="str">
        <f t="shared" si="8"/>
        <v/>
      </c>
      <c r="J165" s="79"/>
      <c r="K165" s="62" t="str">
        <f t="shared" si="9"/>
        <v/>
      </c>
    </row>
    <row r="166" spans="2:11" s="30" customFormat="1" x14ac:dyDescent="0.25">
      <c r="B166" s="136"/>
      <c r="C166" s="76"/>
      <c r="D166" s="76"/>
      <c r="E166" s="77"/>
      <c r="F166" s="78"/>
      <c r="G166" s="78"/>
      <c r="H166" s="61" t="str">
        <f t="shared" si="7"/>
        <v/>
      </c>
      <c r="I166" s="79" t="str">
        <f t="shared" si="8"/>
        <v/>
      </c>
      <c r="J166" s="79"/>
      <c r="K166" s="62" t="str">
        <f t="shared" si="9"/>
        <v/>
      </c>
    </row>
    <row r="167" spans="2:11" s="30" customFormat="1" x14ac:dyDescent="0.25">
      <c r="B167" s="136"/>
      <c r="C167" s="76"/>
      <c r="D167" s="76"/>
      <c r="E167" s="77"/>
      <c r="F167" s="78"/>
      <c r="G167" s="78"/>
      <c r="H167" s="61" t="str">
        <f t="shared" si="7"/>
        <v/>
      </c>
      <c r="I167" s="79" t="str">
        <f t="shared" si="8"/>
        <v/>
      </c>
      <c r="J167" s="79"/>
      <c r="K167" s="62" t="str">
        <f t="shared" si="9"/>
        <v/>
      </c>
    </row>
    <row r="168" spans="2:11" s="30" customFormat="1" x14ac:dyDescent="0.25">
      <c r="B168" s="136"/>
      <c r="C168" s="76"/>
      <c r="D168" s="76"/>
      <c r="E168" s="77"/>
      <c r="F168" s="78"/>
      <c r="G168" s="78"/>
      <c r="H168" s="61" t="str">
        <f t="shared" si="7"/>
        <v/>
      </c>
      <c r="I168" s="79" t="str">
        <f t="shared" si="8"/>
        <v/>
      </c>
      <c r="J168" s="79"/>
      <c r="K168" s="62" t="str">
        <f t="shared" si="9"/>
        <v/>
      </c>
    </row>
    <row r="169" spans="2:11" s="30" customFormat="1" x14ac:dyDescent="0.25">
      <c r="B169" s="136"/>
      <c r="C169" s="76"/>
      <c r="D169" s="76"/>
      <c r="E169" s="77"/>
      <c r="F169" s="78"/>
      <c r="G169" s="78"/>
      <c r="H169" s="61" t="str">
        <f t="shared" si="7"/>
        <v/>
      </c>
      <c r="I169" s="79" t="str">
        <f t="shared" si="8"/>
        <v/>
      </c>
      <c r="J169" s="79"/>
      <c r="K169" s="62" t="str">
        <f t="shared" si="9"/>
        <v/>
      </c>
    </row>
    <row r="170" spans="2:11" s="30" customFormat="1" x14ac:dyDescent="0.25">
      <c r="B170" s="136"/>
      <c r="C170" s="76"/>
      <c r="D170" s="76"/>
      <c r="E170" s="77"/>
      <c r="F170" s="78"/>
      <c r="G170" s="78"/>
      <c r="H170" s="61" t="str">
        <f t="shared" si="7"/>
        <v/>
      </c>
      <c r="I170" s="79" t="str">
        <f t="shared" si="8"/>
        <v/>
      </c>
      <c r="J170" s="79"/>
      <c r="K170" s="62" t="str">
        <f t="shared" si="9"/>
        <v/>
      </c>
    </row>
    <row r="171" spans="2:11" s="30" customFormat="1" x14ac:dyDescent="0.25">
      <c r="B171" s="136"/>
      <c r="C171" s="76"/>
      <c r="D171" s="76"/>
      <c r="E171" s="77"/>
      <c r="F171" s="78"/>
      <c r="G171" s="78"/>
      <c r="H171" s="61" t="str">
        <f t="shared" si="7"/>
        <v/>
      </c>
      <c r="I171" s="79" t="str">
        <f t="shared" si="8"/>
        <v/>
      </c>
      <c r="J171" s="79"/>
      <c r="K171" s="62" t="str">
        <f t="shared" si="9"/>
        <v/>
      </c>
    </row>
    <row r="172" spans="2:11" s="30" customFormat="1" x14ac:dyDescent="0.25">
      <c r="B172" s="136"/>
      <c r="C172" s="76"/>
      <c r="D172" s="76"/>
      <c r="E172" s="77"/>
      <c r="F172" s="78"/>
      <c r="G172" s="78"/>
      <c r="H172" s="61" t="str">
        <f t="shared" si="7"/>
        <v/>
      </c>
      <c r="I172" s="79" t="str">
        <f t="shared" si="8"/>
        <v/>
      </c>
      <c r="J172" s="79"/>
      <c r="K172" s="62" t="str">
        <f t="shared" si="9"/>
        <v/>
      </c>
    </row>
    <row r="173" spans="2:11" s="30" customFormat="1" x14ac:dyDescent="0.25">
      <c r="B173" s="136"/>
      <c r="C173" s="76"/>
      <c r="D173" s="76"/>
      <c r="E173" s="77"/>
      <c r="F173" s="78"/>
      <c r="G173" s="78"/>
      <c r="H173" s="61" t="str">
        <f t="shared" si="7"/>
        <v/>
      </c>
      <c r="I173" s="79" t="str">
        <f t="shared" si="8"/>
        <v/>
      </c>
      <c r="J173" s="79"/>
      <c r="K173" s="62" t="str">
        <f t="shared" si="9"/>
        <v/>
      </c>
    </row>
    <row r="174" spans="2:11" s="30" customFormat="1" x14ac:dyDescent="0.25">
      <c r="B174" s="136"/>
      <c r="C174" s="76"/>
      <c r="D174" s="76"/>
      <c r="E174" s="77"/>
      <c r="F174" s="78"/>
      <c r="G174" s="78"/>
      <c r="H174" s="61" t="str">
        <f t="shared" si="7"/>
        <v/>
      </c>
      <c r="I174" s="79" t="str">
        <f t="shared" si="8"/>
        <v/>
      </c>
      <c r="J174" s="79"/>
      <c r="K174" s="62" t="str">
        <f t="shared" si="9"/>
        <v/>
      </c>
    </row>
    <row r="175" spans="2:11" s="30" customFormat="1" x14ac:dyDescent="0.25">
      <c r="B175" s="136"/>
      <c r="C175" s="76"/>
      <c r="D175" s="76"/>
      <c r="E175" s="77"/>
      <c r="F175" s="78"/>
      <c r="G175" s="78"/>
      <c r="H175" s="61" t="str">
        <f t="shared" si="7"/>
        <v/>
      </c>
      <c r="I175" s="79" t="str">
        <f t="shared" si="8"/>
        <v/>
      </c>
      <c r="J175" s="79"/>
      <c r="K175" s="62" t="str">
        <f t="shared" si="9"/>
        <v/>
      </c>
    </row>
    <row r="176" spans="2:11" s="30" customFormat="1" x14ac:dyDescent="0.25">
      <c r="B176" s="136"/>
      <c r="C176" s="76"/>
      <c r="D176" s="76"/>
      <c r="E176" s="77"/>
      <c r="F176" s="78"/>
      <c r="G176" s="78"/>
      <c r="H176" s="61" t="str">
        <f t="shared" si="7"/>
        <v/>
      </c>
      <c r="I176" s="79" t="str">
        <f t="shared" si="8"/>
        <v/>
      </c>
      <c r="J176" s="79"/>
      <c r="K176" s="62" t="str">
        <f t="shared" si="9"/>
        <v/>
      </c>
    </row>
    <row r="177" spans="2:11" s="30" customFormat="1" x14ac:dyDescent="0.25">
      <c r="B177" s="136"/>
      <c r="C177" s="76"/>
      <c r="D177" s="76"/>
      <c r="E177" s="77"/>
      <c r="F177" s="78"/>
      <c r="G177" s="78"/>
      <c r="H177" s="61" t="str">
        <f t="shared" si="7"/>
        <v/>
      </c>
      <c r="I177" s="79" t="str">
        <f t="shared" si="8"/>
        <v/>
      </c>
      <c r="J177" s="79"/>
      <c r="K177" s="62" t="str">
        <f t="shared" si="9"/>
        <v/>
      </c>
    </row>
    <row r="178" spans="2:11" s="30" customFormat="1" x14ac:dyDescent="0.25">
      <c r="B178" s="136"/>
      <c r="C178" s="76"/>
      <c r="D178" s="76"/>
      <c r="E178" s="77"/>
      <c r="F178" s="78"/>
      <c r="G178" s="78"/>
      <c r="H178" s="61" t="str">
        <f t="shared" si="7"/>
        <v/>
      </c>
      <c r="I178" s="79" t="str">
        <f t="shared" si="8"/>
        <v/>
      </c>
      <c r="J178" s="79"/>
      <c r="K178" s="62" t="str">
        <f t="shared" si="9"/>
        <v/>
      </c>
    </row>
    <row r="179" spans="2:11" s="30" customFormat="1" x14ac:dyDescent="0.25">
      <c r="B179" s="136"/>
      <c r="C179" s="76"/>
      <c r="D179" s="76"/>
      <c r="E179" s="77"/>
      <c r="F179" s="78"/>
      <c r="G179" s="78"/>
      <c r="H179" s="61" t="str">
        <f t="shared" si="7"/>
        <v/>
      </c>
      <c r="I179" s="79" t="str">
        <f t="shared" si="8"/>
        <v/>
      </c>
      <c r="J179" s="79"/>
      <c r="K179" s="62" t="str">
        <f t="shared" si="9"/>
        <v/>
      </c>
    </row>
    <row r="180" spans="2:11" s="30" customFormat="1" x14ac:dyDescent="0.25">
      <c r="B180" s="136"/>
      <c r="C180" s="76"/>
      <c r="D180" s="76"/>
      <c r="E180" s="77"/>
      <c r="F180" s="78"/>
      <c r="G180" s="78"/>
      <c r="H180" s="61" t="str">
        <f t="shared" si="7"/>
        <v/>
      </c>
      <c r="I180" s="79" t="str">
        <f t="shared" si="8"/>
        <v/>
      </c>
      <c r="J180" s="79"/>
      <c r="K180" s="62" t="str">
        <f t="shared" si="9"/>
        <v/>
      </c>
    </row>
    <row r="181" spans="2:11" s="30" customFormat="1" x14ac:dyDescent="0.25">
      <c r="B181" s="136"/>
      <c r="C181" s="76"/>
      <c r="D181" s="76"/>
      <c r="E181" s="77"/>
      <c r="F181" s="78"/>
      <c r="G181" s="78"/>
      <c r="H181" s="61" t="str">
        <f t="shared" si="7"/>
        <v/>
      </c>
      <c r="I181" s="79" t="str">
        <f t="shared" si="8"/>
        <v/>
      </c>
      <c r="J181" s="79"/>
      <c r="K181" s="62" t="str">
        <f t="shared" si="9"/>
        <v/>
      </c>
    </row>
    <row r="182" spans="2:11" s="30" customFormat="1" x14ac:dyDescent="0.25">
      <c r="B182" s="136"/>
      <c r="C182" s="76"/>
      <c r="D182" s="76"/>
      <c r="E182" s="77"/>
      <c r="F182" s="78"/>
      <c r="G182" s="78"/>
      <c r="H182" s="61" t="str">
        <f t="shared" si="7"/>
        <v/>
      </c>
      <c r="I182" s="79" t="str">
        <f t="shared" si="8"/>
        <v/>
      </c>
      <c r="J182" s="79"/>
      <c r="K182" s="62" t="str">
        <f t="shared" si="9"/>
        <v/>
      </c>
    </row>
    <row r="183" spans="2:11" s="30" customFormat="1" x14ac:dyDescent="0.25">
      <c r="B183" s="136"/>
      <c r="C183" s="76"/>
      <c r="D183" s="76"/>
      <c r="E183" s="77"/>
      <c r="F183" s="78"/>
      <c r="G183" s="78"/>
      <c r="H183" s="61" t="str">
        <f t="shared" si="7"/>
        <v/>
      </c>
      <c r="I183" s="79" t="str">
        <f t="shared" si="8"/>
        <v/>
      </c>
      <c r="J183" s="79"/>
      <c r="K183" s="62" t="str">
        <f t="shared" si="9"/>
        <v/>
      </c>
    </row>
    <row r="184" spans="2:11" s="30" customFormat="1" x14ac:dyDescent="0.25">
      <c r="B184" s="136"/>
      <c r="C184" s="76"/>
      <c r="D184" s="76"/>
      <c r="E184" s="77"/>
      <c r="F184" s="78"/>
      <c r="G184" s="78"/>
      <c r="H184" s="61" t="str">
        <f t="shared" si="7"/>
        <v/>
      </c>
      <c r="I184" s="79" t="str">
        <f t="shared" si="8"/>
        <v/>
      </c>
      <c r="J184" s="79"/>
      <c r="K184" s="62" t="str">
        <f t="shared" si="9"/>
        <v/>
      </c>
    </row>
    <row r="185" spans="2:11" s="30" customFormat="1" x14ac:dyDescent="0.25">
      <c r="B185" s="136"/>
      <c r="C185" s="76"/>
      <c r="D185" s="76"/>
      <c r="E185" s="77"/>
      <c r="F185" s="78"/>
      <c r="G185" s="78"/>
      <c r="H185" s="61" t="str">
        <f t="shared" si="7"/>
        <v/>
      </c>
      <c r="I185" s="79" t="str">
        <f t="shared" si="8"/>
        <v/>
      </c>
      <c r="J185" s="79"/>
      <c r="K185" s="62" t="str">
        <f t="shared" si="9"/>
        <v/>
      </c>
    </row>
    <row r="186" spans="2:11" s="30" customFormat="1" x14ac:dyDescent="0.25">
      <c r="B186" s="136"/>
      <c r="C186" s="76"/>
      <c r="D186" s="76"/>
      <c r="E186" s="77"/>
      <c r="F186" s="78"/>
      <c r="G186" s="78"/>
      <c r="H186" s="61" t="str">
        <f t="shared" si="7"/>
        <v/>
      </c>
      <c r="I186" s="79" t="str">
        <f t="shared" si="8"/>
        <v/>
      </c>
      <c r="J186" s="79"/>
      <c r="K186" s="62" t="str">
        <f t="shared" si="9"/>
        <v/>
      </c>
    </row>
    <row r="187" spans="2:11" s="30" customFormat="1" x14ac:dyDescent="0.25">
      <c r="B187" s="136"/>
      <c r="C187" s="76"/>
      <c r="D187" s="76"/>
      <c r="E187" s="77"/>
      <c r="F187" s="78"/>
      <c r="G187" s="78"/>
      <c r="H187" s="61" t="str">
        <f t="shared" si="7"/>
        <v/>
      </c>
      <c r="I187" s="79" t="str">
        <f t="shared" si="8"/>
        <v/>
      </c>
      <c r="J187" s="79"/>
      <c r="K187" s="62" t="str">
        <f t="shared" si="9"/>
        <v/>
      </c>
    </row>
    <row r="188" spans="2:11" s="30" customFormat="1" x14ac:dyDescent="0.25">
      <c r="B188" s="136"/>
      <c r="C188" s="76"/>
      <c r="D188" s="76"/>
      <c r="E188" s="77"/>
      <c r="F188" s="78"/>
      <c r="G188" s="78"/>
      <c r="H188" s="61" t="str">
        <f t="shared" si="7"/>
        <v/>
      </c>
      <c r="I188" s="79" t="str">
        <f t="shared" si="8"/>
        <v/>
      </c>
      <c r="J188" s="79"/>
      <c r="K188" s="62" t="str">
        <f t="shared" si="9"/>
        <v/>
      </c>
    </row>
    <row r="189" spans="2:11" s="30" customFormat="1" x14ac:dyDescent="0.25">
      <c r="B189" s="136"/>
      <c r="C189" s="76"/>
      <c r="D189" s="76"/>
      <c r="E189" s="77"/>
      <c r="F189" s="78"/>
      <c r="G189" s="78"/>
      <c r="H189" s="61" t="str">
        <f t="shared" si="7"/>
        <v/>
      </c>
      <c r="I189" s="79" t="str">
        <f t="shared" si="8"/>
        <v/>
      </c>
      <c r="J189" s="79"/>
      <c r="K189" s="62" t="str">
        <f t="shared" si="9"/>
        <v/>
      </c>
    </row>
    <row r="190" spans="2:11" s="30" customFormat="1" x14ac:dyDescent="0.25">
      <c r="B190" s="136"/>
      <c r="C190" s="76"/>
      <c r="D190" s="76"/>
      <c r="E190" s="77"/>
      <c r="F190" s="78"/>
      <c r="G190" s="78"/>
      <c r="H190" s="61" t="str">
        <f t="shared" si="7"/>
        <v/>
      </c>
      <c r="I190" s="79" t="str">
        <f t="shared" si="8"/>
        <v/>
      </c>
      <c r="J190" s="79"/>
      <c r="K190" s="62" t="str">
        <f t="shared" si="9"/>
        <v/>
      </c>
    </row>
    <row r="191" spans="2:11" s="30" customFormat="1" x14ac:dyDescent="0.25">
      <c r="B191" s="136"/>
      <c r="C191" s="76"/>
      <c r="D191" s="76"/>
      <c r="E191" s="77"/>
      <c r="F191" s="78"/>
      <c r="G191" s="78"/>
      <c r="H191" s="61" t="str">
        <f t="shared" si="7"/>
        <v/>
      </c>
      <c r="I191" s="79" t="str">
        <f t="shared" si="8"/>
        <v/>
      </c>
      <c r="J191" s="79"/>
      <c r="K191" s="62" t="str">
        <f t="shared" si="9"/>
        <v/>
      </c>
    </row>
    <row r="192" spans="2:11" s="30" customFormat="1" x14ac:dyDescent="0.25">
      <c r="B192" s="136"/>
      <c r="C192" s="76"/>
      <c r="D192" s="76"/>
      <c r="E192" s="77"/>
      <c r="F192" s="78"/>
      <c r="G192" s="78"/>
      <c r="H192" s="61" t="str">
        <f t="shared" si="7"/>
        <v/>
      </c>
      <c r="I192" s="79" t="str">
        <f t="shared" si="8"/>
        <v/>
      </c>
      <c r="J192" s="79"/>
      <c r="K192" s="62" t="str">
        <f t="shared" si="9"/>
        <v/>
      </c>
    </row>
    <row r="193" spans="2:11" s="30" customFormat="1" x14ac:dyDescent="0.25">
      <c r="B193" s="136"/>
      <c r="C193" s="76"/>
      <c r="D193" s="76"/>
      <c r="E193" s="77"/>
      <c r="F193" s="78"/>
      <c r="G193" s="78"/>
      <c r="H193" s="61" t="str">
        <f t="shared" si="7"/>
        <v/>
      </c>
      <c r="I193" s="79" t="str">
        <f t="shared" si="8"/>
        <v/>
      </c>
      <c r="J193" s="79"/>
      <c r="K193" s="62" t="str">
        <f t="shared" si="9"/>
        <v/>
      </c>
    </row>
    <row r="194" spans="2:11" s="30" customFormat="1" x14ac:dyDescent="0.25">
      <c r="B194" s="136"/>
      <c r="C194" s="76"/>
      <c r="D194" s="76"/>
      <c r="E194" s="77"/>
      <c r="F194" s="78"/>
      <c r="G194" s="78"/>
      <c r="H194" s="61" t="str">
        <f t="shared" si="7"/>
        <v/>
      </c>
      <c r="I194" s="79" t="str">
        <f t="shared" si="8"/>
        <v/>
      </c>
      <c r="J194" s="79"/>
      <c r="K194" s="62" t="str">
        <f t="shared" si="9"/>
        <v/>
      </c>
    </row>
    <row r="195" spans="2:11" s="30" customFormat="1" x14ac:dyDescent="0.25">
      <c r="B195" s="136"/>
      <c r="C195" s="76"/>
      <c r="D195" s="76"/>
      <c r="E195" s="77"/>
      <c r="F195" s="78"/>
      <c r="G195" s="78"/>
      <c r="H195" s="61" t="str">
        <f t="shared" si="7"/>
        <v/>
      </c>
      <c r="I195" s="79" t="str">
        <f t="shared" si="8"/>
        <v/>
      </c>
      <c r="J195" s="79"/>
      <c r="K195" s="62" t="str">
        <f t="shared" si="9"/>
        <v/>
      </c>
    </row>
    <row r="196" spans="2:11" s="30" customFormat="1" x14ac:dyDescent="0.25">
      <c r="B196" s="136"/>
      <c r="C196" s="76"/>
      <c r="D196" s="76"/>
      <c r="E196" s="77"/>
      <c r="F196" s="78"/>
      <c r="G196" s="78"/>
      <c r="H196" s="61" t="str">
        <f t="shared" si="7"/>
        <v/>
      </c>
      <c r="I196" s="79" t="str">
        <f t="shared" si="8"/>
        <v/>
      </c>
      <c r="J196" s="79"/>
      <c r="K196" s="62" t="str">
        <f t="shared" si="9"/>
        <v/>
      </c>
    </row>
    <row r="197" spans="2:11" s="30" customFormat="1" x14ac:dyDescent="0.25">
      <c r="B197" s="136"/>
      <c r="C197" s="76"/>
      <c r="D197" s="76"/>
      <c r="E197" s="77"/>
      <c r="F197" s="78"/>
      <c r="G197" s="78"/>
      <c r="H197" s="61" t="str">
        <f t="shared" si="7"/>
        <v/>
      </c>
      <c r="I197" s="79" t="str">
        <f t="shared" si="8"/>
        <v/>
      </c>
      <c r="J197" s="79"/>
      <c r="K197" s="62" t="str">
        <f t="shared" si="9"/>
        <v/>
      </c>
    </row>
    <row r="198" spans="2:11" s="30" customFormat="1" x14ac:dyDescent="0.25">
      <c r="B198" s="136"/>
      <c r="C198" s="76"/>
      <c r="D198" s="76"/>
      <c r="E198" s="77"/>
      <c r="F198" s="78"/>
      <c r="G198" s="78"/>
      <c r="H198" s="61" t="str">
        <f t="shared" si="7"/>
        <v/>
      </c>
      <c r="I198" s="79" t="str">
        <f t="shared" si="8"/>
        <v/>
      </c>
      <c r="J198" s="79"/>
      <c r="K198" s="62" t="str">
        <f t="shared" si="9"/>
        <v/>
      </c>
    </row>
    <row r="199" spans="2:11" s="30" customFormat="1" x14ac:dyDescent="0.25">
      <c r="B199" s="136"/>
      <c r="C199" s="76"/>
      <c r="D199" s="76"/>
      <c r="E199" s="77"/>
      <c r="F199" s="78"/>
      <c r="G199" s="78"/>
      <c r="H199" s="61" t="str">
        <f t="shared" si="7"/>
        <v/>
      </c>
      <c r="I199" s="79" t="str">
        <f t="shared" si="8"/>
        <v/>
      </c>
      <c r="J199" s="79"/>
      <c r="K199" s="62" t="str">
        <f t="shared" si="9"/>
        <v/>
      </c>
    </row>
    <row r="200" spans="2:11" s="30" customFormat="1" x14ac:dyDescent="0.25">
      <c r="B200" s="136"/>
      <c r="C200" s="76"/>
      <c r="D200" s="76"/>
      <c r="E200" s="77"/>
      <c r="F200" s="78"/>
      <c r="G200" s="78"/>
      <c r="H200" s="61" t="str">
        <f t="shared" si="7"/>
        <v/>
      </c>
      <c r="I200" s="79" t="str">
        <f t="shared" si="8"/>
        <v/>
      </c>
      <c r="J200" s="79"/>
      <c r="K200" s="62" t="str">
        <f t="shared" si="9"/>
        <v/>
      </c>
    </row>
    <row r="201" spans="2:11" s="30" customFormat="1" x14ac:dyDescent="0.25">
      <c r="B201" s="136"/>
      <c r="C201" s="76"/>
      <c r="D201" s="76"/>
      <c r="E201" s="77"/>
      <c r="F201" s="78"/>
      <c r="G201" s="78"/>
      <c r="H201" s="61" t="str">
        <f t="shared" si="7"/>
        <v/>
      </c>
      <c r="I201" s="79" t="str">
        <f t="shared" si="8"/>
        <v/>
      </c>
      <c r="J201" s="79"/>
      <c r="K201" s="62" t="str">
        <f t="shared" si="9"/>
        <v/>
      </c>
    </row>
    <row r="202" spans="2:11" s="30" customFormat="1" x14ac:dyDescent="0.25">
      <c r="B202" s="136"/>
      <c r="C202" s="76"/>
      <c r="D202" s="76"/>
      <c r="E202" s="77"/>
      <c r="F202" s="78"/>
      <c r="G202" s="78"/>
      <c r="H202" s="61" t="str">
        <f t="shared" si="7"/>
        <v/>
      </c>
      <c r="I202" s="79" t="str">
        <f t="shared" si="8"/>
        <v/>
      </c>
      <c r="J202" s="79"/>
      <c r="K202" s="62" t="str">
        <f t="shared" si="9"/>
        <v/>
      </c>
    </row>
    <row r="203" spans="2:11" s="30" customFormat="1" x14ac:dyDescent="0.25">
      <c r="B203" s="136"/>
      <c r="C203" s="76"/>
      <c r="D203" s="76"/>
      <c r="E203" s="77"/>
      <c r="F203" s="78"/>
      <c r="G203" s="78"/>
      <c r="H203" s="61" t="str">
        <f t="shared" si="7"/>
        <v/>
      </c>
      <c r="I203" s="79" t="str">
        <f t="shared" si="8"/>
        <v/>
      </c>
      <c r="J203" s="79"/>
      <c r="K203" s="62" t="str">
        <f t="shared" si="9"/>
        <v/>
      </c>
    </row>
    <row r="204" spans="2:11" s="30" customFormat="1" x14ac:dyDescent="0.25">
      <c r="B204" s="136"/>
      <c r="C204" s="76"/>
      <c r="D204" s="76"/>
      <c r="E204" s="77"/>
      <c r="F204" s="78"/>
      <c r="G204" s="78"/>
      <c r="H204" s="61" t="str">
        <f t="shared" si="7"/>
        <v/>
      </c>
      <c r="I204" s="79" t="str">
        <f t="shared" si="8"/>
        <v/>
      </c>
      <c r="J204" s="79"/>
      <c r="K204" s="62" t="str">
        <f t="shared" si="9"/>
        <v/>
      </c>
    </row>
    <row r="205" spans="2:11" s="30" customFormat="1" x14ac:dyDescent="0.25">
      <c r="B205" s="136"/>
      <c r="C205" s="76"/>
      <c r="D205" s="76"/>
      <c r="E205" s="77"/>
      <c r="F205" s="78"/>
      <c r="G205" s="78"/>
      <c r="H205" s="61" t="str">
        <f t="shared" ref="H205:H207" si="10">IF(AND(F205&lt;&gt;"",G205&lt;&gt;""),(G205-F205)/F205,"")</f>
        <v/>
      </c>
      <c r="I205" s="79" t="str">
        <f t="shared" ref="I205:I207" si="11">IF(AND(F205&lt;&gt;"",G205&lt;&gt;""),G205-F205,"")</f>
        <v/>
      </c>
      <c r="J205" s="79"/>
      <c r="K205" s="62" t="str">
        <f t="shared" ref="K205:K207" si="12">IF(AND(F205&lt;&gt;"",G205&lt;&gt;"",J205&lt;&gt;""),I205*J205,"")</f>
        <v/>
      </c>
    </row>
    <row r="206" spans="2:11" s="30" customFormat="1" x14ac:dyDescent="0.25">
      <c r="B206" s="136"/>
      <c r="C206" s="76"/>
      <c r="D206" s="76"/>
      <c r="E206" s="77"/>
      <c r="F206" s="78"/>
      <c r="G206" s="78"/>
      <c r="H206" s="61" t="str">
        <f t="shared" si="10"/>
        <v/>
      </c>
      <c r="I206" s="79" t="str">
        <f t="shared" si="11"/>
        <v/>
      </c>
      <c r="J206" s="79"/>
      <c r="K206" s="62" t="str">
        <f t="shared" si="12"/>
        <v/>
      </c>
    </row>
    <row r="207" spans="2:11" s="30" customFormat="1" x14ac:dyDescent="0.25">
      <c r="B207" s="136"/>
      <c r="C207" s="76"/>
      <c r="D207" s="76"/>
      <c r="E207" s="77"/>
      <c r="F207" s="78"/>
      <c r="G207" s="78"/>
      <c r="H207" s="61" t="str">
        <f t="shared" si="10"/>
        <v/>
      </c>
      <c r="I207" s="79" t="str">
        <f t="shared" si="11"/>
        <v/>
      </c>
      <c r="J207" s="79"/>
      <c r="K207" s="62" t="str">
        <f t="shared" si="12"/>
        <v/>
      </c>
    </row>
    <row r="208" spans="2:11" s="30" customFormat="1" x14ac:dyDescent="0.25">
      <c r="K208" s="217">
        <f>SUM(K12:K16)</f>
        <v>105000000.00000007</v>
      </c>
    </row>
    <row r="209" s="30" customFormat="1" x14ac:dyDescent="0.25"/>
    <row r="210" s="30" customFormat="1" x14ac:dyDescent="0.25"/>
    <row r="211" s="30" customFormat="1" x14ac:dyDescent="0.25"/>
    <row r="212" s="30" customFormat="1" x14ac:dyDescent="0.25"/>
  </sheetData>
  <mergeCells count="2">
    <mergeCell ref="F3:K6"/>
    <mergeCell ref="B10:K10"/>
  </mergeCells>
  <dataValidations xWindow="1161" yWindow="461" count="7">
    <dataValidation allowBlank="1" showInputMessage="1" showErrorMessage="1" promptTitle="Unidad del Indicador" prompt="Ingrese la unidad de medida del indicador" sqref="E12:E207"/>
    <dataValidation type="whole" allowBlank="1" showInputMessage="1" showErrorMessage="1" error="Debe ingresar un número" promptTitle="Indicador de línea Base" prompt="Ingrese el número del indicador de línea base" sqref="B12:B207">
      <formula1>0</formula1>
      <formula2>9999</formula2>
    </dataValidation>
    <dataValidation allowBlank="1" showInputMessage="1" showErrorMessage="1" promptTitle="Descripción del indicador" prompt="Para ampliar la CELDA y escribir el texto necesario, haga clic en el botón ABRIR CELDA, ubicado en la parte superior izquierda de la hoja. (Presione F2 para editar la celda)._x000a_Cuando finalice, de ENTER y haga clic en el botón CERRAR CELDA." sqref="C12:C207"/>
    <dataValidation allowBlank="1" showInputMessage="1" showErrorMessage="1" promptTitle="Descripción del Objetivo" prompt="Para ampliar la CELDA y escribir el texto necesario, haga clic en el botón ABRIR CELDA, ubicado en la parte superior izquierda de la hoja. (Presione F2 para editar la celda)._x000a_Cuando finalice, de ENTER y haga clic en el botón CERRAR CELDA." sqref="D12:D207"/>
    <dataValidation type="decimal" operator="greaterThanOrEqual" allowBlank="1" showInputMessage="1" showErrorMessage="1" error="Debe ingresar un número!!_x000a_" promptTitle="Factor de Conversión" prompt="Ingrese el factor que es el utilizado para llevar a pesos ($) la diferencia entre el valor inicial del indicador y el valor meta. Pueden ser unidades de masa (kilos, toneladas), volumen o precios." sqref="J12:J207">
      <formula1>0</formula1>
    </dataValidation>
    <dataValidation type="decimal" operator="greaterThanOrEqual" allowBlank="1" showInputMessage="1" showErrorMessage="1" error="Debe ingresar un número" promptTitle="Valor Inicial" prompt="Ingrese el valor base (de referencia) del indicador" sqref="F12:F207">
      <formula1>0</formula1>
    </dataValidation>
    <dataValidation type="decimal" operator="greaterThanOrEqual" allowBlank="1" showInputMessage="1" showErrorMessage="1" error="Debe ingresar un número!!" promptTitle="Valor Meta" prompt="Ingrese el valor del indicador al que se espera llegar" sqref="G12:G207">
      <formula1>0</formula1>
    </dataValidation>
  </dataValidation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0"/>
  <sheetViews>
    <sheetView topLeftCell="A11" zoomScale="64" zoomScaleNormal="64" workbookViewId="0">
      <selection activeCell="K13" sqref="K13"/>
    </sheetView>
  </sheetViews>
  <sheetFormatPr baseColWidth="10" defaultColWidth="0" defaultRowHeight="12.75" customHeight="1" zeroHeight="1" x14ac:dyDescent="0.2"/>
  <cols>
    <col min="1" max="1" width="1.5703125" style="91" customWidth="1"/>
    <col min="2" max="3" width="25.7109375" style="91" customWidth="1"/>
    <col min="4" max="4" width="17" style="91" customWidth="1"/>
    <col min="5" max="5" width="25.7109375" style="91" customWidth="1"/>
    <col min="6" max="6" width="16.42578125" style="91" bestFit="1" customWidth="1"/>
    <col min="7" max="10" width="25.7109375" style="91" customWidth="1"/>
    <col min="11" max="11" width="11.7109375" style="91" customWidth="1"/>
    <col min="12" max="12" width="12" style="91" customWidth="1"/>
    <col min="13" max="13" width="15" style="91" customWidth="1"/>
    <col min="14" max="14" width="16" style="91" customWidth="1"/>
    <col min="15" max="15" width="6.140625" style="91" customWidth="1"/>
    <col min="16" max="28" width="0" style="91" hidden="1" customWidth="1"/>
    <col min="29" max="16384" width="11.42578125" style="91" hidden="1"/>
  </cols>
  <sheetData>
    <row r="1" spans="1:28" ht="17.25" customHeight="1" x14ac:dyDescent="0.2"/>
    <row r="2" spans="1:28" ht="19.5" customHeight="1" x14ac:dyDescent="0.2"/>
    <row r="3" spans="1:28" ht="18" customHeight="1" x14ac:dyDescent="0.2"/>
    <row r="4" spans="1:28" ht="12.75" customHeight="1" x14ac:dyDescent="0.2">
      <c r="F4" s="204"/>
      <c r="G4" s="204"/>
      <c r="H4" s="204"/>
      <c r="I4" s="204"/>
      <c r="J4" s="92"/>
      <c r="K4" s="92"/>
      <c r="L4" s="92"/>
      <c r="M4" s="93"/>
      <c r="AB4" s="94" t="s">
        <v>89</v>
      </c>
    </row>
    <row r="5" spans="1:28" ht="14.25" x14ac:dyDescent="0.2">
      <c r="F5" s="204"/>
      <c r="G5" s="204"/>
      <c r="H5" s="204"/>
      <c r="I5" s="204"/>
      <c r="AB5" s="94" t="s">
        <v>90</v>
      </c>
    </row>
    <row r="6" spans="1:28" ht="14.25" x14ac:dyDescent="0.2">
      <c r="F6" s="204"/>
      <c r="G6" s="204"/>
      <c r="H6" s="204"/>
      <c r="I6" s="204"/>
      <c r="AB6" s="94" t="s">
        <v>91</v>
      </c>
    </row>
    <row r="7" spans="1:28" ht="18.75" x14ac:dyDescent="0.3">
      <c r="B7" s="55" t="s">
        <v>76</v>
      </c>
    </row>
    <row r="8" spans="1:28" ht="13.5" thickBot="1" x14ac:dyDescent="0.25"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28" ht="27.75" customHeight="1" x14ac:dyDescent="0.2">
      <c r="A9" s="96">
        <v>8</v>
      </c>
      <c r="B9" s="202" t="s">
        <v>13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</row>
    <row r="10" spans="1:28" ht="26.25" customHeight="1" x14ac:dyDescent="0.2">
      <c r="A10" s="97"/>
      <c r="B10" s="205" t="s">
        <v>0</v>
      </c>
      <c r="C10" s="207" t="s">
        <v>4</v>
      </c>
      <c r="D10" s="207" t="s">
        <v>22</v>
      </c>
      <c r="E10" s="207" t="s">
        <v>23</v>
      </c>
      <c r="F10" s="207" t="s">
        <v>77</v>
      </c>
      <c r="G10" s="212" t="s">
        <v>3</v>
      </c>
      <c r="H10" s="210" t="s">
        <v>24</v>
      </c>
      <c r="I10" s="207"/>
      <c r="J10" s="211"/>
      <c r="K10" s="210" t="s">
        <v>25</v>
      </c>
      <c r="L10" s="207"/>
      <c r="M10" s="211"/>
      <c r="N10" s="209" t="s">
        <v>29</v>
      </c>
    </row>
    <row r="11" spans="1:28" ht="13.5" thickBot="1" x14ac:dyDescent="0.25">
      <c r="A11" s="97"/>
      <c r="B11" s="216"/>
      <c r="C11" s="208"/>
      <c r="D11" s="208"/>
      <c r="E11" s="208"/>
      <c r="F11" s="208"/>
      <c r="G11" s="213"/>
      <c r="H11" s="98" t="s">
        <v>5</v>
      </c>
      <c r="I11" s="141" t="s">
        <v>6</v>
      </c>
      <c r="J11" s="100" t="s">
        <v>7</v>
      </c>
      <c r="K11" s="98" t="s">
        <v>26</v>
      </c>
      <c r="L11" s="141" t="s">
        <v>27</v>
      </c>
      <c r="M11" s="100" t="s">
        <v>8</v>
      </c>
      <c r="N11" s="209"/>
    </row>
    <row r="12" spans="1:28" ht="39.950000000000003" customHeight="1" thickBot="1" x14ac:dyDescent="0.25">
      <c r="A12" s="101"/>
      <c r="B12" s="52" t="s">
        <v>288</v>
      </c>
      <c r="C12" s="106" t="s">
        <v>300</v>
      </c>
      <c r="D12" s="143">
        <v>105</v>
      </c>
      <c r="E12" s="106" t="s">
        <v>145</v>
      </c>
      <c r="F12" s="144" t="s">
        <v>90</v>
      </c>
      <c r="G12" s="142" t="s">
        <v>198</v>
      </c>
      <c r="H12" s="142" t="s">
        <v>155</v>
      </c>
      <c r="I12" s="145" t="s">
        <v>255</v>
      </c>
      <c r="J12" s="130" t="s">
        <v>156</v>
      </c>
      <c r="K12" s="146">
        <v>221072</v>
      </c>
      <c r="L12" s="147">
        <v>3</v>
      </c>
      <c r="M12" s="148">
        <f>IF(AND(K12&lt;&gt;"",L12&lt;&gt;""),K12*L12,"")</f>
        <v>663216</v>
      </c>
      <c r="N12" s="148" t="s">
        <v>157</v>
      </c>
    </row>
    <row r="13" spans="1:28" ht="39.950000000000003" customHeight="1" thickBot="1" x14ac:dyDescent="0.25">
      <c r="B13" s="2"/>
      <c r="C13" s="106" t="s">
        <v>301</v>
      </c>
      <c r="D13" s="143">
        <v>105</v>
      </c>
      <c r="E13" s="106" t="s">
        <v>147</v>
      </c>
      <c r="F13" s="108" t="s">
        <v>89</v>
      </c>
      <c r="G13" s="106" t="s">
        <v>148</v>
      </c>
      <c r="H13" s="142" t="s">
        <v>158</v>
      </c>
      <c r="I13" s="145" t="s">
        <v>255</v>
      </c>
      <c r="J13" s="130" t="s">
        <v>156</v>
      </c>
      <c r="K13" s="110">
        <v>55000</v>
      </c>
      <c r="L13" s="111">
        <v>105</v>
      </c>
      <c r="M13" s="112">
        <f t="shared" ref="M13:M21" si="0">IF(AND(K13&lt;&gt;"",L13&lt;&gt;""),K13*L13,"")</f>
        <v>5775000</v>
      </c>
      <c r="N13" s="148" t="s">
        <v>157</v>
      </c>
      <c r="O13" s="102"/>
    </row>
    <row r="14" spans="1:28" ht="39.950000000000003" customHeight="1" thickBot="1" x14ac:dyDescent="0.25">
      <c r="B14" s="2" t="s">
        <v>290</v>
      </c>
      <c r="C14" s="106" t="s">
        <v>302</v>
      </c>
      <c r="D14" s="143">
        <v>105</v>
      </c>
      <c r="E14" s="106" t="s">
        <v>145</v>
      </c>
      <c r="F14" s="144" t="s">
        <v>90</v>
      </c>
      <c r="G14" s="142" t="s">
        <v>198</v>
      </c>
      <c r="H14" s="142" t="s">
        <v>155</v>
      </c>
      <c r="I14" s="145" t="s">
        <v>255</v>
      </c>
      <c r="J14" s="130" t="s">
        <v>156</v>
      </c>
      <c r="K14" s="146">
        <f>K12</f>
        <v>221072</v>
      </c>
      <c r="L14" s="147">
        <v>3</v>
      </c>
      <c r="M14" s="112">
        <f t="shared" si="0"/>
        <v>663216</v>
      </c>
      <c r="N14" s="148" t="s">
        <v>157</v>
      </c>
      <c r="O14" s="102"/>
    </row>
    <row r="15" spans="1:28" ht="39.950000000000003" customHeight="1" thickBot="1" x14ac:dyDescent="0.25">
      <c r="B15" s="2"/>
      <c r="C15" s="106" t="s">
        <v>303</v>
      </c>
      <c r="D15" s="143">
        <v>105</v>
      </c>
      <c r="E15" s="106" t="s">
        <v>147</v>
      </c>
      <c r="F15" s="108" t="s">
        <v>89</v>
      </c>
      <c r="G15" s="106" t="s">
        <v>148</v>
      </c>
      <c r="H15" s="142" t="s">
        <v>158</v>
      </c>
      <c r="I15" s="145" t="s">
        <v>255</v>
      </c>
      <c r="J15" s="130" t="s">
        <v>156</v>
      </c>
      <c r="K15" s="110">
        <v>55000</v>
      </c>
      <c r="L15" s="111">
        <v>105</v>
      </c>
      <c r="M15" s="112">
        <f t="shared" si="0"/>
        <v>5775000</v>
      </c>
      <c r="N15" s="148" t="s">
        <v>157</v>
      </c>
      <c r="O15" s="102"/>
    </row>
    <row r="16" spans="1:28" ht="39.950000000000003" customHeight="1" thickBot="1" x14ac:dyDescent="0.25">
      <c r="B16" s="2" t="s">
        <v>241</v>
      </c>
      <c r="C16" s="106" t="s">
        <v>259</v>
      </c>
      <c r="D16" s="143">
        <v>105</v>
      </c>
      <c r="E16" s="106" t="s">
        <v>278</v>
      </c>
      <c r="F16" s="144" t="s">
        <v>90</v>
      </c>
      <c r="G16" s="142" t="s">
        <v>198</v>
      </c>
      <c r="H16" s="142" t="s">
        <v>155</v>
      </c>
      <c r="I16" s="145" t="s">
        <v>255</v>
      </c>
      <c r="J16" s="130" t="s">
        <v>156</v>
      </c>
      <c r="K16" s="146">
        <f>K14</f>
        <v>221072</v>
      </c>
      <c r="L16" s="147">
        <v>3</v>
      </c>
      <c r="M16" s="112">
        <f t="shared" si="0"/>
        <v>663216</v>
      </c>
      <c r="N16" s="148" t="s">
        <v>157</v>
      </c>
    </row>
    <row r="17" spans="2:14" ht="51.75" thickBot="1" x14ac:dyDescent="0.25">
      <c r="B17" s="105"/>
      <c r="C17" s="106" t="s">
        <v>260</v>
      </c>
      <c r="D17" s="143">
        <v>105</v>
      </c>
      <c r="E17" s="106" t="s">
        <v>147</v>
      </c>
      <c r="F17" s="108" t="s">
        <v>89</v>
      </c>
      <c r="G17" s="106" t="s">
        <v>148</v>
      </c>
      <c r="H17" s="142" t="s">
        <v>158</v>
      </c>
      <c r="I17" s="145" t="s">
        <v>255</v>
      </c>
      <c r="J17" s="130" t="s">
        <v>156</v>
      </c>
      <c r="K17" s="110">
        <v>55000</v>
      </c>
      <c r="L17" s="111">
        <v>105</v>
      </c>
      <c r="M17" s="112">
        <f t="shared" si="0"/>
        <v>5775000</v>
      </c>
      <c r="N17" s="148" t="s">
        <v>157</v>
      </c>
    </row>
    <row r="18" spans="2:14" ht="64.5" thickBot="1" x14ac:dyDescent="0.25">
      <c r="B18" s="2" t="s">
        <v>292</v>
      </c>
      <c r="C18" s="106" t="s">
        <v>304</v>
      </c>
      <c r="D18" s="143">
        <v>105</v>
      </c>
      <c r="E18" s="106" t="s">
        <v>145</v>
      </c>
      <c r="F18" s="144" t="s">
        <v>90</v>
      </c>
      <c r="G18" s="142" t="s">
        <v>198</v>
      </c>
      <c r="H18" s="142" t="s">
        <v>155</v>
      </c>
      <c r="I18" s="145" t="s">
        <v>255</v>
      </c>
      <c r="J18" s="130" t="s">
        <v>156</v>
      </c>
      <c r="K18" s="146">
        <f>K16</f>
        <v>221072</v>
      </c>
      <c r="L18" s="147">
        <v>3</v>
      </c>
      <c r="M18" s="112">
        <f t="shared" si="0"/>
        <v>663216</v>
      </c>
      <c r="N18" s="148" t="s">
        <v>157</v>
      </c>
    </row>
    <row r="19" spans="2:14" ht="51.75" thickBot="1" x14ac:dyDescent="0.25">
      <c r="B19" s="105"/>
      <c r="C19" s="106" t="s">
        <v>305</v>
      </c>
      <c r="D19" s="143">
        <v>105</v>
      </c>
      <c r="E19" s="106" t="s">
        <v>147</v>
      </c>
      <c r="F19" s="108" t="s">
        <v>89</v>
      </c>
      <c r="G19" s="106" t="s">
        <v>148</v>
      </c>
      <c r="H19" s="142" t="s">
        <v>158</v>
      </c>
      <c r="I19" s="145" t="s">
        <v>255</v>
      </c>
      <c r="J19" s="130" t="s">
        <v>156</v>
      </c>
      <c r="K19" s="110">
        <v>55000</v>
      </c>
      <c r="L19" s="111">
        <v>105</v>
      </c>
      <c r="M19" s="112">
        <f t="shared" si="0"/>
        <v>5775000</v>
      </c>
      <c r="N19" s="148" t="s">
        <v>157</v>
      </c>
    </row>
    <row r="20" spans="2:14" ht="64.5" thickBot="1" x14ac:dyDescent="0.25">
      <c r="B20" s="2" t="s">
        <v>161</v>
      </c>
      <c r="C20" s="106" t="s">
        <v>165</v>
      </c>
      <c r="D20" s="107"/>
      <c r="E20" s="106" t="s">
        <v>145</v>
      </c>
      <c r="F20" s="144" t="s">
        <v>90</v>
      </c>
      <c r="G20" s="142" t="s">
        <v>168</v>
      </c>
      <c r="H20" s="142" t="s">
        <v>155</v>
      </c>
      <c r="I20" s="109" t="s">
        <v>169</v>
      </c>
      <c r="J20" s="130" t="s">
        <v>156</v>
      </c>
      <c r="K20" s="146">
        <f>K18</f>
        <v>221072</v>
      </c>
      <c r="L20" s="147">
        <v>2</v>
      </c>
      <c r="M20" s="112">
        <f t="shared" si="0"/>
        <v>442144</v>
      </c>
      <c r="N20" s="148" t="s">
        <v>157</v>
      </c>
    </row>
    <row r="21" spans="2:14" ht="63.75" x14ac:dyDescent="0.2">
      <c r="B21" s="2" t="s">
        <v>164</v>
      </c>
      <c r="C21" s="106" t="s">
        <v>166</v>
      </c>
      <c r="D21" s="107"/>
      <c r="E21" s="106" t="s">
        <v>167</v>
      </c>
      <c r="F21" s="144" t="s">
        <v>90</v>
      </c>
      <c r="G21" s="142" t="s">
        <v>168</v>
      </c>
      <c r="H21" s="142" t="s">
        <v>155</v>
      </c>
      <c r="I21" s="109" t="s">
        <v>170</v>
      </c>
      <c r="J21" s="130" t="s">
        <v>156</v>
      </c>
      <c r="K21" s="146">
        <f>K19</f>
        <v>55000</v>
      </c>
      <c r="L21" s="111">
        <v>1</v>
      </c>
      <c r="M21" s="112">
        <f t="shared" si="0"/>
        <v>55000</v>
      </c>
      <c r="N21" s="148" t="s">
        <v>157</v>
      </c>
    </row>
    <row r="22" spans="2:14" x14ac:dyDescent="0.2">
      <c r="B22" s="105"/>
      <c r="C22" s="106"/>
      <c r="D22" s="107"/>
      <c r="E22" s="106"/>
      <c r="F22" s="108"/>
      <c r="G22" s="106"/>
      <c r="H22" s="106"/>
      <c r="I22" s="109"/>
      <c r="J22" s="109"/>
      <c r="K22" s="110"/>
      <c r="L22" s="111"/>
      <c r="M22" s="112">
        <f>SUM(M12:M21)</f>
        <v>26250008</v>
      </c>
      <c r="N22" s="112"/>
    </row>
    <row r="23" spans="2:14" x14ac:dyDescent="0.2">
      <c r="B23" s="105"/>
      <c r="C23" s="106"/>
      <c r="D23" s="107"/>
      <c r="E23" s="106"/>
      <c r="F23" s="108"/>
      <c r="G23" s="106"/>
      <c r="H23" s="106"/>
      <c r="I23" s="109"/>
      <c r="J23" s="151">
        <v>25250000</v>
      </c>
      <c r="K23" s="110"/>
      <c r="L23" s="111"/>
      <c r="M23" s="112" t="str">
        <f t="shared" ref="M23:M86" si="1">IF(AND(K23&lt;&gt;"",L23&lt;&gt;""),K23*L23,"")</f>
        <v/>
      </c>
      <c r="N23" s="112"/>
    </row>
    <row r="24" spans="2:14" x14ac:dyDescent="0.2">
      <c r="B24" s="105"/>
      <c r="C24" s="106"/>
      <c r="D24" s="107"/>
      <c r="E24" s="106"/>
      <c r="F24" s="108"/>
      <c r="G24" s="106"/>
      <c r="H24" s="106"/>
      <c r="I24" s="109"/>
      <c r="J24" s="109"/>
      <c r="K24" s="110"/>
      <c r="L24" s="111"/>
      <c r="M24" s="112" t="str">
        <f t="shared" si="1"/>
        <v/>
      </c>
      <c r="N24" s="112"/>
    </row>
    <row r="25" spans="2:14" x14ac:dyDescent="0.2">
      <c r="B25" s="105"/>
      <c r="C25" s="106"/>
      <c r="D25" s="107"/>
      <c r="E25" s="106"/>
      <c r="F25" s="108"/>
      <c r="G25" s="106"/>
      <c r="H25" s="106"/>
      <c r="I25" s="109"/>
      <c r="J25" s="109"/>
      <c r="K25" s="110"/>
      <c r="L25" s="111"/>
      <c r="M25" s="112" t="str">
        <f t="shared" si="1"/>
        <v/>
      </c>
      <c r="N25" s="112"/>
    </row>
    <row r="26" spans="2:14" x14ac:dyDescent="0.2">
      <c r="B26" s="105"/>
      <c r="C26" s="106"/>
      <c r="D26" s="107"/>
      <c r="E26" s="106"/>
      <c r="F26" s="108"/>
      <c r="G26" s="106"/>
      <c r="H26" s="106"/>
      <c r="I26" s="109"/>
      <c r="J26" s="109"/>
      <c r="K26" s="110"/>
      <c r="L26" s="111"/>
      <c r="M26" s="112" t="str">
        <f t="shared" si="1"/>
        <v/>
      </c>
      <c r="N26" s="112"/>
    </row>
    <row r="27" spans="2:14" x14ac:dyDescent="0.2">
      <c r="B27" s="105"/>
      <c r="C27" s="106"/>
      <c r="D27" s="107"/>
      <c r="E27" s="106"/>
      <c r="F27" s="108"/>
      <c r="G27" s="106"/>
      <c r="H27" s="106"/>
      <c r="I27" s="109"/>
      <c r="J27" s="109"/>
      <c r="K27" s="110"/>
      <c r="L27" s="111"/>
      <c r="M27" s="112" t="str">
        <f t="shared" si="1"/>
        <v/>
      </c>
      <c r="N27" s="112"/>
    </row>
    <row r="28" spans="2:14" x14ac:dyDescent="0.2">
      <c r="B28" s="105"/>
      <c r="C28" s="106"/>
      <c r="D28" s="107"/>
      <c r="E28" s="106"/>
      <c r="F28" s="108"/>
      <c r="G28" s="106"/>
      <c r="H28" s="106"/>
      <c r="I28" s="109"/>
      <c r="J28" s="109"/>
      <c r="K28" s="110"/>
      <c r="L28" s="111"/>
      <c r="M28" s="112" t="str">
        <f t="shared" si="1"/>
        <v/>
      </c>
      <c r="N28" s="112"/>
    </row>
    <row r="29" spans="2:14" x14ac:dyDescent="0.2">
      <c r="B29" s="105"/>
      <c r="C29" s="106"/>
      <c r="D29" s="107"/>
      <c r="E29" s="106"/>
      <c r="F29" s="108"/>
      <c r="G29" s="106"/>
      <c r="H29" s="106"/>
      <c r="I29" s="109"/>
      <c r="J29" s="109"/>
      <c r="K29" s="110"/>
      <c r="L29" s="111"/>
      <c r="M29" s="112" t="str">
        <f t="shared" si="1"/>
        <v/>
      </c>
      <c r="N29" s="112"/>
    </row>
    <row r="30" spans="2:14" x14ac:dyDescent="0.2">
      <c r="B30" s="105"/>
      <c r="C30" s="106"/>
      <c r="D30" s="107"/>
      <c r="E30" s="106"/>
      <c r="F30" s="108"/>
      <c r="G30" s="106"/>
      <c r="H30" s="106"/>
      <c r="I30" s="109"/>
      <c r="J30" s="109"/>
      <c r="K30" s="110"/>
      <c r="L30" s="111"/>
      <c r="M30" s="112" t="str">
        <f t="shared" si="1"/>
        <v/>
      </c>
      <c r="N30" s="112"/>
    </row>
    <row r="31" spans="2:14" x14ac:dyDescent="0.2">
      <c r="B31" s="105"/>
      <c r="C31" s="106"/>
      <c r="D31" s="107"/>
      <c r="E31" s="106"/>
      <c r="F31" s="108"/>
      <c r="G31" s="106"/>
      <c r="H31" s="106"/>
      <c r="I31" s="109"/>
      <c r="J31" s="109"/>
      <c r="K31" s="110"/>
      <c r="L31" s="111"/>
      <c r="M31" s="112" t="str">
        <f t="shared" si="1"/>
        <v/>
      </c>
      <c r="N31" s="112"/>
    </row>
    <row r="32" spans="2:14" x14ac:dyDescent="0.2">
      <c r="B32" s="105"/>
      <c r="C32" s="106"/>
      <c r="D32" s="107"/>
      <c r="E32" s="106"/>
      <c r="F32" s="108"/>
      <c r="G32" s="106"/>
      <c r="H32" s="106"/>
      <c r="I32" s="109"/>
      <c r="J32" s="109"/>
      <c r="K32" s="110"/>
      <c r="L32" s="111"/>
      <c r="M32" s="112" t="str">
        <f t="shared" si="1"/>
        <v/>
      </c>
      <c r="N32" s="112"/>
    </row>
    <row r="33" spans="2:14" x14ac:dyDescent="0.2">
      <c r="B33" s="105"/>
      <c r="C33" s="106"/>
      <c r="D33" s="107"/>
      <c r="E33" s="106"/>
      <c r="F33" s="108"/>
      <c r="G33" s="106"/>
      <c r="H33" s="106"/>
      <c r="I33" s="109"/>
      <c r="J33" s="109"/>
      <c r="K33" s="110"/>
      <c r="L33" s="111"/>
      <c r="M33" s="112" t="str">
        <f t="shared" si="1"/>
        <v/>
      </c>
      <c r="N33" s="112"/>
    </row>
    <row r="34" spans="2:14" x14ac:dyDescent="0.2">
      <c r="B34" s="105"/>
      <c r="C34" s="106"/>
      <c r="D34" s="107"/>
      <c r="E34" s="106"/>
      <c r="F34" s="108"/>
      <c r="G34" s="106"/>
      <c r="H34" s="106"/>
      <c r="I34" s="109"/>
      <c r="J34" s="109"/>
      <c r="K34" s="110"/>
      <c r="L34" s="111"/>
      <c r="M34" s="112" t="str">
        <f t="shared" si="1"/>
        <v/>
      </c>
      <c r="N34" s="112"/>
    </row>
    <row r="35" spans="2:14" x14ac:dyDescent="0.2">
      <c r="B35" s="105"/>
      <c r="C35" s="106"/>
      <c r="D35" s="107"/>
      <c r="E35" s="106"/>
      <c r="F35" s="108"/>
      <c r="G35" s="106"/>
      <c r="H35" s="106"/>
      <c r="I35" s="109"/>
      <c r="J35" s="109"/>
      <c r="K35" s="110"/>
      <c r="L35" s="111"/>
      <c r="M35" s="112" t="str">
        <f t="shared" si="1"/>
        <v/>
      </c>
      <c r="N35" s="112"/>
    </row>
    <row r="36" spans="2:14" x14ac:dyDescent="0.2">
      <c r="B36" s="105"/>
      <c r="C36" s="106"/>
      <c r="D36" s="107"/>
      <c r="E36" s="106"/>
      <c r="F36" s="108"/>
      <c r="G36" s="106"/>
      <c r="H36" s="106"/>
      <c r="I36" s="109"/>
      <c r="J36" s="109"/>
      <c r="K36" s="110"/>
      <c r="L36" s="111"/>
      <c r="M36" s="112" t="str">
        <f t="shared" si="1"/>
        <v/>
      </c>
      <c r="N36" s="112"/>
    </row>
    <row r="37" spans="2:14" x14ac:dyDescent="0.2">
      <c r="B37" s="105"/>
      <c r="C37" s="106"/>
      <c r="D37" s="107"/>
      <c r="E37" s="106"/>
      <c r="F37" s="108"/>
      <c r="G37" s="106"/>
      <c r="H37" s="106"/>
      <c r="I37" s="109"/>
      <c r="J37" s="109"/>
      <c r="K37" s="110"/>
      <c r="L37" s="111"/>
      <c r="M37" s="112" t="str">
        <f t="shared" si="1"/>
        <v/>
      </c>
      <c r="N37" s="112"/>
    </row>
    <row r="38" spans="2:14" x14ac:dyDescent="0.2">
      <c r="B38" s="105"/>
      <c r="C38" s="106"/>
      <c r="D38" s="107"/>
      <c r="E38" s="106"/>
      <c r="F38" s="108"/>
      <c r="G38" s="106"/>
      <c r="H38" s="106"/>
      <c r="I38" s="109"/>
      <c r="J38" s="109"/>
      <c r="K38" s="110"/>
      <c r="L38" s="111"/>
      <c r="M38" s="112" t="str">
        <f t="shared" si="1"/>
        <v/>
      </c>
      <c r="N38" s="112"/>
    </row>
    <row r="39" spans="2:14" x14ac:dyDescent="0.2">
      <c r="B39" s="105"/>
      <c r="C39" s="106"/>
      <c r="D39" s="107"/>
      <c r="E39" s="106"/>
      <c r="F39" s="108"/>
      <c r="G39" s="106"/>
      <c r="H39" s="106"/>
      <c r="I39" s="109"/>
      <c r="J39" s="109"/>
      <c r="K39" s="110"/>
      <c r="L39" s="111"/>
      <c r="M39" s="112" t="str">
        <f t="shared" si="1"/>
        <v/>
      </c>
      <c r="N39" s="112"/>
    </row>
    <row r="40" spans="2:14" x14ac:dyDescent="0.2">
      <c r="B40" s="105"/>
      <c r="C40" s="106"/>
      <c r="D40" s="107"/>
      <c r="E40" s="106"/>
      <c r="F40" s="108"/>
      <c r="G40" s="106"/>
      <c r="H40" s="106"/>
      <c r="I40" s="109"/>
      <c r="J40" s="109"/>
      <c r="K40" s="110"/>
      <c r="L40" s="111"/>
      <c r="M40" s="112" t="str">
        <f t="shared" si="1"/>
        <v/>
      </c>
      <c r="N40" s="112"/>
    </row>
    <row r="41" spans="2:14" x14ac:dyDescent="0.2">
      <c r="B41" s="105"/>
      <c r="C41" s="106"/>
      <c r="D41" s="107"/>
      <c r="E41" s="106"/>
      <c r="F41" s="108"/>
      <c r="G41" s="106"/>
      <c r="H41" s="106"/>
      <c r="I41" s="109"/>
      <c r="J41" s="109"/>
      <c r="K41" s="110"/>
      <c r="L41" s="111"/>
      <c r="M41" s="112" t="str">
        <f t="shared" si="1"/>
        <v/>
      </c>
      <c r="N41" s="112"/>
    </row>
    <row r="42" spans="2:14" x14ac:dyDescent="0.2">
      <c r="B42" s="105"/>
      <c r="C42" s="106"/>
      <c r="D42" s="107"/>
      <c r="E42" s="106"/>
      <c r="F42" s="108"/>
      <c r="G42" s="106"/>
      <c r="H42" s="106"/>
      <c r="I42" s="109"/>
      <c r="J42" s="109"/>
      <c r="K42" s="110"/>
      <c r="L42" s="111"/>
      <c r="M42" s="112" t="str">
        <f t="shared" si="1"/>
        <v/>
      </c>
      <c r="N42" s="112"/>
    </row>
    <row r="43" spans="2:14" x14ac:dyDescent="0.2">
      <c r="B43" s="105"/>
      <c r="C43" s="106"/>
      <c r="D43" s="107"/>
      <c r="E43" s="106"/>
      <c r="F43" s="108"/>
      <c r="G43" s="106"/>
      <c r="H43" s="106"/>
      <c r="I43" s="109"/>
      <c r="J43" s="109"/>
      <c r="K43" s="110"/>
      <c r="L43" s="111"/>
      <c r="M43" s="112" t="str">
        <f t="shared" si="1"/>
        <v/>
      </c>
      <c r="N43" s="112"/>
    </row>
    <row r="44" spans="2:14" x14ac:dyDescent="0.2">
      <c r="B44" s="105"/>
      <c r="C44" s="106"/>
      <c r="D44" s="107"/>
      <c r="E44" s="106"/>
      <c r="F44" s="108"/>
      <c r="G44" s="106"/>
      <c r="H44" s="106"/>
      <c r="I44" s="109"/>
      <c r="J44" s="109"/>
      <c r="K44" s="110"/>
      <c r="L44" s="111"/>
      <c r="M44" s="112" t="str">
        <f t="shared" si="1"/>
        <v/>
      </c>
      <c r="N44" s="112"/>
    </row>
    <row r="45" spans="2:14" ht="13.5" thickBot="1" x14ac:dyDescent="0.25">
      <c r="B45" s="113"/>
      <c r="C45" s="114"/>
      <c r="D45" s="115"/>
      <c r="E45" s="114"/>
      <c r="F45" s="116"/>
      <c r="G45" s="114"/>
      <c r="H45" s="114"/>
      <c r="I45" s="117"/>
      <c r="J45" s="117"/>
      <c r="K45" s="118"/>
      <c r="L45" s="119"/>
      <c r="M45" s="120" t="str">
        <f t="shared" si="1"/>
        <v/>
      </c>
      <c r="N45" s="120"/>
    </row>
    <row r="46" spans="2:14" s="102" customFormat="1" x14ac:dyDescent="0.2">
      <c r="B46" s="85"/>
      <c r="C46" s="85"/>
      <c r="D46" s="86"/>
      <c r="E46" s="85"/>
      <c r="F46" s="87"/>
      <c r="G46" s="85"/>
      <c r="H46" s="85"/>
      <c r="I46" s="88"/>
      <c r="J46" s="88"/>
      <c r="K46" s="89"/>
      <c r="L46" s="90"/>
      <c r="M46" s="103" t="str">
        <f t="shared" si="1"/>
        <v/>
      </c>
      <c r="N46" s="103"/>
    </row>
    <row r="47" spans="2:14" s="102" customFormat="1" x14ac:dyDescent="0.2">
      <c r="B47" s="85"/>
      <c r="C47" s="85"/>
      <c r="D47" s="86"/>
      <c r="E47" s="85"/>
      <c r="F47" s="87"/>
      <c r="G47" s="85"/>
      <c r="H47" s="85"/>
      <c r="I47" s="88"/>
      <c r="J47" s="88"/>
      <c r="K47" s="89"/>
      <c r="L47" s="90"/>
      <c r="M47" s="103" t="str">
        <f t="shared" si="1"/>
        <v/>
      </c>
      <c r="N47" s="103"/>
    </row>
    <row r="48" spans="2:14" s="102" customFormat="1" x14ac:dyDescent="0.2">
      <c r="B48" s="85"/>
      <c r="C48" s="85"/>
      <c r="D48" s="86"/>
      <c r="E48" s="85"/>
      <c r="F48" s="87"/>
      <c r="G48" s="85"/>
      <c r="H48" s="85"/>
      <c r="I48" s="88"/>
      <c r="J48" s="88"/>
      <c r="K48" s="89"/>
      <c r="L48" s="90"/>
      <c r="M48" s="103" t="str">
        <f t="shared" si="1"/>
        <v/>
      </c>
      <c r="N48" s="103"/>
    </row>
    <row r="49" spans="2:14" s="102" customFormat="1" x14ac:dyDescent="0.2">
      <c r="B49" s="85"/>
      <c r="C49" s="85"/>
      <c r="D49" s="86"/>
      <c r="E49" s="85"/>
      <c r="F49" s="87"/>
      <c r="G49" s="85"/>
      <c r="H49" s="85"/>
      <c r="I49" s="88"/>
      <c r="J49" s="88"/>
      <c r="K49" s="89"/>
      <c r="L49" s="90"/>
      <c r="M49" s="103" t="str">
        <f t="shared" si="1"/>
        <v/>
      </c>
      <c r="N49" s="103"/>
    </row>
    <row r="50" spans="2:14" s="102" customFormat="1" x14ac:dyDescent="0.2">
      <c r="B50" s="85"/>
      <c r="C50" s="85"/>
      <c r="D50" s="86"/>
      <c r="E50" s="85"/>
      <c r="F50" s="87"/>
      <c r="G50" s="85"/>
      <c r="H50" s="85"/>
      <c r="I50" s="88"/>
      <c r="J50" s="88"/>
      <c r="K50" s="89"/>
      <c r="L50" s="90"/>
      <c r="M50" s="103" t="str">
        <f t="shared" si="1"/>
        <v/>
      </c>
      <c r="N50" s="103"/>
    </row>
    <row r="51" spans="2:14" s="102" customFormat="1" x14ac:dyDescent="0.2">
      <c r="B51" s="85"/>
      <c r="C51" s="85"/>
      <c r="D51" s="86"/>
      <c r="E51" s="85"/>
      <c r="F51" s="87"/>
      <c r="G51" s="85"/>
      <c r="H51" s="85"/>
      <c r="I51" s="88"/>
      <c r="J51" s="88"/>
      <c r="K51" s="89"/>
      <c r="L51" s="90"/>
      <c r="M51" s="103" t="str">
        <f t="shared" si="1"/>
        <v/>
      </c>
      <c r="N51" s="103"/>
    </row>
    <row r="52" spans="2:14" s="102" customFormat="1" x14ac:dyDescent="0.2">
      <c r="B52" s="85"/>
      <c r="C52" s="85"/>
      <c r="D52" s="86"/>
      <c r="E52" s="85"/>
      <c r="F52" s="87"/>
      <c r="G52" s="85"/>
      <c r="H52" s="85"/>
      <c r="I52" s="88"/>
      <c r="J52" s="88"/>
      <c r="K52" s="89"/>
      <c r="L52" s="90"/>
      <c r="M52" s="103" t="str">
        <f t="shared" si="1"/>
        <v/>
      </c>
      <c r="N52" s="103"/>
    </row>
    <row r="53" spans="2:14" s="102" customFormat="1" x14ac:dyDescent="0.2">
      <c r="B53" s="85"/>
      <c r="C53" s="85"/>
      <c r="D53" s="86"/>
      <c r="E53" s="85"/>
      <c r="F53" s="87"/>
      <c r="G53" s="85"/>
      <c r="H53" s="85"/>
      <c r="I53" s="88"/>
      <c r="J53" s="88"/>
      <c r="K53" s="89"/>
      <c r="L53" s="90"/>
      <c r="M53" s="103" t="str">
        <f t="shared" si="1"/>
        <v/>
      </c>
      <c r="N53" s="103"/>
    </row>
    <row r="54" spans="2:14" s="102" customFormat="1" x14ac:dyDescent="0.2">
      <c r="B54" s="85"/>
      <c r="C54" s="85"/>
      <c r="D54" s="86"/>
      <c r="E54" s="85"/>
      <c r="F54" s="87"/>
      <c r="G54" s="85"/>
      <c r="H54" s="85"/>
      <c r="I54" s="88"/>
      <c r="J54" s="88"/>
      <c r="K54" s="89"/>
      <c r="L54" s="90"/>
      <c r="M54" s="103" t="str">
        <f t="shared" si="1"/>
        <v/>
      </c>
      <c r="N54" s="103"/>
    </row>
    <row r="55" spans="2:14" s="102" customFormat="1" x14ac:dyDescent="0.2">
      <c r="B55" s="85"/>
      <c r="C55" s="85"/>
      <c r="D55" s="86"/>
      <c r="E55" s="85"/>
      <c r="F55" s="87"/>
      <c r="G55" s="85"/>
      <c r="H55" s="85"/>
      <c r="I55" s="88"/>
      <c r="J55" s="88"/>
      <c r="K55" s="89"/>
      <c r="L55" s="90"/>
      <c r="M55" s="103" t="str">
        <f t="shared" si="1"/>
        <v/>
      </c>
      <c r="N55" s="103"/>
    </row>
    <row r="56" spans="2:14" s="102" customFormat="1" x14ac:dyDescent="0.2">
      <c r="B56" s="85"/>
      <c r="C56" s="85"/>
      <c r="D56" s="86"/>
      <c r="E56" s="85"/>
      <c r="F56" s="87"/>
      <c r="G56" s="85"/>
      <c r="H56" s="85"/>
      <c r="I56" s="88"/>
      <c r="J56" s="88"/>
      <c r="K56" s="89"/>
      <c r="L56" s="90"/>
      <c r="M56" s="103" t="str">
        <f t="shared" si="1"/>
        <v/>
      </c>
      <c r="N56" s="103"/>
    </row>
    <row r="57" spans="2:14" s="102" customFormat="1" x14ac:dyDescent="0.2">
      <c r="B57" s="85"/>
      <c r="C57" s="85"/>
      <c r="D57" s="86"/>
      <c r="E57" s="85"/>
      <c r="F57" s="87"/>
      <c r="G57" s="85"/>
      <c r="H57" s="85"/>
      <c r="I57" s="88"/>
      <c r="J57" s="88"/>
      <c r="K57" s="89"/>
      <c r="L57" s="90"/>
      <c r="M57" s="103" t="str">
        <f t="shared" si="1"/>
        <v/>
      </c>
      <c r="N57" s="103"/>
    </row>
    <row r="58" spans="2:14" s="102" customFormat="1" x14ac:dyDescent="0.2">
      <c r="B58" s="85"/>
      <c r="C58" s="85"/>
      <c r="D58" s="86"/>
      <c r="E58" s="85"/>
      <c r="F58" s="87"/>
      <c r="G58" s="85"/>
      <c r="H58" s="85"/>
      <c r="I58" s="88"/>
      <c r="J58" s="88"/>
      <c r="K58" s="89"/>
      <c r="L58" s="90"/>
      <c r="M58" s="103" t="str">
        <f t="shared" si="1"/>
        <v/>
      </c>
      <c r="N58" s="103"/>
    </row>
    <row r="59" spans="2:14" s="102" customFormat="1" x14ac:dyDescent="0.2">
      <c r="B59" s="85"/>
      <c r="C59" s="85"/>
      <c r="D59" s="86"/>
      <c r="E59" s="85"/>
      <c r="F59" s="87"/>
      <c r="G59" s="85"/>
      <c r="H59" s="85"/>
      <c r="I59" s="88"/>
      <c r="J59" s="88"/>
      <c r="K59" s="89"/>
      <c r="L59" s="90"/>
      <c r="M59" s="103" t="str">
        <f t="shared" si="1"/>
        <v/>
      </c>
      <c r="N59" s="103"/>
    </row>
    <row r="60" spans="2:14" s="102" customFormat="1" x14ac:dyDescent="0.2">
      <c r="B60" s="85"/>
      <c r="C60" s="85"/>
      <c r="D60" s="86"/>
      <c r="E60" s="85"/>
      <c r="F60" s="87"/>
      <c r="G60" s="85"/>
      <c r="H60" s="85"/>
      <c r="I60" s="88"/>
      <c r="J60" s="88"/>
      <c r="K60" s="89"/>
      <c r="L60" s="90"/>
      <c r="M60" s="103" t="str">
        <f t="shared" si="1"/>
        <v/>
      </c>
      <c r="N60" s="103"/>
    </row>
    <row r="61" spans="2:14" s="102" customFormat="1" x14ac:dyDescent="0.2">
      <c r="B61" s="85"/>
      <c r="C61" s="85"/>
      <c r="D61" s="86"/>
      <c r="E61" s="85"/>
      <c r="F61" s="87"/>
      <c r="G61" s="85"/>
      <c r="H61" s="85"/>
      <c r="I61" s="88"/>
      <c r="J61" s="88"/>
      <c r="K61" s="89"/>
      <c r="L61" s="90"/>
      <c r="M61" s="103" t="str">
        <f t="shared" si="1"/>
        <v/>
      </c>
      <c r="N61" s="103"/>
    </row>
    <row r="62" spans="2:14" s="102" customFormat="1" x14ac:dyDescent="0.2">
      <c r="B62" s="85"/>
      <c r="C62" s="85"/>
      <c r="D62" s="86"/>
      <c r="E62" s="85"/>
      <c r="F62" s="87"/>
      <c r="G62" s="85"/>
      <c r="H62" s="85"/>
      <c r="I62" s="88"/>
      <c r="J62" s="88"/>
      <c r="K62" s="89"/>
      <c r="L62" s="90"/>
      <c r="M62" s="103" t="str">
        <f t="shared" si="1"/>
        <v/>
      </c>
      <c r="N62" s="103"/>
    </row>
    <row r="63" spans="2:14" s="102" customFormat="1" x14ac:dyDescent="0.2">
      <c r="B63" s="85"/>
      <c r="C63" s="85"/>
      <c r="D63" s="86"/>
      <c r="E63" s="85"/>
      <c r="F63" s="87"/>
      <c r="G63" s="85"/>
      <c r="H63" s="85"/>
      <c r="I63" s="88"/>
      <c r="J63" s="88"/>
      <c r="K63" s="89"/>
      <c r="L63" s="90"/>
      <c r="M63" s="103" t="str">
        <f t="shared" si="1"/>
        <v/>
      </c>
      <c r="N63" s="103"/>
    </row>
    <row r="64" spans="2:14" s="102" customFormat="1" x14ac:dyDescent="0.2">
      <c r="B64" s="85"/>
      <c r="C64" s="85"/>
      <c r="D64" s="86"/>
      <c r="E64" s="85"/>
      <c r="F64" s="87"/>
      <c r="G64" s="85"/>
      <c r="H64" s="85"/>
      <c r="I64" s="88"/>
      <c r="J64" s="88"/>
      <c r="K64" s="89"/>
      <c r="L64" s="90"/>
      <c r="M64" s="103" t="str">
        <f t="shared" si="1"/>
        <v/>
      </c>
      <c r="N64" s="103"/>
    </row>
    <row r="65" spans="2:14" s="102" customFormat="1" x14ac:dyDescent="0.2">
      <c r="B65" s="85"/>
      <c r="C65" s="85"/>
      <c r="D65" s="86"/>
      <c r="E65" s="85"/>
      <c r="F65" s="87"/>
      <c r="G65" s="85"/>
      <c r="H65" s="85"/>
      <c r="I65" s="88"/>
      <c r="J65" s="88"/>
      <c r="K65" s="89"/>
      <c r="L65" s="90"/>
      <c r="M65" s="103" t="str">
        <f t="shared" si="1"/>
        <v/>
      </c>
      <c r="N65" s="103"/>
    </row>
    <row r="66" spans="2:14" s="102" customFormat="1" x14ac:dyDescent="0.2">
      <c r="B66" s="85"/>
      <c r="C66" s="85"/>
      <c r="D66" s="86"/>
      <c r="E66" s="85"/>
      <c r="F66" s="87"/>
      <c r="G66" s="85"/>
      <c r="H66" s="85"/>
      <c r="I66" s="88"/>
      <c r="J66" s="88"/>
      <c r="K66" s="89"/>
      <c r="L66" s="90"/>
      <c r="M66" s="103" t="str">
        <f t="shared" si="1"/>
        <v/>
      </c>
      <c r="N66" s="103"/>
    </row>
    <row r="67" spans="2:14" s="102" customFormat="1" x14ac:dyDescent="0.2">
      <c r="B67" s="85"/>
      <c r="C67" s="85"/>
      <c r="D67" s="86"/>
      <c r="E67" s="85"/>
      <c r="F67" s="87"/>
      <c r="G67" s="85"/>
      <c r="H67" s="85"/>
      <c r="I67" s="88"/>
      <c r="J67" s="88"/>
      <c r="K67" s="89"/>
      <c r="L67" s="90"/>
      <c r="M67" s="103" t="str">
        <f t="shared" si="1"/>
        <v/>
      </c>
      <c r="N67" s="103"/>
    </row>
    <row r="68" spans="2:14" s="102" customFormat="1" x14ac:dyDescent="0.2">
      <c r="B68" s="85"/>
      <c r="C68" s="85"/>
      <c r="D68" s="86"/>
      <c r="E68" s="85"/>
      <c r="F68" s="87"/>
      <c r="G68" s="85"/>
      <c r="H68" s="85"/>
      <c r="I68" s="88"/>
      <c r="J68" s="88"/>
      <c r="K68" s="89"/>
      <c r="L68" s="90"/>
      <c r="M68" s="103" t="str">
        <f t="shared" si="1"/>
        <v/>
      </c>
      <c r="N68" s="103"/>
    </row>
    <row r="69" spans="2:14" s="102" customFormat="1" x14ac:dyDescent="0.2">
      <c r="B69" s="85"/>
      <c r="C69" s="85"/>
      <c r="D69" s="86"/>
      <c r="E69" s="85"/>
      <c r="F69" s="87"/>
      <c r="G69" s="85"/>
      <c r="H69" s="85"/>
      <c r="I69" s="88"/>
      <c r="J69" s="88"/>
      <c r="K69" s="89"/>
      <c r="L69" s="90"/>
      <c r="M69" s="103" t="str">
        <f t="shared" si="1"/>
        <v/>
      </c>
      <c r="N69" s="103"/>
    </row>
    <row r="70" spans="2:14" s="102" customFormat="1" x14ac:dyDescent="0.2">
      <c r="B70" s="85"/>
      <c r="C70" s="85"/>
      <c r="D70" s="86"/>
      <c r="E70" s="85"/>
      <c r="F70" s="87"/>
      <c r="G70" s="85"/>
      <c r="H70" s="85"/>
      <c r="I70" s="88"/>
      <c r="J70" s="88"/>
      <c r="K70" s="89"/>
      <c r="L70" s="90"/>
      <c r="M70" s="103" t="str">
        <f t="shared" si="1"/>
        <v/>
      </c>
      <c r="N70" s="103"/>
    </row>
    <row r="71" spans="2:14" s="102" customFormat="1" x14ac:dyDescent="0.2">
      <c r="B71" s="85"/>
      <c r="C71" s="85"/>
      <c r="D71" s="86"/>
      <c r="E71" s="85"/>
      <c r="F71" s="87"/>
      <c r="G71" s="85"/>
      <c r="H71" s="85"/>
      <c r="I71" s="88"/>
      <c r="J71" s="88"/>
      <c r="K71" s="89"/>
      <c r="L71" s="90"/>
      <c r="M71" s="103" t="str">
        <f t="shared" si="1"/>
        <v/>
      </c>
      <c r="N71" s="103"/>
    </row>
    <row r="72" spans="2:14" s="102" customFormat="1" x14ac:dyDescent="0.2">
      <c r="B72" s="85"/>
      <c r="C72" s="85"/>
      <c r="D72" s="86"/>
      <c r="E72" s="85"/>
      <c r="F72" s="87"/>
      <c r="G72" s="85"/>
      <c r="H72" s="85"/>
      <c r="I72" s="88"/>
      <c r="J72" s="88"/>
      <c r="K72" s="89"/>
      <c r="L72" s="90"/>
      <c r="M72" s="103" t="str">
        <f t="shared" si="1"/>
        <v/>
      </c>
      <c r="N72" s="103"/>
    </row>
    <row r="73" spans="2:14" s="102" customFormat="1" x14ac:dyDescent="0.2">
      <c r="B73" s="85"/>
      <c r="C73" s="85"/>
      <c r="D73" s="86"/>
      <c r="E73" s="85"/>
      <c r="F73" s="87"/>
      <c r="G73" s="85"/>
      <c r="H73" s="85"/>
      <c r="I73" s="88"/>
      <c r="J73" s="88"/>
      <c r="K73" s="89"/>
      <c r="L73" s="90"/>
      <c r="M73" s="103" t="str">
        <f t="shared" si="1"/>
        <v/>
      </c>
      <c r="N73" s="103"/>
    </row>
    <row r="74" spans="2:14" s="102" customFormat="1" x14ac:dyDescent="0.2">
      <c r="B74" s="85"/>
      <c r="C74" s="85"/>
      <c r="D74" s="86"/>
      <c r="E74" s="85"/>
      <c r="F74" s="87"/>
      <c r="G74" s="85"/>
      <c r="H74" s="85"/>
      <c r="I74" s="88"/>
      <c r="J74" s="88"/>
      <c r="K74" s="89"/>
      <c r="L74" s="90"/>
      <c r="M74" s="103" t="str">
        <f t="shared" si="1"/>
        <v/>
      </c>
      <c r="N74" s="103"/>
    </row>
    <row r="75" spans="2:14" s="102" customFormat="1" x14ac:dyDescent="0.2">
      <c r="B75" s="85"/>
      <c r="C75" s="85"/>
      <c r="D75" s="86"/>
      <c r="E75" s="85"/>
      <c r="F75" s="87"/>
      <c r="G75" s="85"/>
      <c r="H75" s="85"/>
      <c r="I75" s="88"/>
      <c r="J75" s="88"/>
      <c r="K75" s="89"/>
      <c r="L75" s="90"/>
      <c r="M75" s="103" t="str">
        <f t="shared" si="1"/>
        <v/>
      </c>
      <c r="N75" s="103"/>
    </row>
    <row r="76" spans="2:14" s="102" customFormat="1" x14ac:dyDescent="0.2">
      <c r="B76" s="85"/>
      <c r="C76" s="85"/>
      <c r="D76" s="86"/>
      <c r="E76" s="85"/>
      <c r="F76" s="87"/>
      <c r="G76" s="85"/>
      <c r="H76" s="85"/>
      <c r="I76" s="88"/>
      <c r="J76" s="88"/>
      <c r="K76" s="89"/>
      <c r="L76" s="90"/>
      <c r="M76" s="103" t="str">
        <f t="shared" si="1"/>
        <v/>
      </c>
      <c r="N76" s="103"/>
    </row>
    <row r="77" spans="2:14" s="102" customFormat="1" x14ac:dyDescent="0.2">
      <c r="B77" s="85"/>
      <c r="C77" s="85"/>
      <c r="D77" s="86"/>
      <c r="E77" s="85"/>
      <c r="F77" s="87"/>
      <c r="G77" s="85"/>
      <c r="H77" s="85"/>
      <c r="I77" s="88"/>
      <c r="J77" s="88"/>
      <c r="K77" s="89"/>
      <c r="L77" s="90"/>
      <c r="M77" s="103" t="str">
        <f t="shared" si="1"/>
        <v/>
      </c>
      <c r="N77" s="103"/>
    </row>
    <row r="78" spans="2:14" s="102" customFormat="1" x14ac:dyDescent="0.2">
      <c r="B78" s="85"/>
      <c r="C78" s="85"/>
      <c r="D78" s="86"/>
      <c r="E78" s="85"/>
      <c r="F78" s="87"/>
      <c r="G78" s="85"/>
      <c r="H78" s="85"/>
      <c r="I78" s="88"/>
      <c r="J78" s="88"/>
      <c r="K78" s="89"/>
      <c r="L78" s="90"/>
      <c r="M78" s="103" t="str">
        <f t="shared" si="1"/>
        <v/>
      </c>
      <c r="N78" s="103"/>
    </row>
    <row r="79" spans="2:14" s="102" customFormat="1" x14ac:dyDescent="0.2">
      <c r="B79" s="85"/>
      <c r="C79" s="85"/>
      <c r="D79" s="86"/>
      <c r="E79" s="85"/>
      <c r="F79" s="87"/>
      <c r="G79" s="85"/>
      <c r="H79" s="85"/>
      <c r="I79" s="88"/>
      <c r="J79" s="88"/>
      <c r="K79" s="89"/>
      <c r="L79" s="90"/>
      <c r="M79" s="103" t="str">
        <f t="shared" si="1"/>
        <v/>
      </c>
      <c r="N79" s="103"/>
    </row>
    <row r="80" spans="2:14" s="102" customFormat="1" x14ac:dyDescent="0.2">
      <c r="B80" s="85"/>
      <c r="C80" s="85"/>
      <c r="D80" s="86"/>
      <c r="E80" s="85"/>
      <c r="F80" s="87"/>
      <c r="G80" s="85"/>
      <c r="H80" s="85"/>
      <c r="I80" s="88"/>
      <c r="J80" s="88"/>
      <c r="K80" s="89"/>
      <c r="L80" s="90"/>
      <c r="M80" s="103" t="str">
        <f t="shared" si="1"/>
        <v/>
      </c>
      <c r="N80" s="103"/>
    </row>
    <row r="81" spans="2:14" s="102" customFormat="1" x14ac:dyDescent="0.2">
      <c r="B81" s="85"/>
      <c r="C81" s="85"/>
      <c r="D81" s="86"/>
      <c r="E81" s="85"/>
      <c r="F81" s="87"/>
      <c r="G81" s="85"/>
      <c r="H81" s="85"/>
      <c r="I81" s="88"/>
      <c r="J81" s="88"/>
      <c r="K81" s="89"/>
      <c r="L81" s="90"/>
      <c r="M81" s="103" t="str">
        <f t="shared" si="1"/>
        <v/>
      </c>
      <c r="N81" s="103"/>
    </row>
    <row r="82" spans="2:14" s="102" customFormat="1" x14ac:dyDescent="0.2">
      <c r="B82" s="85"/>
      <c r="C82" s="85"/>
      <c r="D82" s="86"/>
      <c r="E82" s="85"/>
      <c r="F82" s="87"/>
      <c r="G82" s="85"/>
      <c r="H82" s="85"/>
      <c r="I82" s="88"/>
      <c r="J82" s="88"/>
      <c r="K82" s="89"/>
      <c r="L82" s="90"/>
      <c r="M82" s="103" t="str">
        <f t="shared" si="1"/>
        <v/>
      </c>
      <c r="N82" s="103"/>
    </row>
    <row r="83" spans="2:14" s="102" customFormat="1" x14ac:dyDescent="0.2">
      <c r="B83" s="85"/>
      <c r="C83" s="85"/>
      <c r="D83" s="86"/>
      <c r="E83" s="85"/>
      <c r="F83" s="87"/>
      <c r="G83" s="85"/>
      <c r="H83" s="85"/>
      <c r="I83" s="88"/>
      <c r="J83" s="88"/>
      <c r="K83" s="89"/>
      <c r="L83" s="90"/>
      <c r="M83" s="103" t="str">
        <f t="shared" si="1"/>
        <v/>
      </c>
      <c r="N83" s="103"/>
    </row>
    <row r="84" spans="2:14" s="102" customFormat="1" x14ac:dyDescent="0.2">
      <c r="B84" s="85"/>
      <c r="C84" s="85"/>
      <c r="D84" s="86"/>
      <c r="E84" s="85"/>
      <c r="F84" s="87"/>
      <c r="G84" s="85"/>
      <c r="H84" s="85"/>
      <c r="I84" s="88"/>
      <c r="J84" s="88"/>
      <c r="K84" s="89"/>
      <c r="L84" s="90"/>
      <c r="M84" s="103" t="str">
        <f t="shared" si="1"/>
        <v/>
      </c>
      <c r="N84" s="103"/>
    </row>
    <row r="85" spans="2:14" s="102" customFormat="1" x14ac:dyDescent="0.2">
      <c r="B85" s="85"/>
      <c r="C85" s="85"/>
      <c r="D85" s="86"/>
      <c r="E85" s="85"/>
      <c r="F85" s="87"/>
      <c r="G85" s="85"/>
      <c r="H85" s="85"/>
      <c r="I85" s="88"/>
      <c r="J85" s="88"/>
      <c r="K85" s="89"/>
      <c r="L85" s="90"/>
      <c r="M85" s="103" t="str">
        <f t="shared" si="1"/>
        <v/>
      </c>
      <c r="N85" s="103"/>
    </row>
    <row r="86" spans="2:14" s="102" customFormat="1" x14ac:dyDescent="0.2">
      <c r="B86" s="85"/>
      <c r="C86" s="85"/>
      <c r="D86" s="86"/>
      <c r="E86" s="85"/>
      <c r="F86" s="87"/>
      <c r="G86" s="85"/>
      <c r="H86" s="85"/>
      <c r="I86" s="88"/>
      <c r="J86" s="88"/>
      <c r="K86" s="89"/>
      <c r="L86" s="90"/>
      <c r="M86" s="103" t="str">
        <f t="shared" si="1"/>
        <v/>
      </c>
      <c r="N86" s="103"/>
    </row>
    <row r="87" spans="2:14" s="102" customFormat="1" x14ac:dyDescent="0.2">
      <c r="B87" s="85"/>
      <c r="C87" s="85"/>
      <c r="D87" s="86"/>
      <c r="E87" s="85"/>
      <c r="F87" s="87"/>
      <c r="G87" s="85"/>
      <c r="H87" s="85"/>
      <c r="I87" s="88"/>
      <c r="J87" s="88"/>
      <c r="K87" s="89"/>
      <c r="L87" s="90"/>
      <c r="M87" s="103" t="str">
        <f t="shared" ref="M87:M150" si="2">IF(AND(K87&lt;&gt;"",L87&lt;&gt;""),K87*L87,"")</f>
        <v/>
      </c>
      <c r="N87" s="103"/>
    </row>
    <row r="88" spans="2:14" s="102" customFormat="1" x14ac:dyDescent="0.2">
      <c r="B88" s="85"/>
      <c r="C88" s="85"/>
      <c r="D88" s="86"/>
      <c r="E88" s="85"/>
      <c r="F88" s="87"/>
      <c r="G88" s="85"/>
      <c r="H88" s="85"/>
      <c r="I88" s="88"/>
      <c r="J88" s="88"/>
      <c r="K88" s="89"/>
      <c r="L88" s="90"/>
      <c r="M88" s="103" t="str">
        <f t="shared" si="2"/>
        <v/>
      </c>
      <c r="N88" s="103"/>
    </row>
    <row r="89" spans="2:14" s="102" customFormat="1" x14ac:dyDescent="0.2">
      <c r="B89" s="85"/>
      <c r="C89" s="85"/>
      <c r="D89" s="86"/>
      <c r="E89" s="85"/>
      <c r="F89" s="87"/>
      <c r="G89" s="85"/>
      <c r="H89" s="85"/>
      <c r="I89" s="88"/>
      <c r="J89" s="88"/>
      <c r="K89" s="89"/>
      <c r="L89" s="90"/>
      <c r="M89" s="103" t="str">
        <f t="shared" si="2"/>
        <v/>
      </c>
      <c r="N89" s="103"/>
    </row>
    <row r="90" spans="2:14" s="102" customFormat="1" x14ac:dyDescent="0.2">
      <c r="B90" s="85"/>
      <c r="C90" s="85"/>
      <c r="D90" s="86"/>
      <c r="E90" s="85"/>
      <c r="F90" s="87"/>
      <c r="G90" s="85"/>
      <c r="H90" s="85"/>
      <c r="I90" s="88"/>
      <c r="J90" s="88"/>
      <c r="K90" s="89"/>
      <c r="L90" s="90"/>
      <c r="M90" s="103" t="str">
        <f t="shared" si="2"/>
        <v/>
      </c>
      <c r="N90" s="103"/>
    </row>
    <row r="91" spans="2:14" s="102" customFormat="1" x14ac:dyDescent="0.2">
      <c r="B91" s="85"/>
      <c r="C91" s="85"/>
      <c r="D91" s="86"/>
      <c r="E91" s="85"/>
      <c r="F91" s="87"/>
      <c r="G91" s="85"/>
      <c r="H91" s="85"/>
      <c r="I91" s="88"/>
      <c r="J91" s="88"/>
      <c r="K91" s="89"/>
      <c r="L91" s="90"/>
      <c r="M91" s="103" t="str">
        <f t="shared" si="2"/>
        <v/>
      </c>
      <c r="N91" s="103"/>
    </row>
    <row r="92" spans="2:14" s="102" customFormat="1" x14ac:dyDescent="0.2">
      <c r="B92" s="85"/>
      <c r="C92" s="85"/>
      <c r="D92" s="86"/>
      <c r="E92" s="85"/>
      <c r="F92" s="87"/>
      <c r="G92" s="85"/>
      <c r="H92" s="85"/>
      <c r="I92" s="88"/>
      <c r="J92" s="88"/>
      <c r="K92" s="89"/>
      <c r="L92" s="90"/>
      <c r="M92" s="103" t="str">
        <f t="shared" si="2"/>
        <v/>
      </c>
      <c r="N92" s="103"/>
    </row>
    <row r="93" spans="2:14" s="102" customFormat="1" x14ac:dyDescent="0.2">
      <c r="B93" s="85"/>
      <c r="C93" s="85"/>
      <c r="D93" s="86"/>
      <c r="E93" s="85"/>
      <c r="F93" s="87"/>
      <c r="G93" s="85"/>
      <c r="H93" s="85"/>
      <c r="I93" s="88"/>
      <c r="J93" s="88"/>
      <c r="K93" s="89"/>
      <c r="L93" s="90"/>
      <c r="M93" s="103" t="str">
        <f t="shared" si="2"/>
        <v/>
      </c>
      <c r="N93" s="103"/>
    </row>
    <row r="94" spans="2:14" s="102" customFormat="1" x14ac:dyDescent="0.2">
      <c r="B94" s="85"/>
      <c r="C94" s="85"/>
      <c r="D94" s="86"/>
      <c r="E94" s="85"/>
      <c r="F94" s="87"/>
      <c r="G94" s="85"/>
      <c r="H94" s="85"/>
      <c r="I94" s="88"/>
      <c r="J94" s="88"/>
      <c r="K94" s="89"/>
      <c r="L94" s="90"/>
      <c r="M94" s="103" t="str">
        <f t="shared" si="2"/>
        <v/>
      </c>
      <c r="N94" s="103"/>
    </row>
    <row r="95" spans="2:14" s="102" customFormat="1" x14ac:dyDescent="0.2">
      <c r="B95" s="85"/>
      <c r="C95" s="85"/>
      <c r="D95" s="86"/>
      <c r="E95" s="85"/>
      <c r="F95" s="87"/>
      <c r="G95" s="85"/>
      <c r="H95" s="85"/>
      <c r="I95" s="88"/>
      <c r="J95" s="88"/>
      <c r="K95" s="89"/>
      <c r="L95" s="90"/>
      <c r="M95" s="103" t="str">
        <f t="shared" si="2"/>
        <v/>
      </c>
      <c r="N95" s="103"/>
    </row>
    <row r="96" spans="2:14" s="102" customFormat="1" x14ac:dyDescent="0.2">
      <c r="B96" s="85"/>
      <c r="C96" s="85"/>
      <c r="D96" s="86"/>
      <c r="E96" s="85"/>
      <c r="F96" s="87"/>
      <c r="G96" s="85"/>
      <c r="H96" s="85"/>
      <c r="I96" s="88"/>
      <c r="J96" s="88"/>
      <c r="K96" s="89"/>
      <c r="L96" s="90"/>
      <c r="M96" s="103" t="str">
        <f t="shared" si="2"/>
        <v/>
      </c>
      <c r="N96" s="103"/>
    </row>
    <row r="97" spans="2:14" s="102" customFormat="1" x14ac:dyDescent="0.2">
      <c r="B97" s="85"/>
      <c r="C97" s="85"/>
      <c r="D97" s="86"/>
      <c r="E97" s="85"/>
      <c r="F97" s="87"/>
      <c r="G97" s="85"/>
      <c r="H97" s="85"/>
      <c r="I97" s="88"/>
      <c r="J97" s="88"/>
      <c r="K97" s="89"/>
      <c r="L97" s="90"/>
      <c r="M97" s="103" t="str">
        <f t="shared" si="2"/>
        <v/>
      </c>
      <c r="N97" s="103"/>
    </row>
    <row r="98" spans="2:14" s="102" customFormat="1" x14ac:dyDescent="0.2">
      <c r="B98" s="85"/>
      <c r="C98" s="85"/>
      <c r="D98" s="86"/>
      <c r="E98" s="85"/>
      <c r="F98" s="87"/>
      <c r="G98" s="85"/>
      <c r="H98" s="85"/>
      <c r="I98" s="88"/>
      <c r="J98" s="88"/>
      <c r="K98" s="89"/>
      <c r="L98" s="90"/>
      <c r="M98" s="103" t="str">
        <f t="shared" si="2"/>
        <v/>
      </c>
      <c r="N98" s="103"/>
    </row>
    <row r="99" spans="2:14" s="102" customFormat="1" x14ac:dyDescent="0.2">
      <c r="B99" s="85"/>
      <c r="C99" s="85"/>
      <c r="D99" s="86"/>
      <c r="E99" s="85"/>
      <c r="F99" s="87"/>
      <c r="G99" s="85"/>
      <c r="H99" s="85"/>
      <c r="I99" s="88"/>
      <c r="J99" s="88"/>
      <c r="K99" s="89"/>
      <c r="L99" s="90"/>
      <c r="M99" s="103" t="str">
        <f t="shared" si="2"/>
        <v/>
      </c>
      <c r="N99" s="103"/>
    </row>
    <row r="100" spans="2:14" s="102" customFormat="1" x14ac:dyDescent="0.2">
      <c r="B100" s="85"/>
      <c r="C100" s="85"/>
      <c r="D100" s="86"/>
      <c r="E100" s="85"/>
      <c r="F100" s="87"/>
      <c r="G100" s="85"/>
      <c r="H100" s="85"/>
      <c r="I100" s="88"/>
      <c r="J100" s="88"/>
      <c r="K100" s="89"/>
      <c r="L100" s="90"/>
      <c r="M100" s="103" t="str">
        <f t="shared" si="2"/>
        <v/>
      </c>
      <c r="N100" s="103"/>
    </row>
    <row r="101" spans="2:14" s="102" customFormat="1" x14ac:dyDescent="0.2">
      <c r="B101" s="85"/>
      <c r="C101" s="85"/>
      <c r="D101" s="86"/>
      <c r="E101" s="85"/>
      <c r="F101" s="87"/>
      <c r="G101" s="85"/>
      <c r="H101" s="85"/>
      <c r="I101" s="88"/>
      <c r="J101" s="88"/>
      <c r="K101" s="89"/>
      <c r="L101" s="90"/>
      <c r="M101" s="103" t="str">
        <f t="shared" si="2"/>
        <v/>
      </c>
      <c r="N101" s="103"/>
    </row>
    <row r="102" spans="2:14" s="102" customFormat="1" x14ac:dyDescent="0.2">
      <c r="B102" s="85"/>
      <c r="C102" s="85"/>
      <c r="D102" s="86"/>
      <c r="E102" s="85"/>
      <c r="F102" s="87"/>
      <c r="G102" s="85"/>
      <c r="H102" s="85"/>
      <c r="I102" s="88"/>
      <c r="J102" s="88"/>
      <c r="K102" s="89"/>
      <c r="L102" s="90"/>
      <c r="M102" s="103" t="str">
        <f t="shared" si="2"/>
        <v/>
      </c>
      <c r="N102" s="103"/>
    </row>
    <row r="103" spans="2:14" s="102" customFormat="1" x14ac:dyDescent="0.2">
      <c r="B103" s="85"/>
      <c r="C103" s="85"/>
      <c r="D103" s="86"/>
      <c r="E103" s="85"/>
      <c r="F103" s="87"/>
      <c r="G103" s="85"/>
      <c r="H103" s="85"/>
      <c r="I103" s="88"/>
      <c r="J103" s="88"/>
      <c r="K103" s="89"/>
      <c r="L103" s="90"/>
      <c r="M103" s="103" t="str">
        <f t="shared" si="2"/>
        <v/>
      </c>
      <c r="N103" s="103"/>
    </row>
    <row r="104" spans="2:14" s="102" customFormat="1" x14ac:dyDescent="0.2">
      <c r="B104" s="85"/>
      <c r="C104" s="85"/>
      <c r="D104" s="86"/>
      <c r="E104" s="85"/>
      <c r="F104" s="87"/>
      <c r="G104" s="85"/>
      <c r="H104" s="85"/>
      <c r="I104" s="88"/>
      <c r="J104" s="88"/>
      <c r="K104" s="89"/>
      <c r="L104" s="90"/>
      <c r="M104" s="103" t="str">
        <f t="shared" si="2"/>
        <v/>
      </c>
      <c r="N104" s="103"/>
    </row>
    <row r="105" spans="2:14" s="102" customFormat="1" x14ac:dyDescent="0.2">
      <c r="B105" s="85"/>
      <c r="C105" s="85"/>
      <c r="D105" s="86"/>
      <c r="E105" s="85"/>
      <c r="F105" s="87"/>
      <c r="G105" s="85"/>
      <c r="H105" s="85"/>
      <c r="I105" s="88"/>
      <c r="J105" s="88"/>
      <c r="K105" s="89"/>
      <c r="L105" s="90"/>
      <c r="M105" s="103" t="str">
        <f t="shared" si="2"/>
        <v/>
      </c>
      <c r="N105" s="103"/>
    </row>
    <row r="106" spans="2:14" s="102" customFormat="1" x14ac:dyDescent="0.2">
      <c r="B106" s="85"/>
      <c r="C106" s="85"/>
      <c r="D106" s="86"/>
      <c r="E106" s="85"/>
      <c r="F106" s="87"/>
      <c r="G106" s="85"/>
      <c r="H106" s="85"/>
      <c r="I106" s="88"/>
      <c r="J106" s="88"/>
      <c r="K106" s="89"/>
      <c r="L106" s="90"/>
      <c r="M106" s="103" t="str">
        <f t="shared" si="2"/>
        <v/>
      </c>
      <c r="N106" s="103"/>
    </row>
    <row r="107" spans="2:14" s="102" customFormat="1" x14ac:dyDescent="0.2">
      <c r="B107" s="85"/>
      <c r="C107" s="85"/>
      <c r="D107" s="86"/>
      <c r="E107" s="85"/>
      <c r="F107" s="87"/>
      <c r="G107" s="85"/>
      <c r="H107" s="85"/>
      <c r="I107" s="88"/>
      <c r="J107" s="88"/>
      <c r="K107" s="89"/>
      <c r="L107" s="90"/>
      <c r="M107" s="103" t="str">
        <f t="shared" si="2"/>
        <v/>
      </c>
      <c r="N107" s="103"/>
    </row>
    <row r="108" spans="2:14" s="102" customFormat="1" x14ac:dyDescent="0.2">
      <c r="B108" s="85"/>
      <c r="C108" s="85"/>
      <c r="D108" s="86"/>
      <c r="E108" s="85"/>
      <c r="F108" s="87"/>
      <c r="G108" s="85"/>
      <c r="H108" s="85"/>
      <c r="I108" s="88"/>
      <c r="J108" s="88"/>
      <c r="K108" s="89"/>
      <c r="L108" s="90"/>
      <c r="M108" s="103" t="str">
        <f t="shared" si="2"/>
        <v/>
      </c>
      <c r="N108" s="103"/>
    </row>
    <row r="109" spans="2:14" s="102" customFormat="1" x14ac:dyDescent="0.2">
      <c r="B109" s="85"/>
      <c r="C109" s="85"/>
      <c r="D109" s="86"/>
      <c r="E109" s="85"/>
      <c r="F109" s="87"/>
      <c r="G109" s="85"/>
      <c r="H109" s="85"/>
      <c r="I109" s="88"/>
      <c r="J109" s="88"/>
      <c r="K109" s="89"/>
      <c r="L109" s="90"/>
      <c r="M109" s="103" t="str">
        <f t="shared" si="2"/>
        <v/>
      </c>
      <c r="N109" s="103"/>
    </row>
    <row r="110" spans="2:14" s="102" customFormat="1" x14ac:dyDescent="0.2">
      <c r="B110" s="85"/>
      <c r="C110" s="85"/>
      <c r="D110" s="86"/>
      <c r="E110" s="85"/>
      <c r="F110" s="87"/>
      <c r="G110" s="85"/>
      <c r="H110" s="85"/>
      <c r="I110" s="88"/>
      <c r="J110" s="88"/>
      <c r="K110" s="89"/>
      <c r="L110" s="90"/>
      <c r="M110" s="103" t="str">
        <f t="shared" si="2"/>
        <v/>
      </c>
      <c r="N110" s="103"/>
    </row>
    <row r="111" spans="2:14" s="102" customFormat="1" x14ac:dyDescent="0.2">
      <c r="B111" s="85"/>
      <c r="C111" s="85"/>
      <c r="D111" s="86"/>
      <c r="E111" s="85"/>
      <c r="F111" s="87"/>
      <c r="G111" s="85"/>
      <c r="H111" s="85"/>
      <c r="I111" s="88"/>
      <c r="J111" s="88"/>
      <c r="K111" s="89"/>
      <c r="L111" s="90"/>
      <c r="M111" s="103" t="str">
        <f t="shared" si="2"/>
        <v/>
      </c>
      <c r="N111" s="103"/>
    </row>
    <row r="112" spans="2:14" s="102" customFormat="1" x14ac:dyDescent="0.2">
      <c r="B112" s="85"/>
      <c r="C112" s="85"/>
      <c r="D112" s="86"/>
      <c r="E112" s="85"/>
      <c r="F112" s="87"/>
      <c r="G112" s="85"/>
      <c r="H112" s="85"/>
      <c r="I112" s="88"/>
      <c r="J112" s="88"/>
      <c r="K112" s="89"/>
      <c r="L112" s="90"/>
      <c r="M112" s="103" t="str">
        <f t="shared" si="2"/>
        <v/>
      </c>
      <c r="N112" s="103"/>
    </row>
    <row r="113" spans="2:14" s="102" customFormat="1" x14ac:dyDescent="0.2">
      <c r="B113" s="85"/>
      <c r="C113" s="85"/>
      <c r="D113" s="86"/>
      <c r="E113" s="85"/>
      <c r="F113" s="87"/>
      <c r="G113" s="85"/>
      <c r="H113" s="85"/>
      <c r="I113" s="88"/>
      <c r="J113" s="88"/>
      <c r="K113" s="89"/>
      <c r="L113" s="90"/>
      <c r="M113" s="103" t="str">
        <f t="shared" si="2"/>
        <v/>
      </c>
      <c r="N113" s="103"/>
    </row>
    <row r="114" spans="2:14" s="102" customFormat="1" x14ac:dyDescent="0.2">
      <c r="B114" s="85"/>
      <c r="C114" s="85"/>
      <c r="D114" s="86"/>
      <c r="E114" s="85"/>
      <c r="F114" s="87"/>
      <c r="G114" s="85"/>
      <c r="H114" s="85"/>
      <c r="I114" s="88"/>
      <c r="J114" s="88"/>
      <c r="K114" s="89"/>
      <c r="L114" s="90"/>
      <c r="M114" s="103" t="str">
        <f t="shared" si="2"/>
        <v/>
      </c>
      <c r="N114" s="103"/>
    </row>
    <row r="115" spans="2:14" s="102" customFormat="1" x14ac:dyDescent="0.2">
      <c r="B115" s="85"/>
      <c r="C115" s="85"/>
      <c r="D115" s="86"/>
      <c r="E115" s="85"/>
      <c r="F115" s="87"/>
      <c r="G115" s="85"/>
      <c r="H115" s="85"/>
      <c r="I115" s="88"/>
      <c r="J115" s="88"/>
      <c r="K115" s="89"/>
      <c r="L115" s="90"/>
      <c r="M115" s="103" t="str">
        <f t="shared" si="2"/>
        <v/>
      </c>
      <c r="N115" s="103"/>
    </row>
    <row r="116" spans="2:14" s="102" customFormat="1" x14ac:dyDescent="0.2">
      <c r="B116" s="85"/>
      <c r="C116" s="85"/>
      <c r="D116" s="86"/>
      <c r="E116" s="85"/>
      <c r="F116" s="87"/>
      <c r="G116" s="85"/>
      <c r="H116" s="85"/>
      <c r="I116" s="88"/>
      <c r="J116" s="88"/>
      <c r="K116" s="89"/>
      <c r="L116" s="90"/>
      <c r="M116" s="103" t="str">
        <f t="shared" si="2"/>
        <v/>
      </c>
      <c r="N116" s="103"/>
    </row>
    <row r="117" spans="2:14" s="102" customFormat="1" x14ac:dyDescent="0.2">
      <c r="B117" s="85"/>
      <c r="C117" s="85"/>
      <c r="D117" s="86"/>
      <c r="E117" s="85"/>
      <c r="F117" s="87"/>
      <c r="G117" s="85"/>
      <c r="H117" s="85"/>
      <c r="I117" s="88"/>
      <c r="J117" s="88"/>
      <c r="K117" s="89"/>
      <c r="L117" s="90"/>
      <c r="M117" s="103" t="str">
        <f t="shared" si="2"/>
        <v/>
      </c>
      <c r="N117" s="103"/>
    </row>
    <row r="118" spans="2:14" s="102" customFormat="1" x14ac:dyDescent="0.2">
      <c r="B118" s="85"/>
      <c r="C118" s="85"/>
      <c r="D118" s="86"/>
      <c r="E118" s="85"/>
      <c r="F118" s="87"/>
      <c r="G118" s="85"/>
      <c r="H118" s="85"/>
      <c r="I118" s="88"/>
      <c r="J118" s="88"/>
      <c r="K118" s="89"/>
      <c r="L118" s="90"/>
      <c r="M118" s="103" t="str">
        <f t="shared" si="2"/>
        <v/>
      </c>
      <c r="N118" s="103"/>
    </row>
    <row r="119" spans="2:14" s="102" customFormat="1" x14ac:dyDescent="0.2">
      <c r="B119" s="85"/>
      <c r="C119" s="85"/>
      <c r="D119" s="86"/>
      <c r="E119" s="85"/>
      <c r="F119" s="87"/>
      <c r="G119" s="85"/>
      <c r="H119" s="85"/>
      <c r="I119" s="88"/>
      <c r="J119" s="88"/>
      <c r="K119" s="89"/>
      <c r="L119" s="90"/>
      <c r="M119" s="103" t="str">
        <f t="shared" si="2"/>
        <v/>
      </c>
      <c r="N119" s="103"/>
    </row>
    <row r="120" spans="2:14" s="102" customFormat="1" x14ac:dyDescent="0.2">
      <c r="B120" s="85"/>
      <c r="C120" s="85"/>
      <c r="D120" s="86"/>
      <c r="E120" s="85"/>
      <c r="F120" s="87"/>
      <c r="G120" s="85"/>
      <c r="H120" s="85"/>
      <c r="I120" s="88"/>
      <c r="J120" s="88"/>
      <c r="K120" s="89"/>
      <c r="L120" s="90"/>
      <c r="M120" s="103" t="str">
        <f t="shared" si="2"/>
        <v/>
      </c>
      <c r="N120" s="103"/>
    </row>
    <row r="121" spans="2:14" s="102" customFormat="1" x14ac:dyDescent="0.2">
      <c r="B121" s="85"/>
      <c r="C121" s="85"/>
      <c r="D121" s="86"/>
      <c r="E121" s="85"/>
      <c r="F121" s="87"/>
      <c r="G121" s="85"/>
      <c r="H121" s="85"/>
      <c r="I121" s="88"/>
      <c r="J121" s="88"/>
      <c r="K121" s="89"/>
      <c r="L121" s="90"/>
      <c r="M121" s="103" t="str">
        <f t="shared" si="2"/>
        <v/>
      </c>
      <c r="N121" s="103"/>
    </row>
    <row r="122" spans="2:14" s="102" customFormat="1" x14ac:dyDescent="0.2">
      <c r="B122" s="85"/>
      <c r="C122" s="85"/>
      <c r="D122" s="86"/>
      <c r="E122" s="85"/>
      <c r="F122" s="87"/>
      <c r="G122" s="85"/>
      <c r="H122" s="85"/>
      <c r="I122" s="88"/>
      <c r="J122" s="88"/>
      <c r="K122" s="89"/>
      <c r="L122" s="90"/>
      <c r="M122" s="103" t="str">
        <f t="shared" si="2"/>
        <v/>
      </c>
      <c r="N122" s="103"/>
    </row>
    <row r="123" spans="2:14" s="102" customFormat="1" x14ac:dyDescent="0.2">
      <c r="B123" s="85"/>
      <c r="C123" s="85"/>
      <c r="D123" s="86"/>
      <c r="E123" s="85"/>
      <c r="F123" s="87"/>
      <c r="G123" s="85"/>
      <c r="H123" s="85"/>
      <c r="I123" s="88"/>
      <c r="J123" s="88"/>
      <c r="K123" s="89"/>
      <c r="L123" s="90"/>
      <c r="M123" s="103" t="str">
        <f t="shared" si="2"/>
        <v/>
      </c>
      <c r="N123" s="103"/>
    </row>
    <row r="124" spans="2:14" s="102" customFormat="1" x14ac:dyDescent="0.2">
      <c r="B124" s="85"/>
      <c r="C124" s="85"/>
      <c r="D124" s="86"/>
      <c r="E124" s="85"/>
      <c r="F124" s="87"/>
      <c r="G124" s="85"/>
      <c r="H124" s="85"/>
      <c r="I124" s="88"/>
      <c r="J124" s="88"/>
      <c r="K124" s="89"/>
      <c r="L124" s="90"/>
      <c r="M124" s="103" t="str">
        <f t="shared" si="2"/>
        <v/>
      </c>
      <c r="N124" s="103"/>
    </row>
    <row r="125" spans="2:14" s="102" customFormat="1" x14ac:dyDescent="0.2">
      <c r="B125" s="85"/>
      <c r="C125" s="85"/>
      <c r="D125" s="86"/>
      <c r="E125" s="85"/>
      <c r="F125" s="87"/>
      <c r="G125" s="85"/>
      <c r="H125" s="85"/>
      <c r="I125" s="88"/>
      <c r="J125" s="88"/>
      <c r="K125" s="89"/>
      <c r="L125" s="90"/>
      <c r="M125" s="103" t="str">
        <f t="shared" si="2"/>
        <v/>
      </c>
      <c r="N125" s="103"/>
    </row>
    <row r="126" spans="2:14" s="102" customFormat="1" x14ac:dyDescent="0.2">
      <c r="B126" s="85"/>
      <c r="C126" s="85"/>
      <c r="D126" s="86"/>
      <c r="E126" s="85"/>
      <c r="F126" s="87"/>
      <c r="G126" s="85"/>
      <c r="H126" s="85"/>
      <c r="I126" s="88"/>
      <c r="J126" s="88"/>
      <c r="K126" s="89"/>
      <c r="L126" s="90"/>
      <c r="M126" s="103" t="str">
        <f t="shared" si="2"/>
        <v/>
      </c>
      <c r="N126" s="103"/>
    </row>
    <row r="127" spans="2:14" s="102" customFormat="1" x14ac:dyDescent="0.2">
      <c r="B127" s="85"/>
      <c r="C127" s="85"/>
      <c r="D127" s="86"/>
      <c r="E127" s="85"/>
      <c r="F127" s="87"/>
      <c r="G127" s="85"/>
      <c r="H127" s="85"/>
      <c r="I127" s="88"/>
      <c r="J127" s="88"/>
      <c r="K127" s="89"/>
      <c r="L127" s="90"/>
      <c r="M127" s="103" t="str">
        <f t="shared" si="2"/>
        <v/>
      </c>
      <c r="N127" s="103"/>
    </row>
    <row r="128" spans="2:14" s="102" customFormat="1" x14ac:dyDescent="0.2">
      <c r="B128" s="85"/>
      <c r="C128" s="85"/>
      <c r="D128" s="86"/>
      <c r="E128" s="85"/>
      <c r="F128" s="87"/>
      <c r="G128" s="85"/>
      <c r="H128" s="85"/>
      <c r="I128" s="88"/>
      <c r="J128" s="88"/>
      <c r="K128" s="89"/>
      <c r="L128" s="90"/>
      <c r="M128" s="103" t="str">
        <f t="shared" si="2"/>
        <v/>
      </c>
      <c r="N128" s="103"/>
    </row>
    <row r="129" spans="2:14" s="102" customFormat="1" x14ac:dyDescent="0.2">
      <c r="B129" s="85"/>
      <c r="C129" s="85"/>
      <c r="D129" s="86"/>
      <c r="E129" s="85"/>
      <c r="F129" s="87"/>
      <c r="G129" s="85"/>
      <c r="H129" s="85"/>
      <c r="I129" s="88"/>
      <c r="J129" s="88"/>
      <c r="K129" s="89"/>
      <c r="L129" s="90"/>
      <c r="M129" s="103" t="str">
        <f t="shared" si="2"/>
        <v/>
      </c>
      <c r="N129" s="103"/>
    </row>
    <row r="130" spans="2:14" s="102" customFormat="1" x14ac:dyDescent="0.2">
      <c r="B130" s="85"/>
      <c r="C130" s="85"/>
      <c r="D130" s="86"/>
      <c r="E130" s="85"/>
      <c r="F130" s="87"/>
      <c r="G130" s="85"/>
      <c r="H130" s="85"/>
      <c r="I130" s="88"/>
      <c r="J130" s="88"/>
      <c r="K130" s="89"/>
      <c r="L130" s="90"/>
      <c r="M130" s="103" t="str">
        <f t="shared" si="2"/>
        <v/>
      </c>
      <c r="N130" s="103"/>
    </row>
    <row r="131" spans="2:14" s="102" customFormat="1" x14ac:dyDescent="0.2">
      <c r="B131" s="85"/>
      <c r="C131" s="85"/>
      <c r="D131" s="86"/>
      <c r="E131" s="85"/>
      <c r="F131" s="87"/>
      <c r="G131" s="85"/>
      <c r="H131" s="85"/>
      <c r="I131" s="88"/>
      <c r="J131" s="88"/>
      <c r="K131" s="89"/>
      <c r="L131" s="90"/>
      <c r="M131" s="103" t="str">
        <f t="shared" si="2"/>
        <v/>
      </c>
      <c r="N131" s="103"/>
    </row>
    <row r="132" spans="2:14" s="102" customFormat="1" x14ac:dyDescent="0.2">
      <c r="B132" s="85"/>
      <c r="C132" s="85"/>
      <c r="D132" s="86"/>
      <c r="E132" s="85"/>
      <c r="F132" s="87"/>
      <c r="G132" s="85"/>
      <c r="H132" s="85"/>
      <c r="I132" s="88"/>
      <c r="J132" s="88"/>
      <c r="K132" s="89"/>
      <c r="L132" s="90"/>
      <c r="M132" s="103" t="str">
        <f t="shared" si="2"/>
        <v/>
      </c>
      <c r="N132" s="103"/>
    </row>
    <row r="133" spans="2:14" s="102" customFormat="1" x14ac:dyDescent="0.2">
      <c r="B133" s="85"/>
      <c r="C133" s="85"/>
      <c r="D133" s="86"/>
      <c r="E133" s="85"/>
      <c r="F133" s="87"/>
      <c r="G133" s="85"/>
      <c r="H133" s="85"/>
      <c r="I133" s="88"/>
      <c r="J133" s="88"/>
      <c r="K133" s="89"/>
      <c r="L133" s="90"/>
      <c r="M133" s="103" t="str">
        <f t="shared" si="2"/>
        <v/>
      </c>
      <c r="N133" s="103"/>
    </row>
    <row r="134" spans="2:14" s="102" customFormat="1" x14ac:dyDescent="0.2">
      <c r="B134" s="85"/>
      <c r="C134" s="85"/>
      <c r="D134" s="86"/>
      <c r="E134" s="85"/>
      <c r="F134" s="87"/>
      <c r="G134" s="85"/>
      <c r="H134" s="85"/>
      <c r="I134" s="88"/>
      <c r="J134" s="88"/>
      <c r="K134" s="89"/>
      <c r="L134" s="90"/>
      <c r="M134" s="103" t="str">
        <f t="shared" si="2"/>
        <v/>
      </c>
      <c r="N134" s="103"/>
    </row>
    <row r="135" spans="2:14" s="102" customFormat="1" x14ac:dyDescent="0.2">
      <c r="B135" s="85"/>
      <c r="C135" s="85"/>
      <c r="D135" s="86"/>
      <c r="E135" s="85"/>
      <c r="F135" s="87"/>
      <c r="G135" s="85"/>
      <c r="H135" s="85"/>
      <c r="I135" s="88"/>
      <c r="J135" s="88"/>
      <c r="K135" s="89"/>
      <c r="L135" s="90"/>
      <c r="M135" s="103" t="str">
        <f t="shared" si="2"/>
        <v/>
      </c>
      <c r="N135" s="103"/>
    </row>
    <row r="136" spans="2:14" s="102" customFormat="1" x14ac:dyDescent="0.2">
      <c r="B136" s="85"/>
      <c r="C136" s="85"/>
      <c r="D136" s="86"/>
      <c r="E136" s="85"/>
      <c r="F136" s="87"/>
      <c r="G136" s="85"/>
      <c r="H136" s="85"/>
      <c r="I136" s="88"/>
      <c r="J136" s="88"/>
      <c r="K136" s="89"/>
      <c r="L136" s="90"/>
      <c r="M136" s="103" t="str">
        <f t="shared" si="2"/>
        <v/>
      </c>
      <c r="N136" s="103"/>
    </row>
    <row r="137" spans="2:14" s="102" customFormat="1" x14ac:dyDescent="0.2">
      <c r="B137" s="85"/>
      <c r="C137" s="85"/>
      <c r="D137" s="86"/>
      <c r="E137" s="85"/>
      <c r="F137" s="87"/>
      <c r="G137" s="85"/>
      <c r="H137" s="85"/>
      <c r="I137" s="88"/>
      <c r="J137" s="88"/>
      <c r="K137" s="89"/>
      <c r="L137" s="90"/>
      <c r="M137" s="103" t="str">
        <f t="shared" si="2"/>
        <v/>
      </c>
      <c r="N137" s="103"/>
    </row>
    <row r="138" spans="2:14" s="102" customFormat="1" x14ac:dyDescent="0.2">
      <c r="B138" s="85"/>
      <c r="C138" s="85"/>
      <c r="D138" s="86"/>
      <c r="E138" s="85"/>
      <c r="F138" s="87"/>
      <c r="G138" s="85"/>
      <c r="H138" s="85"/>
      <c r="I138" s="88"/>
      <c r="J138" s="88"/>
      <c r="K138" s="89"/>
      <c r="L138" s="90"/>
      <c r="M138" s="103" t="str">
        <f t="shared" si="2"/>
        <v/>
      </c>
      <c r="N138" s="103"/>
    </row>
    <row r="139" spans="2:14" s="102" customFormat="1" x14ac:dyDescent="0.2">
      <c r="B139" s="85"/>
      <c r="C139" s="85"/>
      <c r="D139" s="86"/>
      <c r="E139" s="85"/>
      <c r="F139" s="87"/>
      <c r="G139" s="85"/>
      <c r="H139" s="85"/>
      <c r="I139" s="88"/>
      <c r="J139" s="88"/>
      <c r="K139" s="89"/>
      <c r="L139" s="90"/>
      <c r="M139" s="103" t="str">
        <f t="shared" si="2"/>
        <v/>
      </c>
      <c r="N139" s="103"/>
    </row>
    <row r="140" spans="2:14" s="102" customFormat="1" x14ac:dyDescent="0.2">
      <c r="B140" s="85"/>
      <c r="C140" s="85"/>
      <c r="D140" s="86"/>
      <c r="E140" s="85"/>
      <c r="F140" s="87"/>
      <c r="G140" s="85"/>
      <c r="H140" s="85"/>
      <c r="I140" s="88"/>
      <c r="J140" s="88"/>
      <c r="K140" s="89"/>
      <c r="L140" s="90"/>
      <c r="M140" s="103" t="str">
        <f t="shared" si="2"/>
        <v/>
      </c>
      <c r="N140" s="103"/>
    </row>
    <row r="141" spans="2:14" s="102" customFormat="1" x14ac:dyDescent="0.2">
      <c r="B141" s="85"/>
      <c r="C141" s="85"/>
      <c r="D141" s="86"/>
      <c r="E141" s="85"/>
      <c r="F141" s="87"/>
      <c r="G141" s="85"/>
      <c r="H141" s="85"/>
      <c r="I141" s="88"/>
      <c r="J141" s="88"/>
      <c r="K141" s="89"/>
      <c r="L141" s="90"/>
      <c r="M141" s="103" t="str">
        <f t="shared" si="2"/>
        <v/>
      </c>
      <c r="N141" s="103"/>
    </row>
    <row r="142" spans="2:14" s="102" customFormat="1" x14ac:dyDescent="0.2">
      <c r="B142" s="85"/>
      <c r="C142" s="85"/>
      <c r="D142" s="86"/>
      <c r="E142" s="85"/>
      <c r="F142" s="87"/>
      <c r="G142" s="85"/>
      <c r="H142" s="85"/>
      <c r="I142" s="88"/>
      <c r="J142" s="88"/>
      <c r="K142" s="89"/>
      <c r="L142" s="90"/>
      <c r="M142" s="103" t="str">
        <f t="shared" si="2"/>
        <v/>
      </c>
      <c r="N142" s="103"/>
    </row>
    <row r="143" spans="2:14" s="102" customFormat="1" x14ac:dyDescent="0.2">
      <c r="B143" s="85"/>
      <c r="C143" s="85"/>
      <c r="D143" s="86"/>
      <c r="E143" s="85"/>
      <c r="F143" s="87"/>
      <c r="G143" s="85"/>
      <c r="H143" s="85"/>
      <c r="I143" s="88"/>
      <c r="J143" s="88"/>
      <c r="K143" s="89"/>
      <c r="L143" s="90"/>
      <c r="M143" s="103" t="str">
        <f t="shared" si="2"/>
        <v/>
      </c>
      <c r="N143" s="103"/>
    </row>
    <row r="144" spans="2:14" s="102" customFormat="1" x14ac:dyDescent="0.2">
      <c r="B144" s="85"/>
      <c r="C144" s="85"/>
      <c r="D144" s="86"/>
      <c r="E144" s="85"/>
      <c r="F144" s="87"/>
      <c r="G144" s="85"/>
      <c r="H144" s="85"/>
      <c r="I144" s="88"/>
      <c r="J144" s="88"/>
      <c r="K144" s="89"/>
      <c r="L144" s="90"/>
      <c r="M144" s="103" t="str">
        <f t="shared" si="2"/>
        <v/>
      </c>
      <c r="N144" s="103"/>
    </row>
    <row r="145" spans="2:14" s="102" customFormat="1" x14ac:dyDescent="0.2">
      <c r="B145" s="85"/>
      <c r="C145" s="85"/>
      <c r="D145" s="86"/>
      <c r="E145" s="85"/>
      <c r="F145" s="87"/>
      <c r="G145" s="85"/>
      <c r="H145" s="85"/>
      <c r="I145" s="88"/>
      <c r="J145" s="88"/>
      <c r="K145" s="89"/>
      <c r="L145" s="90"/>
      <c r="M145" s="103" t="str">
        <f t="shared" si="2"/>
        <v/>
      </c>
      <c r="N145" s="103"/>
    </row>
    <row r="146" spans="2:14" s="102" customFormat="1" x14ac:dyDescent="0.2">
      <c r="B146" s="85"/>
      <c r="C146" s="85"/>
      <c r="D146" s="86"/>
      <c r="E146" s="85"/>
      <c r="F146" s="87"/>
      <c r="G146" s="85"/>
      <c r="H146" s="85"/>
      <c r="I146" s="88"/>
      <c r="J146" s="88"/>
      <c r="K146" s="89"/>
      <c r="L146" s="90"/>
      <c r="M146" s="103" t="str">
        <f t="shared" si="2"/>
        <v/>
      </c>
      <c r="N146" s="103"/>
    </row>
    <row r="147" spans="2:14" s="102" customFormat="1" x14ac:dyDescent="0.2">
      <c r="B147" s="85"/>
      <c r="C147" s="85"/>
      <c r="D147" s="86"/>
      <c r="E147" s="85"/>
      <c r="F147" s="87"/>
      <c r="G147" s="85"/>
      <c r="H147" s="85"/>
      <c r="I147" s="88"/>
      <c r="J147" s="88"/>
      <c r="K147" s="89"/>
      <c r="L147" s="90"/>
      <c r="M147" s="103" t="str">
        <f t="shared" si="2"/>
        <v/>
      </c>
      <c r="N147" s="103"/>
    </row>
    <row r="148" spans="2:14" s="102" customFormat="1" x14ac:dyDescent="0.2">
      <c r="B148" s="85"/>
      <c r="C148" s="85"/>
      <c r="D148" s="86"/>
      <c r="E148" s="85"/>
      <c r="F148" s="87"/>
      <c r="G148" s="85"/>
      <c r="H148" s="85"/>
      <c r="I148" s="88"/>
      <c r="J148" s="88"/>
      <c r="K148" s="89"/>
      <c r="L148" s="90"/>
      <c r="M148" s="103" t="str">
        <f t="shared" si="2"/>
        <v/>
      </c>
      <c r="N148" s="103"/>
    </row>
    <row r="149" spans="2:14" s="102" customFormat="1" x14ac:dyDescent="0.2">
      <c r="B149" s="85"/>
      <c r="C149" s="85"/>
      <c r="D149" s="86"/>
      <c r="E149" s="85"/>
      <c r="F149" s="87"/>
      <c r="G149" s="85"/>
      <c r="H149" s="85"/>
      <c r="I149" s="88"/>
      <c r="J149" s="88"/>
      <c r="K149" s="89"/>
      <c r="L149" s="90"/>
      <c r="M149" s="103" t="str">
        <f t="shared" si="2"/>
        <v/>
      </c>
      <c r="N149" s="103"/>
    </row>
    <row r="150" spans="2:14" s="102" customFormat="1" x14ac:dyDescent="0.2">
      <c r="B150" s="85"/>
      <c r="C150" s="85"/>
      <c r="D150" s="86"/>
      <c r="E150" s="85"/>
      <c r="F150" s="87"/>
      <c r="G150" s="85"/>
      <c r="H150" s="85"/>
      <c r="I150" s="88"/>
      <c r="J150" s="88"/>
      <c r="K150" s="89"/>
      <c r="L150" s="90"/>
      <c r="M150" s="103" t="str">
        <f t="shared" si="2"/>
        <v/>
      </c>
      <c r="N150" s="103"/>
    </row>
    <row r="151" spans="2:14" s="102" customFormat="1" x14ac:dyDescent="0.2">
      <c r="B151" s="85"/>
      <c r="C151" s="85"/>
      <c r="D151" s="86"/>
      <c r="E151" s="85"/>
      <c r="F151" s="87"/>
      <c r="G151" s="85"/>
      <c r="H151" s="85"/>
      <c r="I151" s="88"/>
      <c r="J151" s="88"/>
      <c r="K151" s="89"/>
      <c r="L151" s="90"/>
      <c r="M151" s="103" t="str">
        <f t="shared" ref="M151:M206" si="3">IF(AND(K151&lt;&gt;"",L151&lt;&gt;""),K151*L151,"")</f>
        <v/>
      </c>
      <c r="N151" s="103"/>
    </row>
    <row r="152" spans="2:14" s="102" customFormat="1" x14ac:dyDescent="0.2">
      <c r="B152" s="85"/>
      <c r="C152" s="85"/>
      <c r="D152" s="86"/>
      <c r="E152" s="85"/>
      <c r="F152" s="87"/>
      <c r="G152" s="85"/>
      <c r="H152" s="85"/>
      <c r="I152" s="88"/>
      <c r="J152" s="88"/>
      <c r="K152" s="89"/>
      <c r="L152" s="90"/>
      <c r="M152" s="103" t="str">
        <f t="shared" si="3"/>
        <v/>
      </c>
      <c r="N152" s="103"/>
    </row>
    <row r="153" spans="2:14" s="102" customFormat="1" x14ac:dyDescent="0.2">
      <c r="B153" s="85"/>
      <c r="C153" s="85"/>
      <c r="D153" s="86"/>
      <c r="E153" s="85"/>
      <c r="F153" s="87"/>
      <c r="G153" s="85"/>
      <c r="H153" s="85"/>
      <c r="I153" s="88"/>
      <c r="J153" s="88"/>
      <c r="K153" s="89"/>
      <c r="L153" s="90"/>
      <c r="M153" s="103" t="str">
        <f t="shared" si="3"/>
        <v/>
      </c>
      <c r="N153" s="103"/>
    </row>
    <row r="154" spans="2:14" s="102" customFormat="1" x14ac:dyDescent="0.2">
      <c r="B154" s="85"/>
      <c r="C154" s="85"/>
      <c r="D154" s="86"/>
      <c r="E154" s="85"/>
      <c r="F154" s="87"/>
      <c r="G154" s="85"/>
      <c r="H154" s="85"/>
      <c r="I154" s="88"/>
      <c r="J154" s="88"/>
      <c r="K154" s="89"/>
      <c r="L154" s="90"/>
      <c r="M154" s="103" t="str">
        <f t="shared" si="3"/>
        <v/>
      </c>
      <c r="N154" s="103"/>
    </row>
    <row r="155" spans="2:14" s="102" customFormat="1" x14ac:dyDescent="0.2">
      <c r="B155" s="85"/>
      <c r="C155" s="85"/>
      <c r="D155" s="86"/>
      <c r="E155" s="85"/>
      <c r="F155" s="87"/>
      <c r="G155" s="85"/>
      <c r="H155" s="85"/>
      <c r="I155" s="88"/>
      <c r="J155" s="88"/>
      <c r="K155" s="89"/>
      <c r="L155" s="90"/>
      <c r="M155" s="103" t="str">
        <f t="shared" si="3"/>
        <v/>
      </c>
      <c r="N155" s="103"/>
    </row>
    <row r="156" spans="2:14" s="102" customFormat="1" x14ac:dyDescent="0.2">
      <c r="B156" s="85"/>
      <c r="C156" s="85"/>
      <c r="D156" s="86"/>
      <c r="E156" s="85"/>
      <c r="F156" s="87"/>
      <c r="G156" s="85"/>
      <c r="H156" s="85"/>
      <c r="I156" s="88"/>
      <c r="J156" s="88"/>
      <c r="K156" s="89"/>
      <c r="L156" s="90"/>
      <c r="M156" s="103" t="str">
        <f t="shared" si="3"/>
        <v/>
      </c>
      <c r="N156" s="103"/>
    </row>
    <row r="157" spans="2:14" s="102" customFormat="1" x14ac:dyDescent="0.2">
      <c r="B157" s="85"/>
      <c r="C157" s="85"/>
      <c r="D157" s="86"/>
      <c r="E157" s="85"/>
      <c r="F157" s="87"/>
      <c r="G157" s="85"/>
      <c r="H157" s="85"/>
      <c r="I157" s="88"/>
      <c r="J157" s="88"/>
      <c r="K157" s="89"/>
      <c r="L157" s="90"/>
      <c r="M157" s="103" t="str">
        <f t="shared" si="3"/>
        <v/>
      </c>
      <c r="N157" s="103"/>
    </row>
    <row r="158" spans="2:14" s="102" customFormat="1" x14ac:dyDescent="0.2">
      <c r="B158" s="85"/>
      <c r="C158" s="85"/>
      <c r="D158" s="86"/>
      <c r="E158" s="85"/>
      <c r="F158" s="87"/>
      <c r="G158" s="85"/>
      <c r="H158" s="85"/>
      <c r="I158" s="88"/>
      <c r="J158" s="88"/>
      <c r="K158" s="89"/>
      <c r="L158" s="90"/>
      <c r="M158" s="103" t="str">
        <f t="shared" si="3"/>
        <v/>
      </c>
      <c r="N158" s="103"/>
    </row>
    <row r="159" spans="2:14" s="102" customFormat="1" x14ac:dyDescent="0.2">
      <c r="B159" s="85"/>
      <c r="C159" s="85"/>
      <c r="D159" s="86"/>
      <c r="E159" s="85"/>
      <c r="F159" s="87"/>
      <c r="G159" s="85"/>
      <c r="H159" s="85"/>
      <c r="I159" s="88"/>
      <c r="J159" s="88"/>
      <c r="K159" s="89"/>
      <c r="L159" s="90"/>
      <c r="M159" s="103" t="str">
        <f t="shared" si="3"/>
        <v/>
      </c>
      <c r="N159" s="103"/>
    </row>
    <row r="160" spans="2:14" s="102" customFormat="1" x14ac:dyDescent="0.2">
      <c r="B160" s="85"/>
      <c r="C160" s="85"/>
      <c r="D160" s="86"/>
      <c r="E160" s="85"/>
      <c r="F160" s="87"/>
      <c r="G160" s="85"/>
      <c r="H160" s="85"/>
      <c r="I160" s="88"/>
      <c r="J160" s="88"/>
      <c r="K160" s="89"/>
      <c r="L160" s="90"/>
      <c r="M160" s="103" t="str">
        <f t="shared" si="3"/>
        <v/>
      </c>
      <c r="N160" s="103"/>
    </row>
    <row r="161" spans="2:14" s="102" customFormat="1" x14ac:dyDescent="0.2">
      <c r="B161" s="85"/>
      <c r="C161" s="85"/>
      <c r="D161" s="86"/>
      <c r="E161" s="85"/>
      <c r="F161" s="87"/>
      <c r="G161" s="85"/>
      <c r="H161" s="85"/>
      <c r="I161" s="88"/>
      <c r="J161" s="88"/>
      <c r="K161" s="89"/>
      <c r="L161" s="90"/>
      <c r="M161" s="103" t="str">
        <f t="shared" si="3"/>
        <v/>
      </c>
      <c r="N161" s="103"/>
    </row>
    <row r="162" spans="2:14" s="102" customFormat="1" x14ac:dyDescent="0.2">
      <c r="B162" s="85"/>
      <c r="C162" s="85"/>
      <c r="D162" s="86"/>
      <c r="E162" s="85"/>
      <c r="F162" s="87"/>
      <c r="G162" s="85"/>
      <c r="H162" s="85"/>
      <c r="I162" s="88"/>
      <c r="J162" s="88"/>
      <c r="K162" s="89"/>
      <c r="L162" s="90"/>
      <c r="M162" s="103" t="str">
        <f t="shared" si="3"/>
        <v/>
      </c>
      <c r="N162" s="103"/>
    </row>
    <row r="163" spans="2:14" s="102" customFormat="1" x14ac:dyDescent="0.2">
      <c r="B163" s="85"/>
      <c r="C163" s="85"/>
      <c r="D163" s="86"/>
      <c r="E163" s="85"/>
      <c r="F163" s="87"/>
      <c r="G163" s="85"/>
      <c r="H163" s="85"/>
      <c r="I163" s="88"/>
      <c r="J163" s="88"/>
      <c r="K163" s="89"/>
      <c r="L163" s="90"/>
      <c r="M163" s="103" t="str">
        <f t="shared" si="3"/>
        <v/>
      </c>
      <c r="N163" s="103"/>
    </row>
    <row r="164" spans="2:14" s="102" customFormat="1" x14ac:dyDescent="0.2">
      <c r="B164" s="85"/>
      <c r="C164" s="85"/>
      <c r="D164" s="86"/>
      <c r="E164" s="85"/>
      <c r="F164" s="87"/>
      <c r="G164" s="85"/>
      <c r="H164" s="85"/>
      <c r="I164" s="88"/>
      <c r="J164" s="88"/>
      <c r="K164" s="89"/>
      <c r="L164" s="90"/>
      <c r="M164" s="103" t="str">
        <f t="shared" si="3"/>
        <v/>
      </c>
      <c r="N164" s="103"/>
    </row>
    <row r="165" spans="2:14" s="102" customFormat="1" x14ac:dyDescent="0.2">
      <c r="B165" s="85"/>
      <c r="C165" s="85"/>
      <c r="D165" s="86"/>
      <c r="E165" s="85"/>
      <c r="F165" s="87"/>
      <c r="G165" s="85"/>
      <c r="H165" s="85"/>
      <c r="I165" s="88"/>
      <c r="J165" s="88"/>
      <c r="K165" s="89"/>
      <c r="L165" s="90"/>
      <c r="M165" s="103" t="str">
        <f t="shared" si="3"/>
        <v/>
      </c>
      <c r="N165" s="103"/>
    </row>
    <row r="166" spans="2:14" s="102" customFormat="1" x14ac:dyDescent="0.2">
      <c r="B166" s="85"/>
      <c r="C166" s="85"/>
      <c r="D166" s="86"/>
      <c r="E166" s="85"/>
      <c r="F166" s="87"/>
      <c r="G166" s="85"/>
      <c r="H166" s="85"/>
      <c r="I166" s="88"/>
      <c r="J166" s="88"/>
      <c r="K166" s="89"/>
      <c r="L166" s="90"/>
      <c r="M166" s="103" t="str">
        <f t="shared" si="3"/>
        <v/>
      </c>
      <c r="N166" s="103"/>
    </row>
    <row r="167" spans="2:14" s="102" customFormat="1" x14ac:dyDescent="0.2">
      <c r="B167" s="85"/>
      <c r="C167" s="85"/>
      <c r="D167" s="86"/>
      <c r="E167" s="85"/>
      <c r="F167" s="87"/>
      <c r="G167" s="85"/>
      <c r="H167" s="85"/>
      <c r="I167" s="88"/>
      <c r="J167" s="88"/>
      <c r="K167" s="89"/>
      <c r="L167" s="90"/>
      <c r="M167" s="103" t="str">
        <f t="shared" si="3"/>
        <v/>
      </c>
      <c r="N167" s="103"/>
    </row>
    <row r="168" spans="2:14" s="102" customFormat="1" x14ac:dyDescent="0.2">
      <c r="B168" s="85"/>
      <c r="C168" s="85"/>
      <c r="D168" s="86"/>
      <c r="E168" s="85"/>
      <c r="F168" s="87"/>
      <c r="G168" s="85"/>
      <c r="H168" s="85"/>
      <c r="I168" s="88"/>
      <c r="J168" s="88"/>
      <c r="K168" s="89"/>
      <c r="L168" s="90"/>
      <c r="M168" s="103" t="str">
        <f t="shared" si="3"/>
        <v/>
      </c>
      <c r="N168" s="103"/>
    </row>
    <row r="169" spans="2:14" s="102" customFormat="1" x14ac:dyDescent="0.2">
      <c r="B169" s="85"/>
      <c r="C169" s="85"/>
      <c r="D169" s="86"/>
      <c r="E169" s="85"/>
      <c r="F169" s="87"/>
      <c r="G169" s="85"/>
      <c r="H169" s="85"/>
      <c r="I169" s="88"/>
      <c r="J169" s="88"/>
      <c r="K169" s="89"/>
      <c r="L169" s="90"/>
      <c r="M169" s="103" t="str">
        <f t="shared" si="3"/>
        <v/>
      </c>
      <c r="N169" s="103"/>
    </row>
    <row r="170" spans="2:14" s="102" customFormat="1" x14ac:dyDescent="0.2">
      <c r="B170" s="85"/>
      <c r="C170" s="85"/>
      <c r="D170" s="86"/>
      <c r="E170" s="85"/>
      <c r="F170" s="87"/>
      <c r="G170" s="85"/>
      <c r="H170" s="85"/>
      <c r="I170" s="88"/>
      <c r="J170" s="88"/>
      <c r="K170" s="89"/>
      <c r="L170" s="90"/>
      <c r="M170" s="103" t="str">
        <f t="shared" si="3"/>
        <v/>
      </c>
      <c r="N170" s="103"/>
    </row>
    <row r="171" spans="2:14" s="102" customFormat="1" x14ac:dyDescent="0.2">
      <c r="B171" s="85"/>
      <c r="C171" s="85"/>
      <c r="D171" s="86"/>
      <c r="E171" s="85"/>
      <c r="F171" s="87"/>
      <c r="G171" s="85"/>
      <c r="H171" s="85"/>
      <c r="I171" s="88"/>
      <c r="J171" s="88"/>
      <c r="K171" s="89"/>
      <c r="L171" s="90"/>
      <c r="M171" s="103" t="str">
        <f t="shared" si="3"/>
        <v/>
      </c>
      <c r="N171" s="103"/>
    </row>
    <row r="172" spans="2:14" s="102" customFormat="1" x14ac:dyDescent="0.2">
      <c r="B172" s="85"/>
      <c r="C172" s="85"/>
      <c r="D172" s="86"/>
      <c r="E172" s="85"/>
      <c r="F172" s="87"/>
      <c r="G172" s="85"/>
      <c r="H172" s="85"/>
      <c r="I172" s="88"/>
      <c r="J172" s="88"/>
      <c r="K172" s="89"/>
      <c r="L172" s="90"/>
      <c r="M172" s="103" t="str">
        <f t="shared" si="3"/>
        <v/>
      </c>
      <c r="N172" s="103"/>
    </row>
    <row r="173" spans="2:14" s="102" customFormat="1" x14ac:dyDescent="0.2">
      <c r="B173" s="85"/>
      <c r="C173" s="85"/>
      <c r="D173" s="86"/>
      <c r="E173" s="85"/>
      <c r="F173" s="87"/>
      <c r="G173" s="85"/>
      <c r="H173" s="85"/>
      <c r="I173" s="88"/>
      <c r="J173" s="88"/>
      <c r="K173" s="89"/>
      <c r="L173" s="90"/>
      <c r="M173" s="103" t="str">
        <f t="shared" si="3"/>
        <v/>
      </c>
      <c r="N173" s="103"/>
    </row>
    <row r="174" spans="2:14" s="102" customFormat="1" x14ac:dyDescent="0.2">
      <c r="B174" s="85"/>
      <c r="C174" s="85"/>
      <c r="D174" s="86"/>
      <c r="E174" s="85"/>
      <c r="F174" s="87"/>
      <c r="G174" s="85"/>
      <c r="H174" s="85"/>
      <c r="I174" s="88"/>
      <c r="J174" s="88"/>
      <c r="K174" s="89"/>
      <c r="L174" s="90"/>
      <c r="M174" s="103" t="str">
        <f t="shared" si="3"/>
        <v/>
      </c>
      <c r="N174" s="103"/>
    </row>
    <row r="175" spans="2:14" s="102" customFormat="1" x14ac:dyDescent="0.2">
      <c r="B175" s="85"/>
      <c r="C175" s="85"/>
      <c r="D175" s="86"/>
      <c r="E175" s="85"/>
      <c r="F175" s="87"/>
      <c r="G175" s="85"/>
      <c r="H175" s="85"/>
      <c r="I175" s="88"/>
      <c r="J175" s="88"/>
      <c r="K175" s="89"/>
      <c r="L175" s="90"/>
      <c r="M175" s="103" t="str">
        <f t="shared" si="3"/>
        <v/>
      </c>
      <c r="N175" s="103"/>
    </row>
    <row r="176" spans="2:14" s="102" customFormat="1" x14ac:dyDescent="0.2">
      <c r="B176" s="85"/>
      <c r="C176" s="85"/>
      <c r="D176" s="86"/>
      <c r="E176" s="85"/>
      <c r="F176" s="87"/>
      <c r="G176" s="85"/>
      <c r="H176" s="85"/>
      <c r="I176" s="88"/>
      <c r="J176" s="88"/>
      <c r="K176" s="89"/>
      <c r="L176" s="90"/>
      <c r="M176" s="103" t="str">
        <f t="shared" si="3"/>
        <v/>
      </c>
      <c r="N176" s="103"/>
    </row>
    <row r="177" spans="2:15" s="102" customFormat="1" x14ac:dyDescent="0.2">
      <c r="B177" s="85"/>
      <c r="C177" s="85"/>
      <c r="D177" s="86"/>
      <c r="E177" s="85"/>
      <c r="F177" s="87"/>
      <c r="G177" s="85"/>
      <c r="H177" s="85"/>
      <c r="I177" s="88"/>
      <c r="J177" s="88"/>
      <c r="K177" s="89"/>
      <c r="L177" s="90"/>
      <c r="M177" s="103" t="str">
        <f t="shared" si="3"/>
        <v/>
      </c>
      <c r="N177" s="103"/>
    </row>
    <row r="178" spans="2:15" s="102" customFormat="1" x14ac:dyDescent="0.2">
      <c r="B178" s="85"/>
      <c r="C178" s="85"/>
      <c r="D178" s="86"/>
      <c r="E178" s="85"/>
      <c r="F178" s="87"/>
      <c r="G178" s="85"/>
      <c r="H178" s="85"/>
      <c r="I178" s="88"/>
      <c r="J178" s="88"/>
      <c r="K178" s="89"/>
      <c r="L178" s="90"/>
      <c r="M178" s="103" t="str">
        <f t="shared" si="3"/>
        <v/>
      </c>
      <c r="N178" s="103"/>
    </row>
    <row r="179" spans="2:15" s="102" customFormat="1" x14ac:dyDescent="0.2">
      <c r="B179" s="85"/>
      <c r="C179" s="85"/>
      <c r="D179" s="86"/>
      <c r="E179" s="85"/>
      <c r="F179" s="87"/>
      <c r="G179" s="85"/>
      <c r="H179" s="85"/>
      <c r="I179" s="88"/>
      <c r="J179" s="88"/>
      <c r="K179" s="89"/>
      <c r="L179" s="90"/>
      <c r="M179" s="103" t="str">
        <f t="shared" si="3"/>
        <v/>
      </c>
      <c r="N179" s="103"/>
    </row>
    <row r="180" spans="2:15" s="102" customFormat="1" x14ac:dyDescent="0.2">
      <c r="B180" s="85"/>
      <c r="C180" s="85"/>
      <c r="D180" s="86"/>
      <c r="E180" s="85"/>
      <c r="F180" s="87"/>
      <c r="G180" s="85"/>
      <c r="H180" s="85"/>
      <c r="I180" s="88"/>
      <c r="J180" s="88"/>
      <c r="K180" s="89"/>
      <c r="L180" s="90"/>
      <c r="M180" s="103" t="str">
        <f t="shared" si="3"/>
        <v/>
      </c>
      <c r="N180" s="103"/>
    </row>
    <row r="181" spans="2:15" s="102" customFormat="1" x14ac:dyDescent="0.2">
      <c r="B181" s="85"/>
      <c r="C181" s="85"/>
      <c r="D181" s="86"/>
      <c r="E181" s="85"/>
      <c r="F181" s="87"/>
      <c r="G181" s="85"/>
      <c r="H181" s="85"/>
      <c r="I181" s="88"/>
      <c r="J181" s="88"/>
      <c r="K181" s="89"/>
      <c r="L181" s="90"/>
      <c r="M181" s="103" t="str">
        <f t="shared" si="3"/>
        <v/>
      </c>
      <c r="N181" s="103"/>
    </row>
    <row r="182" spans="2:15" s="102" customFormat="1" x14ac:dyDescent="0.2">
      <c r="B182" s="85"/>
      <c r="C182" s="85"/>
      <c r="D182" s="86"/>
      <c r="E182" s="85"/>
      <c r="F182" s="87"/>
      <c r="G182" s="85"/>
      <c r="H182" s="85"/>
      <c r="I182" s="88"/>
      <c r="J182" s="88"/>
      <c r="K182" s="89"/>
      <c r="L182" s="90"/>
      <c r="M182" s="103" t="str">
        <f t="shared" si="3"/>
        <v/>
      </c>
      <c r="N182" s="103"/>
    </row>
    <row r="183" spans="2:15" s="102" customFormat="1" x14ac:dyDescent="0.2">
      <c r="B183" s="85"/>
      <c r="C183" s="85"/>
      <c r="D183" s="86"/>
      <c r="E183" s="85"/>
      <c r="F183" s="87"/>
      <c r="G183" s="85"/>
      <c r="H183" s="85"/>
      <c r="I183" s="88"/>
      <c r="J183" s="88"/>
      <c r="K183" s="89"/>
      <c r="L183" s="90"/>
      <c r="M183" s="103" t="str">
        <f t="shared" si="3"/>
        <v/>
      </c>
      <c r="N183" s="103"/>
    </row>
    <row r="184" spans="2:15" s="102" customFormat="1" x14ac:dyDescent="0.2">
      <c r="B184" s="85"/>
      <c r="C184" s="85"/>
      <c r="D184" s="86"/>
      <c r="E184" s="85"/>
      <c r="F184" s="87"/>
      <c r="G184" s="85"/>
      <c r="H184" s="85"/>
      <c r="I184" s="88"/>
      <c r="J184" s="88"/>
      <c r="K184" s="89"/>
      <c r="L184" s="90"/>
      <c r="M184" s="103" t="str">
        <f t="shared" si="3"/>
        <v/>
      </c>
      <c r="N184" s="103"/>
    </row>
    <row r="185" spans="2:15" s="102" customFormat="1" x14ac:dyDescent="0.2">
      <c r="B185" s="85"/>
      <c r="C185" s="85"/>
      <c r="D185" s="86"/>
      <c r="E185" s="85"/>
      <c r="F185" s="87"/>
      <c r="G185" s="85"/>
      <c r="H185" s="85"/>
      <c r="I185" s="88"/>
      <c r="J185" s="88"/>
      <c r="K185" s="89"/>
      <c r="L185" s="90"/>
      <c r="M185" s="103" t="str">
        <f t="shared" si="3"/>
        <v/>
      </c>
      <c r="N185" s="103"/>
    </row>
    <row r="186" spans="2:15" s="102" customFormat="1" x14ac:dyDescent="0.2">
      <c r="B186" s="85"/>
      <c r="C186" s="85"/>
      <c r="D186" s="86"/>
      <c r="E186" s="85"/>
      <c r="F186" s="87"/>
      <c r="G186" s="85"/>
      <c r="H186" s="85"/>
      <c r="I186" s="88"/>
      <c r="J186" s="88"/>
      <c r="K186" s="89"/>
      <c r="L186" s="90"/>
      <c r="M186" s="103" t="str">
        <f t="shared" si="3"/>
        <v/>
      </c>
      <c r="N186" s="103"/>
    </row>
    <row r="187" spans="2:15" s="102" customFormat="1" x14ac:dyDescent="0.2">
      <c r="B187" s="85"/>
      <c r="C187" s="85"/>
      <c r="D187" s="86"/>
      <c r="E187" s="85"/>
      <c r="F187" s="87"/>
      <c r="G187" s="85"/>
      <c r="H187" s="85"/>
      <c r="I187" s="88"/>
      <c r="J187" s="88"/>
      <c r="K187" s="89"/>
      <c r="L187" s="90"/>
      <c r="M187" s="103" t="str">
        <f t="shared" si="3"/>
        <v/>
      </c>
      <c r="N187" s="103"/>
      <c r="O187" s="104"/>
    </row>
    <row r="188" spans="2:15" s="102" customFormat="1" x14ac:dyDescent="0.2">
      <c r="B188" s="85"/>
      <c r="C188" s="85"/>
      <c r="D188" s="86"/>
      <c r="E188" s="85"/>
      <c r="F188" s="87"/>
      <c r="G188" s="85"/>
      <c r="H188" s="85"/>
      <c r="I188" s="88"/>
      <c r="J188" s="88"/>
      <c r="K188" s="89"/>
      <c r="L188" s="90"/>
      <c r="M188" s="103" t="str">
        <f t="shared" si="3"/>
        <v/>
      </c>
      <c r="N188" s="103"/>
      <c r="O188" s="104"/>
    </row>
    <row r="189" spans="2:15" s="102" customFormat="1" x14ac:dyDescent="0.2">
      <c r="B189" s="85"/>
      <c r="C189" s="85"/>
      <c r="D189" s="86"/>
      <c r="E189" s="85"/>
      <c r="F189" s="87"/>
      <c r="G189" s="85"/>
      <c r="H189" s="85"/>
      <c r="I189" s="88"/>
      <c r="J189" s="88"/>
      <c r="K189" s="89"/>
      <c r="L189" s="90"/>
      <c r="M189" s="103" t="str">
        <f t="shared" si="3"/>
        <v/>
      </c>
      <c r="N189" s="103"/>
      <c r="O189" s="104"/>
    </row>
    <row r="190" spans="2:15" s="102" customFormat="1" x14ac:dyDescent="0.2">
      <c r="B190" s="85"/>
      <c r="C190" s="85"/>
      <c r="D190" s="86"/>
      <c r="E190" s="85"/>
      <c r="F190" s="87"/>
      <c r="G190" s="85"/>
      <c r="H190" s="85"/>
      <c r="I190" s="88"/>
      <c r="J190" s="88"/>
      <c r="K190" s="89"/>
      <c r="L190" s="90"/>
      <c r="M190" s="103" t="str">
        <f t="shared" si="3"/>
        <v/>
      </c>
      <c r="N190" s="103"/>
    </row>
    <row r="191" spans="2:15" s="102" customFormat="1" x14ac:dyDescent="0.2">
      <c r="B191" s="85"/>
      <c r="C191" s="85"/>
      <c r="D191" s="86"/>
      <c r="E191" s="85"/>
      <c r="F191" s="87"/>
      <c r="G191" s="85"/>
      <c r="H191" s="85"/>
      <c r="I191" s="88"/>
      <c r="J191" s="88"/>
      <c r="K191" s="89"/>
      <c r="L191" s="90"/>
      <c r="M191" s="103" t="str">
        <f t="shared" si="3"/>
        <v/>
      </c>
      <c r="N191" s="103"/>
    </row>
    <row r="192" spans="2:15" s="102" customFormat="1" x14ac:dyDescent="0.2">
      <c r="B192" s="85"/>
      <c r="C192" s="85"/>
      <c r="D192" s="86"/>
      <c r="E192" s="85"/>
      <c r="F192" s="87"/>
      <c r="G192" s="85"/>
      <c r="H192" s="85"/>
      <c r="I192" s="88"/>
      <c r="J192" s="88"/>
      <c r="K192" s="89"/>
      <c r="L192" s="90"/>
      <c r="M192" s="103" t="str">
        <f t="shared" si="3"/>
        <v/>
      </c>
      <c r="N192" s="103"/>
    </row>
    <row r="193" spans="2:14" s="102" customFormat="1" x14ac:dyDescent="0.2">
      <c r="B193" s="85"/>
      <c r="C193" s="85"/>
      <c r="D193" s="86"/>
      <c r="E193" s="85"/>
      <c r="F193" s="87"/>
      <c r="G193" s="85"/>
      <c r="H193" s="85"/>
      <c r="I193" s="88"/>
      <c r="J193" s="88"/>
      <c r="K193" s="89"/>
      <c r="L193" s="90"/>
      <c r="M193" s="103" t="str">
        <f t="shared" si="3"/>
        <v/>
      </c>
      <c r="N193" s="103"/>
    </row>
    <row r="194" spans="2:14" s="102" customFormat="1" x14ac:dyDescent="0.2">
      <c r="B194" s="85"/>
      <c r="C194" s="85"/>
      <c r="D194" s="86"/>
      <c r="E194" s="85"/>
      <c r="F194" s="87"/>
      <c r="G194" s="85"/>
      <c r="H194" s="85"/>
      <c r="I194" s="88"/>
      <c r="J194" s="88"/>
      <c r="K194" s="89"/>
      <c r="L194" s="90"/>
      <c r="M194" s="103" t="str">
        <f t="shared" si="3"/>
        <v/>
      </c>
      <c r="N194" s="103"/>
    </row>
    <row r="195" spans="2:14" s="102" customFormat="1" x14ac:dyDescent="0.2">
      <c r="B195" s="85"/>
      <c r="C195" s="85"/>
      <c r="D195" s="86"/>
      <c r="E195" s="85"/>
      <c r="F195" s="87"/>
      <c r="G195" s="85"/>
      <c r="H195" s="85"/>
      <c r="I195" s="88"/>
      <c r="J195" s="88"/>
      <c r="K195" s="89"/>
      <c r="L195" s="90"/>
      <c r="M195" s="103" t="str">
        <f t="shared" si="3"/>
        <v/>
      </c>
      <c r="N195" s="103"/>
    </row>
    <row r="196" spans="2:14" s="102" customFormat="1" x14ac:dyDescent="0.2">
      <c r="B196" s="85"/>
      <c r="C196" s="85"/>
      <c r="D196" s="86"/>
      <c r="E196" s="85"/>
      <c r="F196" s="87"/>
      <c r="G196" s="85"/>
      <c r="H196" s="85"/>
      <c r="I196" s="88"/>
      <c r="J196" s="88"/>
      <c r="K196" s="89"/>
      <c r="L196" s="90"/>
      <c r="M196" s="103" t="str">
        <f t="shared" si="3"/>
        <v/>
      </c>
      <c r="N196" s="103"/>
    </row>
    <row r="197" spans="2:14" s="102" customFormat="1" x14ac:dyDescent="0.2">
      <c r="B197" s="85"/>
      <c r="C197" s="85"/>
      <c r="D197" s="86"/>
      <c r="E197" s="85"/>
      <c r="F197" s="87"/>
      <c r="G197" s="85"/>
      <c r="H197" s="85"/>
      <c r="I197" s="88"/>
      <c r="J197" s="88"/>
      <c r="K197" s="89"/>
      <c r="L197" s="90"/>
      <c r="M197" s="103" t="str">
        <f t="shared" si="3"/>
        <v/>
      </c>
      <c r="N197" s="103"/>
    </row>
    <row r="198" spans="2:14" s="102" customFormat="1" x14ac:dyDescent="0.2">
      <c r="B198" s="85"/>
      <c r="C198" s="85"/>
      <c r="D198" s="86"/>
      <c r="E198" s="85"/>
      <c r="F198" s="87"/>
      <c r="G198" s="85"/>
      <c r="H198" s="85"/>
      <c r="I198" s="88"/>
      <c r="J198" s="88"/>
      <c r="K198" s="89"/>
      <c r="L198" s="90"/>
      <c r="M198" s="103" t="str">
        <f t="shared" si="3"/>
        <v/>
      </c>
      <c r="N198" s="103"/>
    </row>
    <row r="199" spans="2:14" s="102" customFormat="1" x14ac:dyDescent="0.2">
      <c r="B199" s="85"/>
      <c r="C199" s="85"/>
      <c r="D199" s="86"/>
      <c r="E199" s="85"/>
      <c r="F199" s="87"/>
      <c r="G199" s="85"/>
      <c r="H199" s="85"/>
      <c r="I199" s="88"/>
      <c r="J199" s="88"/>
      <c r="K199" s="89"/>
      <c r="L199" s="90"/>
      <c r="M199" s="103" t="str">
        <f t="shared" si="3"/>
        <v/>
      </c>
      <c r="N199" s="103"/>
    </row>
    <row r="200" spans="2:14" s="102" customFormat="1" x14ac:dyDescent="0.2">
      <c r="B200" s="85"/>
      <c r="C200" s="85"/>
      <c r="D200" s="86"/>
      <c r="E200" s="85"/>
      <c r="F200" s="87"/>
      <c r="G200" s="85"/>
      <c r="H200" s="85"/>
      <c r="I200" s="88"/>
      <c r="J200" s="88"/>
      <c r="K200" s="89"/>
      <c r="L200" s="90"/>
      <c r="M200" s="103" t="str">
        <f t="shared" si="3"/>
        <v/>
      </c>
      <c r="N200" s="103"/>
    </row>
    <row r="201" spans="2:14" s="102" customFormat="1" x14ac:dyDescent="0.2">
      <c r="B201" s="85"/>
      <c r="C201" s="85"/>
      <c r="D201" s="86"/>
      <c r="E201" s="85"/>
      <c r="F201" s="87"/>
      <c r="G201" s="85"/>
      <c r="H201" s="85"/>
      <c r="I201" s="88"/>
      <c r="J201" s="88"/>
      <c r="K201" s="89"/>
      <c r="L201" s="90"/>
      <c r="M201" s="103" t="str">
        <f t="shared" si="3"/>
        <v/>
      </c>
      <c r="N201" s="103"/>
    </row>
    <row r="202" spans="2:14" s="102" customFormat="1" x14ac:dyDescent="0.2">
      <c r="B202" s="85"/>
      <c r="C202" s="85"/>
      <c r="D202" s="86"/>
      <c r="E202" s="85"/>
      <c r="F202" s="87"/>
      <c r="G202" s="85"/>
      <c r="H202" s="85"/>
      <c r="I202" s="88"/>
      <c r="J202" s="88"/>
      <c r="K202" s="89"/>
      <c r="L202" s="90"/>
      <c r="M202" s="103" t="str">
        <f t="shared" si="3"/>
        <v/>
      </c>
      <c r="N202" s="103"/>
    </row>
    <row r="203" spans="2:14" s="102" customFormat="1" x14ac:dyDescent="0.2">
      <c r="B203" s="85"/>
      <c r="C203" s="85"/>
      <c r="D203" s="86"/>
      <c r="E203" s="85"/>
      <c r="F203" s="87"/>
      <c r="G203" s="85"/>
      <c r="H203" s="85"/>
      <c r="I203" s="88"/>
      <c r="J203" s="88"/>
      <c r="K203" s="89"/>
      <c r="L203" s="90"/>
      <c r="M203" s="103" t="str">
        <f t="shared" si="3"/>
        <v/>
      </c>
      <c r="N203" s="103"/>
    </row>
    <row r="204" spans="2:14" s="102" customFormat="1" x14ac:dyDescent="0.2">
      <c r="B204" s="85"/>
      <c r="C204" s="85"/>
      <c r="D204" s="86"/>
      <c r="E204" s="85"/>
      <c r="F204" s="87"/>
      <c r="G204" s="85"/>
      <c r="H204" s="85"/>
      <c r="I204" s="88"/>
      <c r="J204" s="88"/>
      <c r="K204" s="89"/>
      <c r="L204" s="90"/>
      <c r="M204" s="103" t="str">
        <f t="shared" si="3"/>
        <v/>
      </c>
      <c r="N204" s="103"/>
    </row>
    <row r="205" spans="2:14" s="102" customFormat="1" x14ac:dyDescent="0.2">
      <c r="B205" s="85"/>
      <c r="C205" s="85"/>
      <c r="D205" s="86"/>
      <c r="E205" s="85"/>
      <c r="F205" s="87"/>
      <c r="G205" s="85"/>
      <c r="H205" s="85"/>
      <c r="I205" s="88"/>
      <c r="J205" s="88"/>
      <c r="K205" s="89"/>
      <c r="L205" s="90"/>
      <c r="M205" s="103" t="str">
        <f t="shared" si="3"/>
        <v/>
      </c>
      <c r="N205" s="103"/>
    </row>
    <row r="206" spans="2:14" s="102" customFormat="1" x14ac:dyDescent="0.2">
      <c r="B206" s="85"/>
      <c r="C206" s="85"/>
      <c r="D206" s="86"/>
      <c r="E206" s="85"/>
      <c r="F206" s="87"/>
      <c r="G206" s="85"/>
      <c r="H206" s="85"/>
      <c r="I206" s="88"/>
      <c r="J206" s="88"/>
      <c r="K206" s="89"/>
      <c r="L206" s="90"/>
      <c r="M206" s="103" t="str">
        <f t="shared" si="3"/>
        <v/>
      </c>
      <c r="N206" s="103"/>
    </row>
    <row r="207" spans="2:14" s="102" customFormat="1" x14ac:dyDescent="0.2"/>
    <row r="208" spans="2:14" s="102" customFormat="1" x14ac:dyDescent="0.2"/>
    <row r="209" s="102" customFormat="1" x14ac:dyDescent="0.2"/>
    <row r="210" s="102" customFormat="1" x14ac:dyDescent="0.2"/>
  </sheetData>
  <mergeCells count="11">
    <mergeCell ref="N10:N11"/>
    <mergeCell ref="F4:I6"/>
    <mergeCell ref="B9:N9"/>
    <mergeCell ref="B10:B11"/>
    <mergeCell ref="C10:C11"/>
    <mergeCell ref="D10:D11"/>
    <mergeCell ref="E10:E11"/>
    <mergeCell ref="F10:F11"/>
    <mergeCell ref="G10:G11"/>
    <mergeCell ref="H10:J10"/>
    <mergeCell ref="K10:M10"/>
  </mergeCells>
  <dataValidations xWindow="1187" yWindow="238" count="13">
    <dataValidation type="list" allowBlank="1" showInputMessage="1" showErrorMessage="1" error="Únicamente puede seleccionar de la lista!!" promptTitle="Clasificación Actividad" prompt="Seleccione de la lista la clasificación de la actividad" sqref="F12:F45">
      <formula1>$AB$4:$AB$6</formula1>
    </dataValidation>
    <dataValidation allowBlank="1" showInputMessage="1" showErrorMessage="1" promptTitle="Medio de verificación" prompt="Para ampliar la CELDA y escribir el texto necesario, haga clic en el botón ABRIR CELDA, ubicado en la parte superior izquierda de la hoja. (Presione F2 para editar la celda)._x000a_Cuando finalice, de ENTER y haga clic en el botón CERRAR CELDA." sqref="G12:G206"/>
    <dataValidation allowBlank="1" showInputMessage="1" showErrorMessage="1" promptTitle="Objetivos" prompt="Para ampliar la CELDA y escribir el texto necesario, haga clic en el botón ABRIR CELDA, ubicado en la parte superior izquierda de la hoja. (Presione F2 para editar la celda)._x000a_Cuando finalice, de ENTER y haga clic en el botón CERRAR CELDA." sqref="B12:B206"/>
    <dataValidation allowBlank="1" showInputMessage="1" showErrorMessage="1" promptTitle="Actividad" prompt="Para ampliar la CELDA y escribir el texto necesario, haga clic en el botón ABRIR CELDA, ubicado en la parte superior izquierda de la hoja. (Presione F2 para editar la celda)._x000a_Cuando finalice, de ENTER y haga clic en el botón CERRAR CELDA." sqref="C12:C206"/>
    <dataValidation type="whole" allowBlank="1" showInputMessage="1" showErrorMessage="1" error="Debe escribir un número" promptTitle="Participantes" prompt="Eingrese el número de participantes" sqref="D12:D206">
      <formula1>0</formula1>
      <formula2>1000000</formula2>
    </dataValidation>
    <dataValidation allowBlank="1" showInputMessage="1" showErrorMessage="1" promptTitle="Metodología" prompt="Para ampliar la CELDA y escribir el texto necesario, haga clic en el botón ABRIR CELDA, ubicado en la parte superior izquierda de la hoja. (Presione F2 para editar la celda)._x000a_Cuando finalice, de ENTER y haga clic en el botón CERRAR CELDA." sqref="E12:E206"/>
    <dataValidation type="list" allowBlank="1" showInputMessage="1" showErrorMessage="1" error="Únicamente puede seleccionar de la lista!!" promptTitle="Clasificación Actividad" prompt="Seleccione de la lista la clasificación de la actividad" sqref="F46:F206">
      <formula1>ClasificacionActividad</formula1>
    </dataValidation>
    <dataValidation allowBlank="1" showInputMessage="1" showErrorMessage="1" promptTitle="Recursos Físicos" prompt="Para ampliar la CELDA y escribir el texto necesario, haga clic en el botón ABRIR CELDA, ubicado en la parte superior izquierda de la hoja. (Presione F2 para editar la celda)._x000a_Cuando finalice, de ENTER y haga clic en el botón CERRAR CELDA." sqref="H12:H206"/>
    <dataValidation allowBlank="1" showInputMessage="1" showErrorMessage="1" promptTitle="Recurso de Personal" prompt="Para ampliar la CELDA y escribir el texto necesario, haga clic en el botón ABRIR CELDA, ubicado en la parte superior izquierda de la hoja. (Presione F2 para editar la celda)._x000a_Cuando finalice, de ENTER y haga clic en el botón CERRAR CELDA." sqref="I12:I206"/>
    <dataValidation allowBlank="1" showInputMessage="1" showErrorMessage="1" promptTitle="Recurso Financiero" prompt="Para ampliar la CELDA y escribir el texto necesario, haga clic en el botón ABRIR CELDA, ubicado en la parte superior izquierda de la hoja. (Presione F2 para editar la celda)._x000a_Cuando finalice, de ENTER y haga clic en el botón CERRAR CELDA." sqref="J12:J206"/>
    <dataValidation allowBlank="1" showInputMessage="1" showErrorMessage="1" error="_x000a_" sqref="M12:M206"/>
    <dataValidation type="whole" operator="greaterThanOrEqual" allowBlank="1" showInputMessage="1" showErrorMessage="1" error="Debe ingresar un número!!" promptTitle="Costo Unitario" prompt="Ingrese el Costo Unitario de la Actividad" sqref="K12:K206">
      <formula1>0</formula1>
    </dataValidation>
    <dataValidation type="whole" operator="greaterThanOrEqual" allowBlank="1" showInputMessage="1" showErrorMessage="1" error="Debe ingresar un número!!" promptTitle="Cantidad" prompt="Ingrese el número de actividades" sqref="L12:L206">
      <formula1>0</formula1>
    </dataValidation>
  </dataValidation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zoomScale="82" zoomScaleNormal="82" workbookViewId="0">
      <selection activeCell="G20" sqref="G20:G21"/>
    </sheetView>
  </sheetViews>
  <sheetFormatPr baseColWidth="10" defaultColWidth="0" defaultRowHeight="15" customHeight="1" zeroHeight="1" x14ac:dyDescent="0.25"/>
  <cols>
    <col min="1" max="1" width="3.28515625" style="22" customWidth="1"/>
    <col min="2" max="2" width="11.42578125" style="22" customWidth="1"/>
    <col min="3" max="3" width="34.140625" style="22" customWidth="1"/>
    <col min="4" max="4" width="15.28515625" style="22" customWidth="1"/>
    <col min="5" max="5" width="15.85546875" style="22" customWidth="1"/>
    <col min="6" max="19" width="11.42578125" style="22" customWidth="1"/>
    <col min="20" max="20" width="7" style="22" customWidth="1"/>
    <col min="21" max="16384" width="11.42578125" style="22" hidden="1"/>
  </cols>
  <sheetData>
    <row r="1" spans="2:20" x14ac:dyDescent="0.25"/>
    <row r="2" spans="2:20" x14ac:dyDescent="0.25"/>
    <row r="3" spans="2:20" x14ac:dyDescent="0.25">
      <c r="K3" s="184" t="s">
        <v>30</v>
      </c>
      <c r="L3" s="184"/>
      <c r="M3" s="184"/>
      <c r="N3" s="184"/>
      <c r="O3" s="184"/>
      <c r="P3" s="184"/>
      <c r="Q3" s="184"/>
    </row>
    <row r="4" spans="2:20" x14ac:dyDescent="0.25">
      <c r="K4" s="184"/>
      <c r="L4" s="184"/>
      <c r="M4" s="184"/>
      <c r="N4" s="184"/>
      <c r="O4" s="184"/>
      <c r="P4" s="184"/>
      <c r="Q4" s="184"/>
    </row>
    <row r="5" spans="2:20" x14ac:dyDescent="0.25">
      <c r="K5" s="184"/>
      <c r="L5" s="184"/>
      <c r="M5" s="184"/>
      <c r="N5" s="184"/>
      <c r="O5" s="184"/>
      <c r="P5" s="184"/>
      <c r="Q5" s="184"/>
    </row>
    <row r="6" spans="2:20" x14ac:dyDescent="0.25">
      <c r="K6" s="184"/>
      <c r="L6" s="184"/>
      <c r="M6" s="184"/>
      <c r="N6" s="184"/>
      <c r="O6" s="184"/>
      <c r="P6" s="184"/>
      <c r="Q6" s="184"/>
    </row>
    <row r="7" spans="2:20" s="25" customFormat="1" ht="18.75" x14ac:dyDescent="0.3">
      <c r="B7" s="23" t="s">
        <v>30</v>
      </c>
      <c r="C7" s="24"/>
    </row>
    <row r="8" spans="2:20" x14ac:dyDescent="0.25"/>
    <row r="9" spans="2:20" x14ac:dyDescent="0.25">
      <c r="B9" s="152" t="s">
        <v>114</v>
      </c>
      <c r="C9" s="152"/>
      <c r="D9" s="153" t="s">
        <v>306</v>
      </c>
      <c r="E9" s="153"/>
      <c r="F9" s="49"/>
      <c r="G9" s="49"/>
    </row>
    <row r="10" spans="2:20" ht="30" x14ac:dyDescent="0.25">
      <c r="B10" s="27" t="s">
        <v>113</v>
      </c>
      <c r="C10" s="27" t="s">
        <v>12</v>
      </c>
      <c r="D10" s="28" t="s">
        <v>92</v>
      </c>
      <c r="E10" s="29" t="s">
        <v>28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2:20" x14ac:dyDescent="0.25">
      <c r="B11" s="19" t="s">
        <v>93</v>
      </c>
      <c r="C11" s="20" t="s">
        <v>307</v>
      </c>
      <c r="D11" s="21">
        <v>7</v>
      </c>
      <c r="E11" s="21">
        <v>4</v>
      </c>
      <c r="G11" s="154"/>
      <c r="H11" s="154"/>
      <c r="I11" s="50"/>
      <c r="J11" s="50"/>
      <c r="K11" s="50"/>
      <c r="L11" s="30"/>
      <c r="M11" s="30"/>
      <c r="N11" s="30"/>
      <c r="O11" s="30"/>
      <c r="P11" s="30"/>
      <c r="Q11" s="30"/>
      <c r="R11" s="30"/>
      <c r="S11" s="30"/>
      <c r="T11" s="30"/>
    </row>
    <row r="12" spans="2:20" x14ac:dyDescent="0.25">
      <c r="B12" s="19" t="s">
        <v>94</v>
      </c>
      <c r="C12" s="20" t="s">
        <v>308</v>
      </c>
      <c r="D12" s="21">
        <v>7</v>
      </c>
      <c r="E12" s="21">
        <v>6</v>
      </c>
      <c r="G12" s="155"/>
      <c r="H12" s="156"/>
      <c r="I12" s="156"/>
      <c r="J12" s="156"/>
      <c r="K12" s="156"/>
      <c r="L12" s="156"/>
      <c r="M12" s="158"/>
      <c r="N12" s="159"/>
      <c r="O12" s="156"/>
      <c r="P12" s="156"/>
      <c r="Q12" s="159"/>
      <c r="R12" s="156"/>
      <c r="S12" s="156"/>
      <c r="T12" s="30"/>
    </row>
    <row r="13" spans="2:20" x14ac:dyDescent="0.25">
      <c r="B13" s="19" t="s">
        <v>95</v>
      </c>
      <c r="C13" s="20" t="s">
        <v>284</v>
      </c>
      <c r="D13" s="21">
        <v>8</v>
      </c>
      <c r="E13" s="21">
        <v>7</v>
      </c>
      <c r="G13" s="155"/>
      <c r="H13" s="156"/>
      <c r="I13" s="156"/>
      <c r="J13" s="156"/>
      <c r="K13" s="156"/>
      <c r="L13" s="156"/>
      <c r="M13" s="158"/>
      <c r="N13" s="159"/>
      <c r="O13" s="156"/>
      <c r="P13" s="156"/>
      <c r="Q13" s="159"/>
      <c r="R13" s="156"/>
      <c r="S13" s="156"/>
      <c r="T13" s="30"/>
    </row>
    <row r="14" spans="2:20" x14ac:dyDescent="0.25">
      <c r="B14" s="19" t="s">
        <v>96</v>
      </c>
      <c r="C14" s="20" t="s">
        <v>309</v>
      </c>
      <c r="D14" s="21">
        <v>8</v>
      </c>
      <c r="E14" s="21">
        <v>8</v>
      </c>
      <c r="G14" s="155"/>
      <c r="H14" s="157"/>
      <c r="I14" s="157"/>
      <c r="J14" s="156"/>
      <c r="K14" s="157"/>
      <c r="L14" s="157"/>
      <c r="M14" s="156"/>
      <c r="N14" s="156"/>
      <c r="O14" s="156"/>
      <c r="P14" s="156"/>
      <c r="Q14" s="159"/>
      <c r="R14" s="163"/>
      <c r="S14" s="163"/>
      <c r="T14" s="30"/>
    </row>
    <row r="15" spans="2:20" x14ac:dyDescent="0.25">
      <c r="B15" s="19" t="s">
        <v>97</v>
      </c>
      <c r="C15" s="20" t="s">
        <v>232</v>
      </c>
      <c r="D15" s="21">
        <v>8</v>
      </c>
      <c r="E15" s="21">
        <v>7</v>
      </c>
      <c r="G15" s="155"/>
      <c r="H15" s="157"/>
      <c r="I15" s="157"/>
      <c r="J15" s="156"/>
      <c r="K15" s="157"/>
      <c r="L15" s="157"/>
      <c r="M15" s="156"/>
      <c r="N15" s="156"/>
      <c r="O15" s="156"/>
      <c r="P15" s="156"/>
      <c r="Q15" s="159"/>
      <c r="R15" s="163"/>
      <c r="S15" s="163"/>
      <c r="T15" s="30"/>
    </row>
    <row r="16" spans="2:20" x14ac:dyDescent="0.25">
      <c r="B16" s="19" t="s">
        <v>98</v>
      </c>
      <c r="C16" s="20" t="s">
        <v>310</v>
      </c>
      <c r="D16" s="21">
        <v>8</v>
      </c>
      <c r="E16" s="21">
        <v>8</v>
      </c>
      <c r="G16" s="155"/>
      <c r="H16" s="156"/>
      <c r="I16" s="156"/>
      <c r="J16" s="159"/>
      <c r="K16" s="158"/>
      <c r="L16" s="158"/>
      <c r="M16" s="160"/>
      <c r="N16" s="158"/>
      <c r="O16" s="161"/>
      <c r="P16" s="156"/>
      <c r="Q16" s="162"/>
      <c r="R16" s="162"/>
      <c r="S16" s="156"/>
      <c r="T16" s="30"/>
    </row>
    <row r="17" spans="2:20" x14ac:dyDescent="0.25">
      <c r="B17" s="19" t="s">
        <v>99</v>
      </c>
      <c r="C17" s="20" t="s">
        <v>234</v>
      </c>
      <c r="D17" s="21">
        <v>8</v>
      </c>
      <c r="E17" s="21">
        <v>8</v>
      </c>
      <c r="G17" s="155"/>
      <c r="H17" s="156"/>
      <c r="I17" s="156"/>
      <c r="J17" s="159"/>
      <c r="K17" s="158"/>
      <c r="L17" s="158"/>
      <c r="M17" s="160"/>
      <c r="N17" s="158"/>
      <c r="O17" s="161"/>
      <c r="P17" s="156"/>
      <c r="Q17" s="162"/>
      <c r="R17" s="162"/>
      <c r="S17" s="156"/>
      <c r="T17" s="30"/>
    </row>
    <row r="18" spans="2:20" x14ac:dyDescent="0.25">
      <c r="B18" s="19" t="s">
        <v>100</v>
      </c>
      <c r="C18" s="20" t="s">
        <v>235</v>
      </c>
      <c r="D18" s="21">
        <v>7</v>
      </c>
      <c r="E18" s="21">
        <v>3</v>
      </c>
      <c r="G18" s="155"/>
      <c r="H18" s="156"/>
      <c r="I18" s="156"/>
      <c r="J18" s="156"/>
      <c r="K18" s="156"/>
      <c r="L18" s="159"/>
      <c r="M18" s="156"/>
      <c r="N18" s="156"/>
      <c r="O18" s="156"/>
      <c r="P18" s="156"/>
      <c r="Q18" s="162"/>
      <c r="R18" s="158"/>
      <c r="S18" s="156"/>
      <c r="T18" s="30"/>
    </row>
    <row r="19" spans="2:20" x14ac:dyDescent="0.25">
      <c r="B19" s="19" t="s">
        <v>101</v>
      </c>
      <c r="C19" s="20" t="s">
        <v>180</v>
      </c>
      <c r="D19" s="21">
        <v>7</v>
      </c>
      <c r="E19" s="21">
        <v>9</v>
      </c>
      <c r="G19" s="155"/>
      <c r="H19" s="156"/>
      <c r="I19" s="156"/>
      <c r="J19" s="156"/>
      <c r="K19" s="156"/>
      <c r="L19" s="159"/>
      <c r="M19" s="156"/>
      <c r="N19" s="156"/>
      <c r="O19" s="156"/>
      <c r="P19" s="156"/>
      <c r="Q19" s="162"/>
      <c r="R19" s="158"/>
      <c r="S19" s="156"/>
      <c r="T19" s="30"/>
    </row>
    <row r="20" spans="2:20" x14ac:dyDescent="0.25">
      <c r="B20" s="19" t="s">
        <v>102</v>
      </c>
      <c r="C20" s="20" t="s">
        <v>213</v>
      </c>
      <c r="D20" s="21">
        <v>9</v>
      </c>
      <c r="E20" s="21">
        <v>4</v>
      </c>
      <c r="G20" s="155"/>
      <c r="H20" s="156"/>
      <c r="I20" s="156"/>
      <c r="J20" s="156"/>
      <c r="K20" s="156"/>
      <c r="L20" s="164"/>
      <c r="M20" s="156"/>
      <c r="N20" s="156"/>
      <c r="O20" s="156"/>
      <c r="P20" s="156"/>
      <c r="Q20" s="156"/>
      <c r="R20" s="156"/>
      <c r="S20" s="156"/>
      <c r="T20" s="30"/>
    </row>
    <row r="21" spans="2:20" x14ac:dyDescent="0.25">
      <c r="B21" s="19" t="s">
        <v>103</v>
      </c>
      <c r="C21" s="20" t="s">
        <v>311</v>
      </c>
      <c r="D21" s="21">
        <v>8</v>
      </c>
      <c r="E21" s="21">
        <v>7</v>
      </c>
      <c r="G21" s="155"/>
      <c r="H21" s="156"/>
      <c r="I21" s="156"/>
      <c r="J21" s="156"/>
      <c r="K21" s="156"/>
      <c r="L21" s="164"/>
      <c r="M21" s="156"/>
      <c r="N21" s="156"/>
      <c r="O21" s="156"/>
      <c r="P21" s="156"/>
      <c r="Q21" s="156"/>
      <c r="R21" s="156"/>
      <c r="S21" s="156"/>
      <c r="T21" s="30"/>
    </row>
    <row r="22" spans="2:20" x14ac:dyDescent="0.25">
      <c r="B22" s="19" t="s">
        <v>104</v>
      </c>
      <c r="C22" s="20"/>
      <c r="D22" s="21"/>
      <c r="E22" s="21"/>
      <c r="G22" s="155"/>
      <c r="H22" s="156"/>
      <c r="I22" s="156"/>
      <c r="J22" s="158"/>
      <c r="K22" s="156"/>
      <c r="L22" s="159"/>
      <c r="M22" s="156"/>
      <c r="N22" s="156"/>
      <c r="O22" s="159"/>
      <c r="P22" s="156"/>
      <c r="Q22" s="156"/>
      <c r="R22" s="156"/>
      <c r="S22" s="156"/>
      <c r="T22" s="30"/>
    </row>
    <row r="23" spans="2:20" x14ac:dyDescent="0.25">
      <c r="B23" s="19" t="s">
        <v>105</v>
      </c>
      <c r="C23" s="20"/>
      <c r="D23" s="21"/>
      <c r="E23" s="21"/>
      <c r="G23" s="155"/>
      <c r="H23" s="156"/>
      <c r="I23" s="156"/>
      <c r="J23" s="158"/>
      <c r="K23" s="156"/>
      <c r="L23" s="159"/>
      <c r="M23" s="156"/>
      <c r="N23" s="156"/>
      <c r="O23" s="159"/>
      <c r="P23" s="156"/>
      <c r="Q23" s="156"/>
      <c r="R23" s="156"/>
      <c r="S23" s="156"/>
      <c r="T23" s="30"/>
    </row>
    <row r="24" spans="2:20" x14ac:dyDescent="0.25">
      <c r="B24" s="19" t="s">
        <v>106</v>
      </c>
      <c r="C24" s="20"/>
      <c r="D24" s="21"/>
      <c r="E24" s="21"/>
      <c r="G24" s="155"/>
      <c r="H24" s="156"/>
      <c r="I24" s="156"/>
      <c r="J24" s="156"/>
      <c r="K24" s="156"/>
      <c r="L24" s="159"/>
      <c r="M24" s="156"/>
      <c r="N24" s="156"/>
      <c r="O24" s="156"/>
      <c r="P24" s="156"/>
      <c r="Q24" s="161"/>
      <c r="R24" s="161"/>
      <c r="S24" s="161"/>
      <c r="T24" s="30"/>
    </row>
    <row r="25" spans="2:20" x14ac:dyDescent="0.25">
      <c r="B25" s="19" t="s">
        <v>107</v>
      </c>
      <c r="C25" s="20"/>
      <c r="D25" s="21"/>
      <c r="E25" s="21"/>
      <c r="G25" s="155"/>
      <c r="H25" s="156"/>
      <c r="I25" s="156"/>
      <c r="J25" s="156"/>
      <c r="K25" s="156"/>
      <c r="L25" s="159"/>
      <c r="M25" s="156"/>
      <c r="N25" s="156"/>
      <c r="O25" s="156"/>
      <c r="P25" s="156"/>
      <c r="Q25" s="161"/>
      <c r="R25" s="161"/>
      <c r="S25" s="161"/>
      <c r="T25" s="30"/>
    </row>
    <row r="26" spans="2:20" x14ac:dyDescent="0.25">
      <c r="B26" s="19" t="s">
        <v>108</v>
      </c>
      <c r="C26" s="20"/>
      <c r="D26" s="21"/>
      <c r="E26" s="21"/>
      <c r="G26" s="155"/>
      <c r="H26" s="157"/>
      <c r="I26" s="157"/>
      <c r="J26" s="157"/>
      <c r="K26" s="157"/>
      <c r="L26" s="157"/>
      <c r="M26" s="156"/>
      <c r="N26" s="156"/>
      <c r="O26" s="156"/>
      <c r="P26" s="156"/>
      <c r="Q26" s="159"/>
      <c r="R26" s="155"/>
      <c r="S26" s="155"/>
      <c r="T26" s="30"/>
    </row>
    <row r="27" spans="2:20" x14ac:dyDescent="0.25">
      <c r="B27" s="19" t="s">
        <v>109</v>
      </c>
      <c r="C27" s="20"/>
      <c r="D27" s="21"/>
      <c r="E27" s="21"/>
      <c r="G27" s="155"/>
      <c r="H27" s="157"/>
      <c r="I27" s="157"/>
      <c r="J27" s="157"/>
      <c r="K27" s="157"/>
      <c r="L27" s="157"/>
      <c r="M27" s="156"/>
      <c r="N27" s="156"/>
      <c r="O27" s="156"/>
      <c r="P27" s="156"/>
      <c r="Q27" s="159"/>
      <c r="R27" s="155"/>
      <c r="S27" s="155"/>
      <c r="T27" s="30"/>
    </row>
    <row r="28" spans="2:20" x14ac:dyDescent="0.25">
      <c r="B28" s="19" t="s">
        <v>110</v>
      </c>
      <c r="C28" s="20"/>
      <c r="D28" s="21"/>
      <c r="E28" s="21"/>
      <c r="G28" s="155"/>
      <c r="H28" s="156"/>
      <c r="I28" s="156"/>
      <c r="J28" s="156"/>
      <c r="K28" s="156"/>
      <c r="L28" s="156"/>
      <c r="M28" s="156"/>
      <c r="N28" s="160"/>
      <c r="O28" s="156"/>
      <c r="P28" s="156"/>
      <c r="Q28" s="159"/>
      <c r="R28" s="159"/>
      <c r="S28" s="156"/>
      <c r="T28" s="30"/>
    </row>
    <row r="29" spans="2:20" x14ac:dyDescent="0.25">
      <c r="B29" s="19" t="s">
        <v>111</v>
      </c>
      <c r="C29" s="20"/>
      <c r="D29" s="21"/>
      <c r="E29" s="21"/>
      <c r="G29" s="155"/>
      <c r="H29" s="156"/>
      <c r="I29" s="156"/>
      <c r="J29" s="156"/>
      <c r="K29" s="156"/>
      <c r="L29" s="156"/>
      <c r="M29" s="156"/>
      <c r="N29" s="160"/>
      <c r="O29" s="156"/>
      <c r="P29" s="156"/>
      <c r="Q29" s="159"/>
      <c r="R29" s="159"/>
      <c r="S29" s="156"/>
      <c r="T29" s="30"/>
    </row>
    <row r="30" spans="2:20" x14ac:dyDescent="0.25">
      <c r="B30" s="19" t="s">
        <v>112</v>
      </c>
      <c r="C30" s="20"/>
      <c r="D30" s="21"/>
      <c r="E30" s="21"/>
      <c r="G30" s="155"/>
      <c r="H30" s="156"/>
      <c r="I30" s="156"/>
      <c r="J30" s="156"/>
      <c r="K30" s="156"/>
      <c r="L30" s="156"/>
      <c r="M30" s="156"/>
      <c r="N30" s="159"/>
      <c r="O30" s="156"/>
      <c r="P30" s="156"/>
      <c r="Q30" s="159"/>
      <c r="R30" s="156"/>
      <c r="S30" s="156"/>
      <c r="T30" s="30"/>
    </row>
    <row r="31" spans="2:20" x14ac:dyDescent="0.25">
      <c r="C31" s="22" t="s">
        <v>78</v>
      </c>
      <c r="D31" s="26">
        <f>AVERAGE(D11:D30)</f>
        <v>7.7272727272727275</v>
      </c>
      <c r="E31" s="26">
        <f>AVERAGE(E11:E30)</f>
        <v>6.4545454545454541</v>
      </c>
      <c r="G31" s="155"/>
      <c r="H31" s="156"/>
      <c r="I31" s="156"/>
      <c r="J31" s="156"/>
      <c r="K31" s="156"/>
      <c r="L31" s="156"/>
      <c r="M31" s="156"/>
      <c r="N31" s="159"/>
      <c r="O31" s="156"/>
      <c r="P31" s="156"/>
      <c r="Q31" s="159"/>
      <c r="R31" s="156"/>
      <c r="S31" s="156"/>
      <c r="T31" s="138"/>
    </row>
    <row r="32" spans="2:20" s="124" customFormat="1" x14ac:dyDescent="0.25">
      <c r="C32" s="124" t="s">
        <v>79</v>
      </c>
      <c r="D32" s="125">
        <v>0</v>
      </c>
      <c r="E32" s="124">
        <f>+D31</f>
        <v>7.7272727272727275</v>
      </c>
      <c r="G32" s="126"/>
      <c r="H32" s="127"/>
      <c r="I32" s="128"/>
      <c r="J32" s="128"/>
      <c r="K32" s="128"/>
      <c r="L32" s="128"/>
      <c r="M32" s="128"/>
      <c r="N32" s="128"/>
      <c r="O32" s="129"/>
      <c r="P32" s="129"/>
      <c r="Q32" s="128"/>
      <c r="R32" s="128"/>
      <c r="S32" s="128"/>
      <c r="T32" s="126"/>
    </row>
    <row r="33" spans="2:22" s="124" customFormat="1" hidden="1" x14ac:dyDescent="0.25">
      <c r="D33" s="124">
        <f>MAX(D11:D30)</f>
        <v>9</v>
      </c>
      <c r="E33" s="124">
        <f>+D31</f>
        <v>7.7272727272727275</v>
      </c>
      <c r="G33" s="126"/>
      <c r="H33" s="126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6"/>
    </row>
    <row r="34" spans="2:22" s="124" customFormat="1" hidden="1" x14ac:dyDescent="0.25">
      <c r="C34" s="124" t="s">
        <v>80</v>
      </c>
      <c r="D34" s="125">
        <f>+E31</f>
        <v>6.4545454545454541</v>
      </c>
      <c r="E34" s="124">
        <f>+MAX(E11:E31)</f>
        <v>9</v>
      </c>
      <c r="G34" s="126"/>
      <c r="H34" s="126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6"/>
    </row>
    <row r="35" spans="2:22" s="124" customFormat="1" hidden="1" x14ac:dyDescent="0.25">
      <c r="D35" s="124">
        <f>+E31</f>
        <v>6.4545454545454541</v>
      </c>
      <c r="E35" s="124">
        <v>0</v>
      </c>
      <c r="G35" s="126"/>
      <c r="H35" s="126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6"/>
    </row>
    <row r="36" spans="2:22" x14ac:dyDescent="0.25">
      <c r="B36" s="31"/>
      <c r="C36" s="31"/>
      <c r="D36" s="31"/>
      <c r="E36" s="31"/>
      <c r="F36" s="31"/>
      <c r="G36" s="32"/>
      <c r="H36" s="30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30"/>
    </row>
    <row r="37" spans="2:22" x14ac:dyDescent="0.25">
      <c r="B37" s="31"/>
      <c r="C37" s="31"/>
      <c r="D37" s="31"/>
      <c r="E37" s="31"/>
      <c r="F37" s="31"/>
      <c r="G37" s="32"/>
      <c r="H37" s="30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30"/>
    </row>
    <row r="38" spans="2:22" ht="18" customHeight="1" x14ac:dyDescent="0.25">
      <c r="C38" s="165" t="s">
        <v>81</v>
      </c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7"/>
    </row>
    <row r="39" spans="2:22" ht="15.75" x14ac:dyDescent="0.25">
      <c r="B39" s="34"/>
      <c r="C39" s="168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70"/>
    </row>
    <row r="40" spans="2:22" x14ac:dyDescent="0.25">
      <c r="C40" s="168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70"/>
    </row>
    <row r="41" spans="2:22" x14ac:dyDescent="0.25">
      <c r="C41" s="171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3"/>
    </row>
    <row r="42" spans="2:22" x14ac:dyDescent="0.25">
      <c r="B42" s="35"/>
      <c r="D42" s="36"/>
      <c r="E42" s="37"/>
    </row>
    <row r="43" spans="2:22" hidden="1" x14ac:dyDescent="0.25">
      <c r="B43" s="35"/>
      <c r="D43" s="26"/>
      <c r="E43" s="26"/>
      <c r="G43" s="174"/>
      <c r="H43" s="174"/>
      <c r="I43" s="38"/>
      <c r="J43" s="38"/>
      <c r="K43" s="38"/>
      <c r="L43" s="30"/>
      <c r="M43" s="30"/>
      <c r="N43" s="30"/>
      <c r="O43" s="30"/>
      <c r="P43" s="30"/>
      <c r="Q43" s="30"/>
      <c r="R43" s="30"/>
    </row>
    <row r="44" spans="2:22" hidden="1" x14ac:dyDescent="0.25">
      <c r="B44" s="35"/>
      <c r="D44" s="134"/>
      <c r="E44" s="134"/>
      <c r="F44" s="30"/>
      <c r="G44" s="155"/>
      <c r="H44" s="156"/>
      <c r="I44" s="156"/>
      <c r="J44" s="156"/>
      <c r="K44" s="156"/>
      <c r="L44" s="156"/>
      <c r="M44" s="158"/>
      <c r="N44" s="159"/>
      <c r="O44" s="156"/>
      <c r="P44" s="156"/>
      <c r="Q44" s="159"/>
      <c r="R44" s="156"/>
      <c r="S44" s="156"/>
      <c r="T44" s="30"/>
      <c r="U44" s="30"/>
      <c r="V44" s="30"/>
    </row>
    <row r="45" spans="2:22" hidden="1" x14ac:dyDescent="0.25">
      <c r="B45" s="35"/>
      <c r="D45" s="134"/>
      <c r="E45" s="134"/>
      <c r="F45" s="30"/>
      <c r="G45" s="155"/>
      <c r="H45" s="156"/>
      <c r="I45" s="156"/>
      <c r="J45" s="156"/>
      <c r="K45" s="156"/>
      <c r="L45" s="156"/>
      <c r="M45" s="158"/>
      <c r="N45" s="159"/>
      <c r="O45" s="156"/>
      <c r="P45" s="156"/>
      <c r="Q45" s="159"/>
      <c r="R45" s="156"/>
      <c r="S45" s="156"/>
      <c r="T45" s="30"/>
      <c r="U45" s="30"/>
      <c r="V45" s="30"/>
    </row>
    <row r="46" spans="2:22" hidden="1" x14ac:dyDescent="0.25">
      <c r="B46" s="35"/>
      <c r="D46" s="134"/>
      <c r="E46" s="134"/>
      <c r="F46" s="30"/>
      <c r="G46" s="155"/>
      <c r="H46" s="156"/>
      <c r="I46" s="158"/>
      <c r="J46" s="156"/>
      <c r="K46" s="175"/>
      <c r="L46" s="175"/>
      <c r="M46" s="176"/>
      <c r="N46" s="176"/>
      <c r="O46" s="176"/>
      <c r="P46" s="156"/>
      <c r="Q46" s="159"/>
      <c r="R46" s="178"/>
      <c r="S46" s="178"/>
      <c r="T46" s="30"/>
      <c r="U46" s="30"/>
      <c r="V46" s="30"/>
    </row>
    <row r="47" spans="2:22" hidden="1" x14ac:dyDescent="0.25">
      <c r="B47" s="35"/>
      <c r="D47" s="134"/>
      <c r="E47" s="134"/>
      <c r="F47" s="30"/>
      <c r="G47" s="155"/>
      <c r="H47" s="156"/>
      <c r="I47" s="158"/>
      <c r="J47" s="156"/>
      <c r="K47" s="175"/>
      <c r="L47" s="175"/>
      <c r="M47" s="176"/>
      <c r="N47" s="176"/>
      <c r="O47" s="176"/>
      <c r="P47" s="156"/>
      <c r="Q47" s="159"/>
      <c r="R47" s="178"/>
      <c r="S47" s="178"/>
      <c r="T47" s="30"/>
      <c r="U47" s="30"/>
      <c r="V47" s="30"/>
    </row>
    <row r="48" spans="2:22" hidden="1" x14ac:dyDescent="0.25">
      <c r="B48" s="35"/>
      <c r="D48" s="134"/>
      <c r="E48" s="134"/>
      <c r="F48" s="30"/>
      <c r="G48" s="155"/>
      <c r="H48" s="156"/>
      <c r="I48" s="156"/>
      <c r="J48" s="159"/>
      <c r="K48" s="179"/>
      <c r="L48" s="179"/>
      <c r="M48" s="160"/>
      <c r="N48" s="179"/>
      <c r="O48" s="161"/>
      <c r="P48" s="156"/>
      <c r="Q48" s="177"/>
      <c r="R48" s="177"/>
      <c r="S48" s="156"/>
      <c r="T48" s="30"/>
      <c r="U48" s="30"/>
      <c r="V48" s="30"/>
    </row>
    <row r="49" spans="2:22" hidden="1" x14ac:dyDescent="0.25">
      <c r="B49" s="35"/>
      <c r="D49" s="134"/>
      <c r="E49" s="134"/>
      <c r="F49" s="30"/>
      <c r="G49" s="155"/>
      <c r="H49" s="156"/>
      <c r="I49" s="156"/>
      <c r="J49" s="159"/>
      <c r="K49" s="179"/>
      <c r="L49" s="179"/>
      <c r="M49" s="160"/>
      <c r="N49" s="179"/>
      <c r="O49" s="161"/>
      <c r="P49" s="156"/>
      <c r="Q49" s="177"/>
      <c r="R49" s="177"/>
      <c r="S49" s="156"/>
      <c r="T49" s="30"/>
      <c r="U49" s="30"/>
      <c r="V49" s="30"/>
    </row>
    <row r="50" spans="2:22" hidden="1" x14ac:dyDescent="0.25">
      <c r="B50" s="35"/>
      <c r="D50" s="134"/>
      <c r="E50" s="134"/>
      <c r="F50" s="30"/>
      <c r="G50" s="155"/>
      <c r="H50" s="156"/>
      <c r="I50" s="156"/>
      <c r="J50" s="156"/>
      <c r="K50" s="156"/>
      <c r="L50" s="159"/>
      <c r="M50" s="156"/>
      <c r="N50" s="156"/>
      <c r="O50" s="156"/>
      <c r="P50" s="156"/>
      <c r="Q50" s="177"/>
      <c r="R50" s="158"/>
      <c r="S50" s="156"/>
      <c r="T50" s="30"/>
      <c r="U50" s="30"/>
      <c r="V50" s="30"/>
    </row>
    <row r="51" spans="2:22" hidden="1" x14ac:dyDescent="0.25">
      <c r="B51" s="35"/>
      <c r="D51" s="134"/>
      <c r="E51" s="134"/>
      <c r="F51" s="30"/>
      <c r="G51" s="155"/>
      <c r="H51" s="156"/>
      <c r="I51" s="156"/>
      <c r="J51" s="156"/>
      <c r="K51" s="156"/>
      <c r="L51" s="159"/>
      <c r="M51" s="156"/>
      <c r="N51" s="156"/>
      <c r="O51" s="156"/>
      <c r="P51" s="156"/>
      <c r="Q51" s="177"/>
      <c r="R51" s="158"/>
      <c r="S51" s="156"/>
      <c r="T51" s="30"/>
      <c r="U51" s="30"/>
      <c r="V51" s="30"/>
    </row>
    <row r="52" spans="2:22" hidden="1" x14ac:dyDescent="0.25">
      <c r="D52" s="134"/>
      <c r="E52" s="134"/>
      <c r="F52" s="30"/>
      <c r="G52" s="155"/>
      <c r="H52" s="30"/>
      <c r="I52" s="30"/>
      <c r="J52" s="30"/>
      <c r="K52" s="30"/>
      <c r="L52" s="139"/>
      <c r="M52" s="30"/>
      <c r="N52" s="134"/>
      <c r="O52" s="30"/>
      <c r="P52" s="30"/>
      <c r="Q52" s="30"/>
      <c r="R52" s="30"/>
      <c r="S52" s="30"/>
      <c r="T52" s="30"/>
      <c r="U52" s="30"/>
      <c r="V52" s="30"/>
    </row>
    <row r="53" spans="2:22" ht="23.25" hidden="1" x14ac:dyDescent="0.35">
      <c r="D53" s="134"/>
      <c r="E53" s="134"/>
      <c r="F53" s="30"/>
      <c r="G53" s="155"/>
      <c r="H53" s="30"/>
      <c r="I53" s="30"/>
      <c r="J53" s="30"/>
      <c r="K53" s="40"/>
      <c r="L53" s="40"/>
      <c r="M53" s="40"/>
      <c r="N53" s="135"/>
      <c r="O53" s="42"/>
      <c r="P53" s="30"/>
      <c r="Q53" s="137"/>
      <c r="R53" s="30"/>
      <c r="S53" s="44"/>
      <c r="T53" s="30"/>
      <c r="U53" s="30"/>
      <c r="V53" s="30"/>
    </row>
    <row r="54" spans="2:22" hidden="1" x14ac:dyDescent="0.25">
      <c r="D54" s="30"/>
      <c r="E54" s="30"/>
      <c r="F54" s="30"/>
      <c r="G54" s="155"/>
      <c r="H54" s="156"/>
      <c r="I54" s="156"/>
      <c r="J54" s="158"/>
      <c r="K54" s="181"/>
      <c r="L54" s="182"/>
      <c r="M54" s="181"/>
      <c r="N54" s="181"/>
      <c r="O54" s="159"/>
      <c r="P54" s="156"/>
      <c r="Q54" s="156"/>
      <c r="R54" s="156"/>
      <c r="S54" s="156"/>
      <c r="T54" s="30"/>
      <c r="U54" s="30"/>
      <c r="V54" s="30"/>
    </row>
    <row r="55" spans="2:22" hidden="1" x14ac:dyDescent="0.25">
      <c r="D55" s="30"/>
      <c r="E55" s="30"/>
      <c r="F55" s="30"/>
      <c r="G55" s="155"/>
      <c r="H55" s="156"/>
      <c r="I55" s="156"/>
      <c r="J55" s="158"/>
      <c r="K55" s="181"/>
      <c r="L55" s="182"/>
      <c r="M55" s="181"/>
      <c r="N55" s="181"/>
      <c r="O55" s="159"/>
      <c r="P55" s="156"/>
      <c r="Q55" s="156"/>
      <c r="R55" s="156"/>
      <c r="S55" s="156"/>
      <c r="T55" s="30"/>
      <c r="U55" s="30"/>
      <c r="V55" s="30"/>
    </row>
    <row r="56" spans="2:22" hidden="1" x14ac:dyDescent="0.25">
      <c r="D56" s="30"/>
      <c r="E56" s="30"/>
      <c r="F56" s="30"/>
      <c r="G56" s="155"/>
      <c r="H56" s="156"/>
      <c r="I56" s="156"/>
      <c r="J56" s="156"/>
      <c r="K56" s="181"/>
      <c r="L56" s="182"/>
      <c r="M56" s="181"/>
      <c r="N56" s="181"/>
      <c r="O56" s="156"/>
      <c r="P56" s="156"/>
      <c r="Q56" s="180"/>
      <c r="R56" s="180"/>
      <c r="S56" s="180"/>
      <c r="T56" s="30"/>
      <c r="U56" s="30"/>
      <c r="V56" s="30"/>
    </row>
    <row r="57" spans="2:22" hidden="1" x14ac:dyDescent="0.25">
      <c r="D57" s="30"/>
      <c r="E57" s="30"/>
      <c r="F57" s="30"/>
      <c r="G57" s="155"/>
      <c r="H57" s="156"/>
      <c r="I57" s="156"/>
      <c r="J57" s="156"/>
      <c r="K57" s="181"/>
      <c r="L57" s="182"/>
      <c r="M57" s="181"/>
      <c r="N57" s="181"/>
      <c r="O57" s="156"/>
      <c r="P57" s="156"/>
      <c r="Q57" s="180"/>
      <c r="R57" s="180"/>
      <c r="S57" s="180"/>
      <c r="T57" s="30"/>
      <c r="U57" s="30"/>
      <c r="V57" s="30"/>
    </row>
    <row r="58" spans="2:22" hidden="1" x14ac:dyDescent="0.25">
      <c r="D58" s="30"/>
      <c r="E58" s="30"/>
      <c r="F58" s="30"/>
      <c r="G58" s="155"/>
      <c r="H58" s="156"/>
      <c r="I58" s="156"/>
      <c r="J58" s="157"/>
      <c r="K58" s="183"/>
      <c r="L58" s="183"/>
      <c r="M58" s="181"/>
      <c r="N58" s="181"/>
      <c r="O58" s="156"/>
      <c r="P58" s="156"/>
      <c r="Q58" s="185"/>
      <c r="R58" s="185"/>
      <c r="S58" s="185"/>
      <c r="T58" s="30"/>
      <c r="U58" s="30"/>
      <c r="V58" s="30"/>
    </row>
    <row r="59" spans="2:22" hidden="1" x14ac:dyDescent="0.25">
      <c r="D59" s="30"/>
      <c r="E59" s="30"/>
      <c r="F59" s="30"/>
      <c r="G59" s="155"/>
      <c r="H59" s="156"/>
      <c r="I59" s="156"/>
      <c r="J59" s="157"/>
      <c r="K59" s="183"/>
      <c r="L59" s="183"/>
      <c r="M59" s="181"/>
      <c r="N59" s="181"/>
      <c r="O59" s="156"/>
      <c r="P59" s="156"/>
      <c r="Q59" s="185"/>
      <c r="R59" s="185"/>
      <c r="S59" s="185"/>
      <c r="T59" s="30"/>
      <c r="U59" s="30"/>
      <c r="V59" s="30"/>
    </row>
    <row r="60" spans="2:22" hidden="1" x14ac:dyDescent="0.25">
      <c r="D60" s="30"/>
      <c r="E60" s="30"/>
      <c r="F60" s="30"/>
      <c r="G60" s="155"/>
      <c r="H60" s="156"/>
      <c r="I60" s="156"/>
      <c r="J60" s="156"/>
      <c r="K60" s="181"/>
      <c r="L60" s="181"/>
      <c r="M60" s="181"/>
      <c r="N60" s="186"/>
      <c r="O60" s="156"/>
      <c r="P60" s="156"/>
      <c r="Q60" s="159"/>
      <c r="R60" s="159"/>
      <c r="S60" s="156"/>
      <c r="T60" s="30"/>
      <c r="U60" s="30"/>
      <c r="V60" s="30"/>
    </row>
    <row r="61" spans="2:22" hidden="1" x14ac:dyDescent="0.25">
      <c r="D61" s="30"/>
      <c r="E61" s="30"/>
      <c r="F61" s="30"/>
      <c r="G61" s="155"/>
      <c r="H61" s="156"/>
      <c r="I61" s="156"/>
      <c r="J61" s="156"/>
      <c r="K61" s="181"/>
      <c r="L61" s="181"/>
      <c r="M61" s="181"/>
      <c r="N61" s="186"/>
      <c r="O61" s="156"/>
      <c r="P61" s="156"/>
      <c r="Q61" s="159"/>
      <c r="R61" s="159"/>
      <c r="S61" s="156"/>
      <c r="T61" s="30"/>
      <c r="U61" s="30"/>
      <c r="V61" s="30"/>
    </row>
    <row r="62" spans="2:22" hidden="1" x14ac:dyDescent="0.25">
      <c r="D62" s="30"/>
      <c r="E62" s="30"/>
      <c r="F62" s="30"/>
      <c r="G62" s="155"/>
      <c r="H62" s="156"/>
      <c r="I62" s="156"/>
      <c r="J62" s="156"/>
      <c r="K62" s="156"/>
      <c r="L62" s="156"/>
      <c r="M62" s="156"/>
      <c r="N62" s="159"/>
      <c r="O62" s="156"/>
      <c r="P62" s="156"/>
      <c r="Q62" s="159"/>
      <c r="R62" s="156"/>
      <c r="S62" s="156"/>
      <c r="T62" s="30"/>
      <c r="U62" s="30"/>
      <c r="V62" s="30"/>
    </row>
    <row r="63" spans="2:22" hidden="1" x14ac:dyDescent="0.25">
      <c r="D63" s="30"/>
      <c r="E63" s="30"/>
      <c r="F63" s="30"/>
      <c r="G63" s="155"/>
      <c r="H63" s="156"/>
      <c r="I63" s="156"/>
      <c r="J63" s="156"/>
      <c r="K63" s="156"/>
      <c r="L63" s="156"/>
      <c r="M63" s="156"/>
      <c r="N63" s="159"/>
      <c r="O63" s="156"/>
      <c r="P63" s="156"/>
      <c r="Q63" s="159"/>
      <c r="R63" s="156"/>
      <c r="S63" s="156"/>
      <c r="T63" s="138"/>
      <c r="U63" s="30"/>
      <c r="V63" s="30"/>
    </row>
    <row r="64" spans="2:22" hidden="1" x14ac:dyDescent="0.25">
      <c r="D64" s="30"/>
      <c r="E64" s="30"/>
      <c r="F64" s="30"/>
      <c r="G64" s="30"/>
      <c r="H64" s="46"/>
      <c r="I64" s="136"/>
      <c r="J64" s="136"/>
      <c r="K64" s="136"/>
      <c r="L64" s="136"/>
      <c r="M64" s="136"/>
      <c r="N64" s="136"/>
      <c r="O64" s="156"/>
      <c r="P64" s="156"/>
      <c r="Q64" s="136"/>
      <c r="R64" s="136"/>
      <c r="S64" s="48"/>
      <c r="T64" s="30"/>
      <c r="U64" s="30"/>
      <c r="V64" s="30"/>
    </row>
    <row r="65" spans="4:22" hidden="1" x14ac:dyDescent="0.25">
      <c r="D65" s="30"/>
      <c r="E65" s="30"/>
      <c r="F65" s="30"/>
      <c r="G65" s="30"/>
      <c r="H65" s="30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30"/>
      <c r="U65" s="30"/>
      <c r="V65" s="30"/>
    </row>
    <row r="66" spans="4:22" hidden="1" x14ac:dyDescent="0.25"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</row>
    <row r="67" spans="4:22" hidden="1" x14ac:dyDescent="0.25"/>
    <row r="68" spans="4:22" hidden="1" x14ac:dyDescent="0.25"/>
    <row r="69" spans="4:22" hidden="1" x14ac:dyDescent="0.25"/>
    <row r="70" spans="4:22" hidden="1" x14ac:dyDescent="0.25">
      <c r="E70" s="26"/>
    </row>
    <row r="71" spans="4:22" hidden="1" x14ac:dyDescent="0.25">
      <c r="E71" s="26"/>
    </row>
    <row r="72" spans="4:22" hidden="1" x14ac:dyDescent="0.25">
      <c r="E72" s="26"/>
    </row>
    <row r="73" spans="4:22" hidden="1" x14ac:dyDescent="0.25">
      <c r="E73" s="26"/>
    </row>
    <row r="74" spans="4:22" hidden="1" x14ac:dyDescent="0.25"/>
    <row r="75" spans="4:22" hidden="1" x14ac:dyDescent="0.25"/>
    <row r="76" spans="4:22" hidden="1" x14ac:dyDescent="0.25">
      <c r="E76" s="26"/>
    </row>
    <row r="77" spans="4:22" hidden="1" x14ac:dyDescent="0.25">
      <c r="E77" s="26"/>
    </row>
    <row r="78" spans="4:22" hidden="1" x14ac:dyDescent="0.25"/>
    <row r="79" spans="4:22" hidden="1" x14ac:dyDescent="0.25"/>
    <row r="80" spans="4:22" hidden="1" x14ac:dyDescent="0.25">
      <c r="E80" s="26"/>
    </row>
    <row r="81" spans="5:5" x14ac:dyDescent="0.25">
      <c r="E81" s="26"/>
    </row>
    <row r="82" spans="5:5" x14ac:dyDescent="0.25"/>
    <row r="83" spans="5:5" x14ac:dyDescent="0.25"/>
    <row r="84" spans="5:5" x14ac:dyDescent="0.25">
      <c r="E84" s="26"/>
    </row>
    <row r="85" spans="5:5" x14ac:dyDescent="0.25">
      <c r="E85" s="26"/>
    </row>
  </sheetData>
  <mergeCells count="245">
    <mergeCell ref="O64:P64"/>
    <mergeCell ref="L62:L63"/>
    <mergeCell ref="M62:M63"/>
    <mergeCell ref="N62:N63"/>
    <mergeCell ref="O62:O63"/>
    <mergeCell ref="P62:P63"/>
    <mergeCell ref="Q62:Q63"/>
    <mergeCell ref="P60:P61"/>
    <mergeCell ref="Q60:Q61"/>
    <mergeCell ref="R60:R61"/>
    <mergeCell ref="S60:S61"/>
    <mergeCell ref="G62:G63"/>
    <mergeCell ref="H62:H63"/>
    <mergeCell ref="I62:I63"/>
    <mergeCell ref="J62:J63"/>
    <mergeCell ref="K62:K63"/>
    <mergeCell ref="R62:R63"/>
    <mergeCell ref="S62:S63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S56:S57"/>
    <mergeCell ref="G58:G59"/>
    <mergeCell ref="H58:H59"/>
    <mergeCell ref="I58:I59"/>
    <mergeCell ref="J58:J59"/>
    <mergeCell ref="K58:L59"/>
    <mergeCell ref="M58:M59"/>
    <mergeCell ref="N58:N59"/>
    <mergeCell ref="O58:O59"/>
    <mergeCell ref="P58:P59"/>
    <mergeCell ref="M56:M57"/>
    <mergeCell ref="N56:N57"/>
    <mergeCell ref="O56:O57"/>
    <mergeCell ref="P56:P57"/>
    <mergeCell ref="Q56:Q57"/>
    <mergeCell ref="R56:R57"/>
    <mergeCell ref="G56:G57"/>
    <mergeCell ref="H56:H57"/>
    <mergeCell ref="I56:I57"/>
    <mergeCell ref="J56:J57"/>
    <mergeCell ref="K56:K57"/>
    <mergeCell ref="L56:L57"/>
    <mergeCell ref="Q58:Q59"/>
    <mergeCell ref="R58:S59"/>
    <mergeCell ref="N54:N55"/>
    <mergeCell ref="O54:O55"/>
    <mergeCell ref="P54:P55"/>
    <mergeCell ref="Q54:Q55"/>
    <mergeCell ref="R54:R55"/>
    <mergeCell ref="S54:S55"/>
    <mergeCell ref="R50:R51"/>
    <mergeCell ref="S50:S51"/>
    <mergeCell ref="G52:G53"/>
    <mergeCell ref="G54:G55"/>
    <mergeCell ref="H54:H55"/>
    <mergeCell ref="I54:I55"/>
    <mergeCell ref="J54:J55"/>
    <mergeCell ref="K54:K55"/>
    <mergeCell ref="L54:L55"/>
    <mergeCell ref="M54:M55"/>
    <mergeCell ref="L50:L51"/>
    <mergeCell ref="M50:M51"/>
    <mergeCell ref="N50:N51"/>
    <mergeCell ref="O50:O51"/>
    <mergeCell ref="P50:P51"/>
    <mergeCell ref="Q50:Q51"/>
    <mergeCell ref="P48:P49"/>
    <mergeCell ref="Q48:Q49"/>
    <mergeCell ref="R48:R49"/>
    <mergeCell ref="S48:S49"/>
    <mergeCell ref="G50:G51"/>
    <mergeCell ref="H50:H51"/>
    <mergeCell ref="I50:I51"/>
    <mergeCell ref="J50:J51"/>
    <mergeCell ref="K50:K51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S44:S45"/>
    <mergeCell ref="G46:G47"/>
    <mergeCell ref="H46:H47"/>
    <mergeCell ref="I46:I47"/>
    <mergeCell ref="J46:J47"/>
    <mergeCell ref="K46:L47"/>
    <mergeCell ref="M46:M47"/>
    <mergeCell ref="N46:N47"/>
    <mergeCell ref="O46:O47"/>
    <mergeCell ref="P46:P47"/>
    <mergeCell ref="M44:M45"/>
    <mergeCell ref="N44:N45"/>
    <mergeCell ref="O44:O45"/>
    <mergeCell ref="P44:P45"/>
    <mergeCell ref="Q44:Q45"/>
    <mergeCell ref="R44:R45"/>
    <mergeCell ref="G44:G45"/>
    <mergeCell ref="H44:H45"/>
    <mergeCell ref="I44:I45"/>
    <mergeCell ref="J44:J45"/>
    <mergeCell ref="K44:K45"/>
    <mergeCell ref="L44:L45"/>
    <mergeCell ref="Q46:Q47"/>
    <mergeCell ref="R46:S47"/>
    <mergeCell ref="S30:S31"/>
    <mergeCell ref="C38:O41"/>
    <mergeCell ref="G43:H43"/>
    <mergeCell ref="S28:S29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M28:M29"/>
    <mergeCell ref="N28:N29"/>
    <mergeCell ref="O28:O29"/>
    <mergeCell ref="P28:P29"/>
    <mergeCell ref="Q28:Q29"/>
    <mergeCell ref="R28:R29"/>
    <mergeCell ref="G28:G29"/>
    <mergeCell ref="H28:H29"/>
    <mergeCell ref="I28:I29"/>
    <mergeCell ref="J28:J29"/>
    <mergeCell ref="K28:K29"/>
    <mergeCell ref="L28:L29"/>
    <mergeCell ref="P30:P31"/>
    <mergeCell ref="Q30:Q31"/>
    <mergeCell ref="R30:R31"/>
    <mergeCell ref="P24:P25"/>
    <mergeCell ref="Q24:Q25"/>
    <mergeCell ref="R24:R25"/>
    <mergeCell ref="S24:S25"/>
    <mergeCell ref="G26:G27"/>
    <mergeCell ref="H26:I27"/>
    <mergeCell ref="J26:J27"/>
    <mergeCell ref="K26:L27"/>
    <mergeCell ref="M26:M27"/>
    <mergeCell ref="N26:N27"/>
    <mergeCell ref="O26:O27"/>
    <mergeCell ref="P26:P27"/>
    <mergeCell ref="Q26:Q27"/>
    <mergeCell ref="R26:S27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0:P21"/>
    <mergeCell ref="Q20:Q21"/>
    <mergeCell ref="R20:R21"/>
    <mergeCell ref="S20:S21"/>
    <mergeCell ref="G22:G23"/>
    <mergeCell ref="H22:H23"/>
    <mergeCell ref="I22:I23"/>
    <mergeCell ref="J22:J23"/>
    <mergeCell ref="K22:K23"/>
    <mergeCell ref="L22:L23"/>
    <mergeCell ref="S22:S23"/>
    <mergeCell ref="M22:M23"/>
    <mergeCell ref="N22:N23"/>
    <mergeCell ref="O22:O23"/>
    <mergeCell ref="P22:P23"/>
    <mergeCell ref="Q22:Q23"/>
    <mergeCell ref="R22:R23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16:P17"/>
    <mergeCell ref="Q16:Q17"/>
    <mergeCell ref="R16:R17"/>
    <mergeCell ref="S16:S17"/>
    <mergeCell ref="G18:G19"/>
    <mergeCell ref="H18:H19"/>
    <mergeCell ref="I18:I19"/>
    <mergeCell ref="J18:J19"/>
    <mergeCell ref="K18:K19"/>
    <mergeCell ref="L18:L19"/>
    <mergeCell ref="S18:S19"/>
    <mergeCell ref="M18:M19"/>
    <mergeCell ref="N18:N19"/>
    <mergeCell ref="O18:O19"/>
    <mergeCell ref="P18:P19"/>
    <mergeCell ref="Q18:Q19"/>
    <mergeCell ref="R18:R19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S12:S13"/>
    <mergeCell ref="G14:G15"/>
    <mergeCell ref="H14:I15"/>
    <mergeCell ref="J14:J15"/>
    <mergeCell ref="K14:L15"/>
    <mergeCell ref="M14:M15"/>
    <mergeCell ref="N14:N15"/>
    <mergeCell ref="O14:O15"/>
    <mergeCell ref="P14:P15"/>
    <mergeCell ref="Q14:Q15"/>
    <mergeCell ref="M12:M13"/>
    <mergeCell ref="N12:N13"/>
    <mergeCell ref="O12:O13"/>
    <mergeCell ref="P12:P13"/>
    <mergeCell ref="Q12:Q13"/>
    <mergeCell ref="R12:R13"/>
    <mergeCell ref="R14:S15"/>
    <mergeCell ref="K3:Q6"/>
    <mergeCell ref="B9:C9"/>
    <mergeCell ref="D9:E9"/>
    <mergeCell ref="G11:H11"/>
    <mergeCell ref="G12:G13"/>
    <mergeCell ref="H12:H13"/>
    <mergeCell ref="I12:I13"/>
    <mergeCell ref="J12:J13"/>
    <mergeCell ref="K12:K13"/>
    <mergeCell ref="L12:L13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6"/>
  <sheetViews>
    <sheetView workbookViewId="0">
      <selection activeCell="I13" sqref="I13"/>
    </sheetView>
  </sheetViews>
  <sheetFormatPr baseColWidth="10" defaultColWidth="0" defaultRowHeight="15" customHeight="1" zeroHeight="1" x14ac:dyDescent="0.25"/>
  <cols>
    <col min="1" max="1" width="2.7109375" style="22" customWidth="1"/>
    <col min="2" max="3" width="30.7109375" style="22" customWidth="1"/>
    <col min="4" max="4" width="13.85546875" style="22" bestFit="1" customWidth="1"/>
    <col min="5" max="5" width="16.5703125" style="22" bestFit="1" customWidth="1"/>
    <col min="6" max="7" width="16.5703125" style="22" customWidth="1"/>
    <col min="8" max="8" width="16.5703125" style="22" bestFit="1" customWidth="1"/>
    <col min="9" max="9" width="14.85546875" style="22" customWidth="1"/>
    <col min="10" max="10" width="16.28515625" style="22" customWidth="1"/>
    <col min="11" max="11" width="30.7109375" style="22" customWidth="1"/>
    <col min="12" max="12" width="4.5703125" style="22" customWidth="1"/>
    <col min="13" max="16384" width="11.42578125" style="22" hidden="1"/>
  </cols>
  <sheetData>
    <row r="1" spans="1:11" x14ac:dyDescent="0.25"/>
    <row r="2" spans="1:11" x14ac:dyDescent="0.25">
      <c r="F2" s="190" t="s">
        <v>83</v>
      </c>
      <c r="G2" s="190"/>
      <c r="H2" s="190"/>
      <c r="I2" s="190"/>
      <c r="J2" s="190"/>
      <c r="K2" s="54"/>
    </row>
    <row r="3" spans="1:11" x14ac:dyDescent="0.25">
      <c r="F3" s="190"/>
      <c r="G3" s="190"/>
      <c r="H3" s="190"/>
      <c r="I3" s="190"/>
      <c r="J3" s="190"/>
      <c r="K3" s="54"/>
    </row>
    <row r="4" spans="1:11" x14ac:dyDescent="0.25">
      <c r="F4" s="190"/>
      <c r="G4" s="190"/>
      <c r="H4" s="190"/>
      <c r="I4" s="190"/>
      <c r="J4" s="190"/>
      <c r="K4" s="54"/>
    </row>
    <row r="5" spans="1:11" x14ac:dyDescent="0.25"/>
    <row r="6" spans="1:11" s="55" customFormat="1" ht="19.5" thickBot="1" x14ac:dyDescent="0.35">
      <c r="B6" s="55" t="s">
        <v>74</v>
      </c>
    </row>
    <row r="7" spans="1:11" ht="16.5" thickBot="1" x14ac:dyDescent="0.3">
      <c r="A7" s="56"/>
      <c r="B7" s="187" t="s">
        <v>13</v>
      </c>
      <c r="C7" s="188"/>
      <c r="D7" s="188"/>
      <c r="E7" s="188"/>
      <c r="F7" s="188"/>
      <c r="G7" s="188"/>
      <c r="H7" s="188"/>
      <c r="I7" s="188"/>
      <c r="J7" s="188"/>
      <c r="K7" s="189"/>
    </row>
    <row r="8" spans="1:11" ht="16.5" thickBot="1" x14ac:dyDescent="0.3">
      <c r="A8" s="57"/>
      <c r="B8" s="191" t="s">
        <v>82</v>
      </c>
      <c r="C8" s="191" t="s">
        <v>0</v>
      </c>
      <c r="D8" s="195" t="s">
        <v>14</v>
      </c>
      <c r="E8" s="196"/>
      <c r="F8" s="196"/>
      <c r="G8" s="196"/>
      <c r="H8" s="197"/>
      <c r="I8" s="191" t="s">
        <v>15</v>
      </c>
      <c r="J8" s="191" t="s">
        <v>2</v>
      </c>
      <c r="K8" s="193" t="s">
        <v>16</v>
      </c>
    </row>
    <row r="9" spans="1:11" ht="23.25" thickBot="1" x14ac:dyDescent="0.3">
      <c r="A9" s="57"/>
      <c r="B9" s="192"/>
      <c r="C9" s="192"/>
      <c r="D9" s="58" t="s">
        <v>84</v>
      </c>
      <c r="E9" s="58" t="s">
        <v>85</v>
      </c>
      <c r="F9" s="58" t="s">
        <v>86</v>
      </c>
      <c r="G9" s="59" t="s">
        <v>87</v>
      </c>
      <c r="H9" s="59" t="s">
        <v>88</v>
      </c>
      <c r="I9" s="192"/>
      <c r="J9" s="192"/>
      <c r="K9" s="194"/>
    </row>
    <row r="10" spans="1:11" ht="26.25" thickBot="1" x14ac:dyDescent="0.3">
      <c r="B10" s="51" t="s">
        <v>312</v>
      </c>
      <c r="C10" s="52" t="s">
        <v>313</v>
      </c>
      <c r="D10" s="52">
        <v>332</v>
      </c>
      <c r="E10" s="52">
        <v>1</v>
      </c>
      <c r="F10" s="52">
        <v>1</v>
      </c>
      <c r="G10" s="52">
        <v>0</v>
      </c>
      <c r="H10" s="52">
        <v>1</v>
      </c>
      <c r="I10" s="52">
        <v>163</v>
      </c>
      <c r="J10" s="52">
        <v>262</v>
      </c>
      <c r="K10" s="53" t="s">
        <v>133</v>
      </c>
    </row>
    <row r="11" spans="1:11" ht="39" thickBot="1" x14ac:dyDescent="0.3">
      <c r="B11" s="1" t="s">
        <v>314</v>
      </c>
      <c r="C11" s="2" t="s">
        <v>315</v>
      </c>
      <c r="D11" s="52">
        <v>332</v>
      </c>
      <c r="E11" s="52">
        <v>1</v>
      </c>
      <c r="F11" s="52">
        <v>1</v>
      </c>
      <c r="G11" s="52">
        <v>0</v>
      </c>
      <c r="H11" s="52">
        <v>1</v>
      </c>
      <c r="I11" s="2">
        <v>81</v>
      </c>
      <c r="J11" s="2">
        <v>180</v>
      </c>
      <c r="K11" s="53" t="s">
        <v>133</v>
      </c>
    </row>
    <row r="12" spans="1:11" ht="39" thickBot="1" x14ac:dyDescent="0.3">
      <c r="B12" s="1" t="s">
        <v>316</v>
      </c>
      <c r="C12" s="2" t="s">
        <v>317</v>
      </c>
      <c r="D12" s="52">
        <v>332</v>
      </c>
      <c r="E12" s="52">
        <v>1</v>
      </c>
      <c r="F12" s="52">
        <v>1</v>
      </c>
      <c r="G12" s="52">
        <v>0</v>
      </c>
      <c r="H12" s="52">
        <v>1</v>
      </c>
      <c r="I12" s="2">
        <v>81</v>
      </c>
      <c r="J12" s="2">
        <v>180</v>
      </c>
      <c r="K12" s="53" t="s">
        <v>133</v>
      </c>
    </row>
    <row r="13" spans="1:11" ht="25.5" x14ac:dyDescent="0.25">
      <c r="B13" s="1" t="s">
        <v>267</v>
      </c>
      <c r="C13" s="2" t="s">
        <v>318</v>
      </c>
      <c r="D13" s="52">
        <v>332</v>
      </c>
      <c r="E13" s="52">
        <v>1</v>
      </c>
      <c r="F13" s="52">
        <v>1</v>
      </c>
      <c r="G13" s="52">
        <v>0</v>
      </c>
      <c r="H13" s="52">
        <v>1</v>
      </c>
      <c r="I13" s="2">
        <v>41</v>
      </c>
      <c r="J13" s="2">
        <v>140</v>
      </c>
      <c r="K13" s="53" t="s">
        <v>133</v>
      </c>
    </row>
    <row r="14" spans="1:11" ht="38.25" x14ac:dyDescent="0.25">
      <c r="B14" s="1" t="s">
        <v>244</v>
      </c>
      <c r="C14" s="2" t="s">
        <v>161</v>
      </c>
      <c r="D14" s="2">
        <v>0</v>
      </c>
      <c r="E14" s="2">
        <v>1</v>
      </c>
      <c r="F14" s="2">
        <v>1</v>
      </c>
      <c r="G14" s="2">
        <v>0</v>
      </c>
      <c r="H14" s="2">
        <v>0</v>
      </c>
      <c r="I14" s="2">
        <v>220</v>
      </c>
      <c r="J14" s="2">
        <v>440</v>
      </c>
      <c r="K14" s="3" t="s">
        <v>162</v>
      </c>
    </row>
    <row r="15" spans="1:11" ht="25.5" x14ac:dyDescent="0.25">
      <c r="B15" s="1" t="s">
        <v>163</v>
      </c>
      <c r="C15" s="2" t="s">
        <v>164</v>
      </c>
      <c r="D15" s="2">
        <v>0</v>
      </c>
      <c r="E15" s="2">
        <v>1</v>
      </c>
      <c r="F15" s="2">
        <v>0</v>
      </c>
      <c r="G15" s="2">
        <v>0</v>
      </c>
      <c r="H15" s="2">
        <v>0</v>
      </c>
      <c r="I15" s="2">
        <v>634</v>
      </c>
      <c r="J15" s="2">
        <v>810</v>
      </c>
      <c r="K15" s="3" t="s">
        <v>162</v>
      </c>
    </row>
    <row r="16" spans="1:11" x14ac:dyDescent="0.25">
      <c r="B16" s="1"/>
      <c r="C16" s="2"/>
      <c r="D16" s="2"/>
      <c r="E16" s="2"/>
      <c r="F16" s="2"/>
      <c r="G16" s="2"/>
      <c r="H16" s="2"/>
      <c r="I16" s="2"/>
      <c r="J16" s="2"/>
      <c r="K16" s="3"/>
    </row>
    <row r="17" spans="2:11" x14ac:dyDescent="0.25">
      <c r="B17" s="1"/>
      <c r="C17" s="2"/>
      <c r="D17" s="2"/>
      <c r="E17" s="2"/>
      <c r="F17" s="2"/>
      <c r="G17" s="2"/>
      <c r="H17" s="2"/>
      <c r="I17" s="2"/>
      <c r="J17" s="2"/>
      <c r="K17" s="3"/>
    </row>
    <row r="18" spans="2:11" x14ac:dyDescent="0.25">
      <c r="B18" s="1"/>
      <c r="C18" s="2"/>
      <c r="D18" s="2"/>
      <c r="E18" s="2"/>
      <c r="F18" s="2"/>
      <c r="G18" s="2"/>
      <c r="H18" s="2"/>
      <c r="I18" s="2"/>
      <c r="J18" s="2"/>
      <c r="K18" s="3"/>
    </row>
    <row r="19" spans="2:11" x14ac:dyDescent="0.25">
      <c r="B19" s="1"/>
      <c r="C19" s="2"/>
      <c r="D19" s="2"/>
      <c r="E19" s="2"/>
      <c r="F19" s="2"/>
      <c r="G19" s="2"/>
      <c r="H19" s="2"/>
      <c r="I19" s="2"/>
      <c r="J19" s="2"/>
      <c r="K19" s="3"/>
    </row>
    <row r="20" spans="2:11" x14ac:dyDescent="0.25">
      <c r="B20" s="1"/>
      <c r="C20" s="2"/>
      <c r="D20" s="2"/>
      <c r="E20" s="2"/>
      <c r="F20" s="2"/>
      <c r="G20" s="2"/>
      <c r="H20" s="2"/>
      <c r="I20" s="2"/>
      <c r="J20" s="2"/>
      <c r="K20" s="3"/>
    </row>
    <row r="21" spans="2:11" x14ac:dyDescent="0.25">
      <c r="B21" s="1"/>
      <c r="C21" s="2"/>
      <c r="D21" s="2"/>
      <c r="E21" s="2"/>
      <c r="F21" s="2"/>
      <c r="G21" s="2"/>
      <c r="H21" s="2"/>
      <c r="I21" s="2"/>
      <c r="J21" s="2"/>
      <c r="K21" s="3"/>
    </row>
    <row r="22" spans="2:11" x14ac:dyDescent="0.25">
      <c r="B22" s="1"/>
      <c r="C22" s="2"/>
      <c r="D22" s="2"/>
      <c r="E22" s="2"/>
      <c r="F22" s="2"/>
      <c r="G22" s="2"/>
      <c r="H22" s="2"/>
      <c r="I22" s="2"/>
      <c r="J22" s="2"/>
      <c r="K22" s="3"/>
    </row>
    <row r="23" spans="2:11" x14ac:dyDescent="0.25">
      <c r="B23" s="1"/>
      <c r="C23" s="2"/>
      <c r="D23" s="2"/>
      <c r="E23" s="2"/>
      <c r="F23" s="2"/>
      <c r="G23" s="2"/>
      <c r="H23" s="2"/>
      <c r="I23" s="2"/>
      <c r="J23" s="2"/>
      <c r="K23" s="3"/>
    </row>
    <row r="24" spans="2:11" x14ac:dyDescent="0.25">
      <c r="B24" s="1"/>
      <c r="C24" s="2"/>
      <c r="D24" s="2"/>
      <c r="E24" s="2"/>
      <c r="F24" s="2"/>
      <c r="G24" s="2"/>
      <c r="H24" s="2"/>
      <c r="I24" s="2"/>
      <c r="J24" s="2"/>
      <c r="K24" s="3"/>
    </row>
    <row r="25" spans="2:11" x14ac:dyDescent="0.25">
      <c r="B25" s="1"/>
      <c r="C25" s="2"/>
      <c r="D25" s="2"/>
      <c r="E25" s="2"/>
      <c r="F25" s="2"/>
      <c r="G25" s="2"/>
      <c r="H25" s="2"/>
      <c r="I25" s="2"/>
      <c r="J25" s="2"/>
      <c r="K25" s="3"/>
    </row>
    <row r="26" spans="2:11" x14ac:dyDescent="0.25">
      <c r="B26" s="1"/>
      <c r="C26" s="2"/>
      <c r="D26" s="2"/>
      <c r="E26" s="2"/>
      <c r="F26" s="2"/>
      <c r="G26" s="2"/>
      <c r="H26" s="2"/>
      <c r="I26" s="2"/>
      <c r="J26" s="2"/>
      <c r="K26" s="3"/>
    </row>
    <row r="27" spans="2:11" x14ac:dyDescent="0.25">
      <c r="B27" s="1"/>
      <c r="C27" s="2"/>
      <c r="D27" s="2"/>
      <c r="E27" s="2"/>
      <c r="F27" s="2"/>
      <c r="G27" s="2"/>
      <c r="H27" s="2"/>
      <c r="I27" s="2"/>
      <c r="J27" s="2"/>
      <c r="K27" s="3"/>
    </row>
    <row r="28" spans="2:11" x14ac:dyDescent="0.25">
      <c r="B28" s="1"/>
      <c r="C28" s="2"/>
      <c r="D28" s="2"/>
      <c r="E28" s="2"/>
      <c r="F28" s="2"/>
      <c r="G28" s="2"/>
      <c r="H28" s="2"/>
      <c r="I28" s="2"/>
      <c r="J28" s="2"/>
      <c r="K28" s="3"/>
    </row>
    <row r="29" spans="2:11" x14ac:dyDescent="0.25">
      <c r="B29" s="1"/>
      <c r="C29" s="2"/>
      <c r="D29" s="2"/>
      <c r="E29" s="2"/>
      <c r="F29" s="2"/>
      <c r="G29" s="2"/>
      <c r="H29" s="2"/>
      <c r="I29" s="2"/>
      <c r="J29" s="2"/>
      <c r="K29" s="3"/>
    </row>
    <row r="30" spans="2:11" x14ac:dyDescent="0.25">
      <c r="B30" s="1"/>
      <c r="C30" s="2"/>
      <c r="D30" s="2"/>
      <c r="E30" s="2"/>
      <c r="F30" s="2"/>
      <c r="G30" s="2"/>
      <c r="H30" s="2"/>
      <c r="I30" s="2"/>
      <c r="J30" s="2"/>
      <c r="K30" s="3"/>
    </row>
    <row r="31" spans="2:11" x14ac:dyDescent="0.25">
      <c r="B31" s="1"/>
      <c r="C31" s="2"/>
      <c r="D31" s="2"/>
      <c r="E31" s="2"/>
      <c r="F31" s="2"/>
      <c r="G31" s="2"/>
      <c r="H31" s="2"/>
      <c r="I31" s="2"/>
      <c r="J31" s="2"/>
      <c r="K31" s="3"/>
    </row>
    <row r="32" spans="2:11" x14ac:dyDescent="0.25">
      <c r="B32" s="1"/>
      <c r="C32" s="2"/>
      <c r="D32" s="2"/>
      <c r="E32" s="2"/>
      <c r="F32" s="2"/>
      <c r="G32" s="2"/>
      <c r="H32" s="2"/>
      <c r="I32" s="2"/>
      <c r="J32" s="2"/>
      <c r="K32" s="3"/>
    </row>
    <row r="33" spans="2:11" x14ac:dyDescent="0.25">
      <c r="B33" s="1"/>
      <c r="C33" s="2"/>
      <c r="D33" s="2"/>
      <c r="E33" s="2"/>
      <c r="F33" s="2"/>
      <c r="G33" s="2"/>
      <c r="H33" s="2"/>
      <c r="I33" s="2"/>
      <c r="J33" s="2"/>
      <c r="K33" s="3"/>
    </row>
    <row r="34" spans="2:11" x14ac:dyDescent="0.25">
      <c r="B34" s="1"/>
      <c r="C34" s="2"/>
      <c r="D34" s="2"/>
      <c r="E34" s="2"/>
      <c r="F34" s="2"/>
      <c r="G34" s="2"/>
      <c r="H34" s="2"/>
      <c r="I34" s="2"/>
      <c r="J34" s="2"/>
      <c r="K34" s="3"/>
    </row>
    <row r="35" spans="2:11" ht="15.75" thickBot="1" x14ac:dyDescent="0.3">
      <c r="B35" s="4"/>
      <c r="C35" s="5"/>
      <c r="D35" s="5"/>
      <c r="E35" s="5"/>
      <c r="F35" s="5"/>
      <c r="G35" s="5"/>
      <c r="H35" s="5"/>
      <c r="I35" s="5"/>
      <c r="J35" s="5"/>
      <c r="K35" s="6"/>
    </row>
    <row r="36" spans="2:11" s="30" customFormat="1" x14ac:dyDescent="0.25">
      <c r="B36" s="60"/>
      <c r="C36" s="60"/>
      <c r="D36" s="60"/>
      <c r="E36" s="60"/>
      <c r="F36" s="60"/>
      <c r="G36" s="60"/>
      <c r="H36" s="60"/>
      <c r="I36" s="60"/>
      <c r="J36" s="60"/>
      <c r="K36" s="60"/>
    </row>
    <row r="37" spans="2:11" s="30" customFormat="1" x14ac:dyDescent="0.25">
      <c r="B37" s="60"/>
      <c r="C37" s="60"/>
      <c r="D37" s="60"/>
      <c r="E37" s="60"/>
      <c r="F37" s="60"/>
      <c r="G37" s="60"/>
      <c r="H37" s="60"/>
      <c r="I37" s="60"/>
      <c r="J37" s="60"/>
      <c r="K37" s="60"/>
    </row>
    <row r="38" spans="2:11" s="30" customFormat="1" x14ac:dyDescent="0.25">
      <c r="B38" s="60"/>
      <c r="C38" s="60"/>
      <c r="D38" s="60"/>
      <c r="E38" s="60"/>
      <c r="F38" s="60"/>
      <c r="G38" s="60"/>
      <c r="H38" s="60"/>
      <c r="I38" s="60"/>
      <c r="J38" s="60"/>
      <c r="K38" s="60"/>
    </row>
    <row r="39" spans="2:11" s="30" customFormat="1" x14ac:dyDescent="0.25">
      <c r="B39" s="60"/>
      <c r="C39" s="60"/>
      <c r="D39" s="60"/>
      <c r="E39" s="60"/>
      <c r="F39" s="60"/>
      <c r="G39" s="60"/>
      <c r="H39" s="60"/>
      <c r="I39" s="60"/>
      <c r="J39" s="60"/>
      <c r="K39" s="60"/>
    </row>
    <row r="40" spans="2:11" s="30" customFormat="1" x14ac:dyDescent="0.25">
      <c r="B40" s="60"/>
      <c r="C40" s="60"/>
      <c r="D40" s="60"/>
      <c r="E40" s="60"/>
      <c r="F40" s="60"/>
      <c r="G40" s="60"/>
      <c r="H40" s="60"/>
      <c r="I40" s="60"/>
      <c r="J40" s="60"/>
      <c r="K40" s="60"/>
    </row>
    <row r="41" spans="2:11" s="30" customFormat="1" x14ac:dyDescent="0.25"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2:11" s="30" customFormat="1" x14ac:dyDescent="0.25">
      <c r="B42" s="60"/>
      <c r="C42" s="60"/>
      <c r="D42" s="60"/>
      <c r="E42" s="60"/>
      <c r="F42" s="60"/>
      <c r="G42" s="60"/>
      <c r="H42" s="60"/>
      <c r="I42" s="60"/>
      <c r="J42" s="60"/>
      <c r="K42" s="60"/>
    </row>
    <row r="43" spans="2:11" s="30" customFormat="1" x14ac:dyDescent="0.25">
      <c r="B43" s="60"/>
      <c r="C43" s="60"/>
      <c r="D43" s="60"/>
      <c r="E43" s="60"/>
      <c r="F43" s="60"/>
      <c r="G43" s="60"/>
      <c r="H43" s="60"/>
      <c r="I43" s="60"/>
      <c r="J43" s="60"/>
      <c r="K43" s="60"/>
    </row>
    <row r="44" spans="2:11" s="30" customFormat="1" x14ac:dyDescent="0.25">
      <c r="B44" s="60"/>
      <c r="C44" s="60"/>
      <c r="D44" s="60"/>
      <c r="E44" s="60"/>
      <c r="F44" s="60"/>
      <c r="G44" s="60"/>
      <c r="H44" s="60"/>
      <c r="I44" s="60"/>
      <c r="J44" s="60"/>
      <c r="K44" s="60"/>
    </row>
    <row r="45" spans="2:11" s="30" customFormat="1" x14ac:dyDescent="0.25">
      <c r="B45" s="60"/>
      <c r="C45" s="60"/>
      <c r="D45" s="60"/>
      <c r="E45" s="60"/>
      <c r="F45" s="60"/>
      <c r="G45" s="60"/>
      <c r="H45" s="60"/>
      <c r="I45" s="60"/>
      <c r="J45" s="60"/>
      <c r="K45" s="60"/>
    </row>
    <row r="46" spans="2:11" s="30" customFormat="1" x14ac:dyDescent="0.25">
      <c r="B46" s="60"/>
      <c r="C46" s="60"/>
      <c r="D46" s="60"/>
      <c r="E46" s="60"/>
      <c r="F46" s="60"/>
      <c r="G46" s="60"/>
      <c r="H46" s="60"/>
      <c r="I46" s="60"/>
      <c r="J46" s="60"/>
      <c r="K46" s="60"/>
    </row>
    <row r="47" spans="2:11" s="30" customFormat="1" x14ac:dyDescent="0.25">
      <c r="B47" s="60"/>
      <c r="C47" s="60"/>
      <c r="D47" s="60"/>
      <c r="E47" s="60"/>
      <c r="F47" s="60"/>
      <c r="G47" s="60"/>
      <c r="H47" s="60"/>
      <c r="I47" s="60"/>
      <c r="J47" s="60"/>
      <c r="K47" s="60"/>
    </row>
    <row r="48" spans="2:11" s="30" customFormat="1" x14ac:dyDescent="0.25">
      <c r="B48" s="60"/>
      <c r="C48" s="60"/>
      <c r="D48" s="60"/>
      <c r="E48" s="60"/>
      <c r="F48" s="60"/>
      <c r="G48" s="60"/>
      <c r="H48" s="60"/>
      <c r="I48" s="60"/>
      <c r="J48" s="60"/>
      <c r="K48" s="60"/>
    </row>
    <row r="49" spans="2:11" s="30" customFormat="1" x14ac:dyDescent="0.25">
      <c r="B49" s="60"/>
      <c r="C49" s="60"/>
      <c r="D49" s="60"/>
      <c r="E49" s="60"/>
      <c r="F49" s="60"/>
      <c r="G49" s="60"/>
      <c r="H49" s="60"/>
      <c r="I49" s="60"/>
      <c r="J49" s="60"/>
      <c r="K49" s="60"/>
    </row>
    <row r="50" spans="2:11" s="30" customFormat="1" x14ac:dyDescent="0.25">
      <c r="B50" s="60"/>
      <c r="C50" s="60"/>
      <c r="D50" s="60"/>
      <c r="E50" s="60"/>
      <c r="F50" s="60"/>
      <c r="G50" s="60"/>
      <c r="H50" s="60"/>
      <c r="I50" s="60"/>
      <c r="J50" s="60"/>
      <c r="K50" s="60"/>
    </row>
    <row r="51" spans="2:11" s="30" customFormat="1" x14ac:dyDescent="0.25">
      <c r="B51" s="60"/>
      <c r="C51" s="60"/>
      <c r="D51" s="60"/>
      <c r="E51" s="60"/>
      <c r="F51" s="60"/>
      <c r="G51" s="60"/>
      <c r="H51" s="60"/>
      <c r="I51" s="60"/>
      <c r="J51" s="60"/>
      <c r="K51" s="60"/>
    </row>
    <row r="52" spans="2:11" s="30" customFormat="1" x14ac:dyDescent="0.25">
      <c r="B52" s="60"/>
      <c r="C52" s="60"/>
      <c r="D52" s="60"/>
      <c r="E52" s="60"/>
      <c r="F52" s="60"/>
      <c r="G52" s="60"/>
      <c r="H52" s="60"/>
      <c r="I52" s="60"/>
      <c r="J52" s="60"/>
      <c r="K52" s="60"/>
    </row>
    <row r="53" spans="2:11" s="30" customFormat="1" x14ac:dyDescent="0.25">
      <c r="B53" s="60"/>
      <c r="C53" s="60"/>
      <c r="D53" s="60"/>
      <c r="E53" s="60"/>
      <c r="F53" s="60"/>
      <c r="G53" s="60"/>
      <c r="H53" s="60"/>
      <c r="I53" s="60"/>
      <c r="J53" s="60"/>
      <c r="K53" s="60"/>
    </row>
    <row r="54" spans="2:11" s="30" customFormat="1" x14ac:dyDescent="0.25">
      <c r="B54" s="60"/>
      <c r="C54" s="60"/>
      <c r="D54" s="60"/>
      <c r="E54" s="60"/>
      <c r="F54" s="60"/>
      <c r="G54" s="60"/>
      <c r="H54" s="60"/>
      <c r="I54" s="60"/>
      <c r="J54" s="60"/>
      <c r="K54" s="60"/>
    </row>
    <row r="55" spans="2:11" s="30" customFormat="1" x14ac:dyDescent="0.25">
      <c r="B55" s="60"/>
      <c r="C55" s="60"/>
      <c r="D55" s="60"/>
      <c r="E55" s="60"/>
      <c r="F55" s="60"/>
      <c r="G55" s="60"/>
      <c r="H55" s="60"/>
      <c r="I55" s="60"/>
      <c r="J55" s="60"/>
      <c r="K55" s="60"/>
    </row>
    <row r="56" spans="2:11" s="30" customFormat="1" x14ac:dyDescent="0.25">
      <c r="B56" s="60"/>
      <c r="C56" s="60"/>
      <c r="D56" s="60"/>
      <c r="E56" s="60"/>
      <c r="F56" s="60"/>
      <c r="G56" s="60"/>
      <c r="H56" s="60"/>
      <c r="I56" s="60"/>
      <c r="J56" s="60"/>
      <c r="K56" s="60"/>
    </row>
    <row r="57" spans="2:11" s="30" customFormat="1" x14ac:dyDescent="0.25">
      <c r="B57" s="60"/>
      <c r="C57" s="60"/>
      <c r="D57" s="60"/>
      <c r="E57" s="60"/>
      <c r="F57" s="60"/>
      <c r="G57" s="60"/>
      <c r="H57" s="60"/>
      <c r="I57" s="60"/>
      <c r="J57" s="60"/>
      <c r="K57" s="60"/>
    </row>
    <row r="58" spans="2:11" s="30" customFormat="1" x14ac:dyDescent="0.25">
      <c r="B58" s="60"/>
      <c r="C58" s="60"/>
      <c r="D58" s="60"/>
      <c r="E58" s="60"/>
      <c r="F58" s="60"/>
      <c r="G58" s="60"/>
      <c r="H58" s="60"/>
      <c r="I58" s="60"/>
      <c r="J58" s="60"/>
      <c r="K58" s="60"/>
    </row>
    <row r="59" spans="2:11" s="30" customFormat="1" x14ac:dyDescent="0.25"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spans="2:11" s="30" customFormat="1" x14ac:dyDescent="0.25">
      <c r="B60" s="60"/>
      <c r="C60" s="60"/>
      <c r="D60" s="60"/>
      <c r="E60" s="60"/>
      <c r="F60" s="60"/>
      <c r="G60" s="60"/>
      <c r="H60" s="60"/>
      <c r="I60" s="60"/>
      <c r="J60" s="60"/>
      <c r="K60" s="60"/>
    </row>
    <row r="61" spans="2:11" s="30" customFormat="1" x14ac:dyDescent="0.25">
      <c r="B61" s="60"/>
      <c r="C61" s="60"/>
      <c r="D61" s="60"/>
      <c r="E61" s="60"/>
      <c r="F61" s="60"/>
      <c r="G61" s="60"/>
      <c r="H61" s="60"/>
      <c r="I61" s="60"/>
      <c r="J61" s="60"/>
      <c r="K61" s="60"/>
    </row>
    <row r="62" spans="2:11" s="30" customFormat="1" x14ac:dyDescent="0.25">
      <c r="B62" s="60"/>
      <c r="C62" s="60"/>
      <c r="D62" s="60"/>
      <c r="E62" s="60"/>
      <c r="F62" s="60"/>
      <c r="G62" s="60"/>
      <c r="H62" s="60"/>
      <c r="I62" s="60"/>
      <c r="J62" s="60"/>
      <c r="K62" s="60"/>
    </row>
    <row r="63" spans="2:11" s="30" customFormat="1" x14ac:dyDescent="0.25">
      <c r="B63" s="60"/>
      <c r="C63" s="60"/>
      <c r="D63" s="60"/>
      <c r="E63" s="60"/>
      <c r="F63" s="60"/>
      <c r="G63" s="60"/>
      <c r="H63" s="60"/>
      <c r="I63" s="60"/>
      <c r="J63" s="60"/>
      <c r="K63" s="60"/>
    </row>
    <row r="64" spans="2:11" s="30" customFormat="1" x14ac:dyDescent="0.25">
      <c r="B64" s="60"/>
      <c r="C64" s="60"/>
      <c r="D64" s="60"/>
      <c r="E64" s="60"/>
      <c r="F64" s="60"/>
      <c r="G64" s="60"/>
      <c r="H64" s="60"/>
      <c r="I64" s="60"/>
      <c r="J64" s="60"/>
      <c r="K64" s="60"/>
    </row>
    <row r="65" spans="2:11" s="30" customFormat="1" x14ac:dyDescent="0.25">
      <c r="B65" s="60"/>
      <c r="C65" s="60"/>
      <c r="D65" s="60"/>
      <c r="E65" s="60"/>
      <c r="F65" s="60"/>
      <c r="G65" s="60"/>
      <c r="H65" s="60"/>
      <c r="I65" s="60"/>
      <c r="J65" s="60"/>
      <c r="K65" s="60"/>
    </row>
    <row r="66" spans="2:11" s="30" customFormat="1" x14ac:dyDescent="0.25">
      <c r="B66" s="60"/>
      <c r="C66" s="60"/>
      <c r="D66" s="60"/>
      <c r="E66" s="60"/>
      <c r="F66" s="60"/>
      <c r="G66" s="60"/>
      <c r="H66" s="60"/>
      <c r="I66" s="60"/>
      <c r="J66" s="60"/>
      <c r="K66" s="60"/>
    </row>
    <row r="67" spans="2:11" s="30" customFormat="1" x14ac:dyDescent="0.25">
      <c r="B67" s="60"/>
      <c r="C67" s="60"/>
      <c r="D67" s="60"/>
      <c r="E67" s="60"/>
      <c r="F67" s="60"/>
      <c r="G67" s="60"/>
      <c r="H67" s="60"/>
      <c r="I67" s="60"/>
      <c r="J67" s="60"/>
      <c r="K67" s="60"/>
    </row>
    <row r="68" spans="2:11" s="30" customFormat="1" x14ac:dyDescent="0.25">
      <c r="B68" s="60"/>
      <c r="C68" s="60"/>
      <c r="D68" s="60"/>
      <c r="E68" s="60"/>
      <c r="F68" s="60"/>
      <c r="G68" s="60"/>
      <c r="H68" s="60"/>
      <c r="I68" s="60"/>
      <c r="J68" s="60"/>
      <c r="K68" s="60"/>
    </row>
    <row r="69" spans="2:11" s="30" customFormat="1" x14ac:dyDescent="0.25">
      <c r="B69" s="60"/>
      <c r="C69" s="60"/>
      <c r="D69" s="60"/>
      <c r="E69" s="60"/>
      <c r="F69" s="60"/>
      <c r="G69" s="60"/>
      <c r="H69" s="60"/>
      <c r="I69" s="60"/>
      <c r="J69" s="60"/>
      <c r="K69" s="60"/>
    </row>
    <row r="70" spans="2:11" s="30" customFormat="1" x14ac:dyDescent="0.25">
      <c r="B70" s="60"/>
      <c r="C70" s="60"/>
      <c r="D70" s="60"/>
      <c r="E70" s="60"/>
      <c r="F70" s="60"/>
      <c r="G70" s="60"/>
      <c r="H70" s="60"/>
      <c r="I70" s="60"/>
      <c r="J70" s="60"/>
      <c r="K70" s="60"/>
    </row>
    <row r="71" spans="2:11" s="30" customFormat="1" x14ac:dyDescent="0.25">
      <c r="B71" s="60"/>
      <c r="C71" s="60"/>
      <c r="D71" s="60"/>
      <c r="E71" s="60"/>
      <c r="F71" s="60"/>
      <c r="G71" s="60"/>
      <c r="H71" s="60"/>
      <c r="I71" s="60"/>
      <c r="J71" s="60"/>
      <c r="K71" s="60"/>
    </row>
    <row r="72" spans="2:11" s="30" customFormat="1" x14ac:dyDescent="0.25">
      <c r="B72" s="60"/>
      <c r="C72" s="60"/>
      <c r="D72" s="60"/>
      <c r="E72" s="60"/>
      <c r="F72" s="60"/>
      <c r="G72" s="60"/>
      <c r="H72" s="60"/>
      <c r="I72" s="60"/>
      <c r="J72" s="60"/>
      <c r="K72" s="60"/>
    </row>
    <row r="73" spans="2:11" s="30" customFormat="1" x14ac:dyDescent="0.25">
      <c r="B73" s="60"/>
      <c r="C73" s="60"/>
      <c r="D73" s="60"/>
      <c r="E73" s="60"/>
      <c r="F73" s="60"/>
      <c r="G73" s="60"/>
      <c r="H73" s="60"/>
      <c r="I73" s="60"/>
      <c r="J73" s="60"/>
      <c r="K73" s="60"/>
    </row>
    <row r="74" spans="2:11" s="30" customFormat="1" x14ac:dyDescent="0.25">
      <c r="B74" s="60"/>
      <c r="C74" s="60"/>
      <c r="D74" s="60"/>
      <c r="E74" s="60"/>
      <c r="F74" s="60"/>
      <c r="G74" s="60"/>
      <c r="H74" s="60"/>
      <c r="I74" s="60"/>
      <c r="J74" s="60"/>
      <c r="K74" s="60"/>
    </row>
    <row r="75" spans="2:11" s="30" customFormat="1" x14ac:dyDescent="0.25">
      <c r="B75" s="60"/>
      <c r="C75" s="60"/>
      <c r="D75" s="60"/>
      <c r="E75" s="60"/>
      <c r="F75" s="60"/>
      <c r="G75" s="60"/>
      <c r="H75" s="60"/>
      <c r="I75" s="60"/>
      <c r="J75" s="60"/>
      <c r="K75" s="60"/>
    </row>
    <row r="76" spans="2:11" s="30" customFormat="1" x14ac:dyDescent="0.25">
      <c r="B76" s="60"/>
      <c r="C76" s="60"/>
      <c r="D76" s="60"/>
      <c r="E76" s="60"/>
      <c r="F76" s="60"/>
      <c r="G76" s="60"/>
      <c r="H76" s="60"/>
      <c r="I76" s="60"/>
      <c r="J76" s="60"/>
      <c r="K76" s="60"/>
    </row>
    <row r="77" spans="2:11" s="30" customFormat="1" x14ac:dyDescent="0.25">
      <c r="B77" s="60"/>
      <c r="C77" s="60"/>
      <c r="D77" s="60"/>
      <c r="E77" s="60"/>
      <c r="F77" s="60"/>
      <c r="G77" s="60"/>
      <c r="H77" s="60"/>
      <c r="I77" s="60"/>
      <c r="J77" s="60"/>
      <c r="K77" s="60"/>
    </row>
    <row r="78" spans="2:11" s="30" customFormat="1" x14ac:dyDescent="0.25">
      <c r="B78" s="60"/>
      <c r="C78" s="60"/>
      <c r="D78" s="60"/>
      <c r="E78" s="60"/>
      <c r="F78" s="60"/>
      <c r="G78" s="60"/>
      <c r="H78" s="60"/>
      <c r="I78" s="60"/>
      <c r="J78" s="60"/>
      <c r="K78" s="60"/>
    </row>
    <row r="79" spans="2:11" s="30" customFormat="1" x14ac:dyDescent="0.25">
      <c r="B79" s="60"/>
      <c r="C79" s="60"/>
      <c r="D79" s="60"/>
      <c r="E79" s="60"/>
      <c r="F79" s="60"/>
      <c r="G79" s="60"/>
      <c r="H79" s="60"/>
      <c r="I79" s="60"/>
      <c r="J79" s="60"/>
      <c r="K79" s="60"/>
    </row>
    <row r="80" spans="2:11" s="30" customFormat="1" x14ac:dyDescent="0.25">
      <c r="B80" s="60"/>
      <c r="C80" s="60"/>
      <c r="D80" s="60"/>
      <c r="E80" s="60"/>
      <c r="F80" s="60"/>
      <c r="G80" s="60"/>
      <c r="H80" s="60"/>
      <c r="I80" s="60"/>
      <c r="J80" s="60"/>
      <c r="K80" s="60"/>
    </row>
    <row r="81" spans="2:11" s="30" customFormat="1" x14ac:dyDescent="0.25">
      <c r="B81" s="60"/>
      <c r="C81" s="60"/>
      <c r="D81" s="60"/>
      <c r="E81" s="60"/>
      <c r="F81" s="60"/>
      <c r="G81" s="60"/>
      <c r="H81" s="60"/>
      <c r="I81" s="60"/>
      <c r="J81" s="60"/>
      <c r="K81" s="60"/>
    </row>
    <row r="82" spans="2:11" s="30" customFormat="1" x14ac:dyDescent="0.25">
      <c r="B82" s="60"/>
      <c r="C82" s="60"/>
      <c r="D82" s="60"/>
      <c r="E82" s="60"/>
      <c r="F82" s="60"/>
      <c r="G82" s="60"/>
      <c r="H82" s="60"/>
      <c r="I82" s="60"/>
      <c r="J82" s="60"/>
      <c r="K82" s="60"/>
    </row>
    <row r="83" spans="2:11" s="30" customFormat="1" x14ac:dyDescent="0.25">
      <c r="B83" s="60"/>
      <c r="C83" s="60"/>
      <c r="D83" s="60"/>
      <c r="E83" s="60"/>
      <c r="F83" s="60"/>
      <c r="G83" s="60"/>
      <c r="H83" s="60"/>
      <c r="I83" s="60"/>
      <c r="J83" s="60"/>
      <c r="K83" s="60"/>
    </row>
    <row r="84" spans="2:11" s="30" customFormat="1" x14ac:dyDescent="0.25">
      <c r="B84" s="60"/>
      <c r="C84" s="60"/>
      <c r="D84" s="60"/>
      <c r="E84" s="60"/>
      <c r="F84" s="60"/>
      <c r="G84" s="60"/>
      <c r="H84" s="60"/>
      <c r="I84" s="60"/>
      <c r="J84" s="60"/>
      <c r="K84" s="60"/>
    </row>
    <row r="85" spans="2:11" s="30" customFormat="1" x14ac:dyDescent="0.25">
      <c r="B85" s="60"/>
      <c r="C85" s="60"/>
      <c r="D85" s="60"/>
      <c r="E85" s="60"/>
      <c r="F85" s="60"/>
      <c r="G85" s="60"/>
      <c r="H85" s="60"/>
      <c r="I85" s="60"/>
      <c r="J85" s="60"/>
      <c r="K85" s="60"/>
    </row>
    <row r="86" spans="2:11" s="30" customFormat="1" x14ac:dyDescent="0.25">
      <c r="B86" s="60"/>
      <c r="C86" s="60"/>
      <c r="D86" s="60"/>
      <c r="E86" s="60"/>
      <c r="F86" s="60"/>
      <c r="G86" s="60"/>
      <c r="H86" s="60"/>
      <c r="I86" s="60"/>
      <c r="J86" s="60"/>
      <c r="K86" s="60"/>
    </row>
    <row r="87" spans="2:11" s="30" customFormat="1" x14ac:dyDescent="0.25">
      <c r="B87" s="60"/>
      <c r="C87" s="60"/>
      <c r="D87" s="60"/>
      <c r="E87" s="60"/>
      <c r="F87" s="60"/>
      <c r="G87" s="60"/>
      <c r="H87" s="60"/>
      <c r="I87" s="60"/>
      <c r="J87" s="60"/>
      <c r="K87" s="60"/>
    </row>
    <row r="88" spans="2:11" s="30" customFormat="1" x14ac:dyDescent="0.25">
      <c r="B88" s="60"/>
      <c r="C88" s="60"/>
      <c r="D88" s="60"/>
      <c r="E88" s="60"/>
      <c r="F88" s="60"/>
      <c r="G88" s="60"/>
      <c r="H88" s="60"/>
      <c r="I88" s="60"/>
      <c r="J88" s="60"/>
      <c r="K88" s="60"/>
    </row>
    <row r="89" spans="2:11" s="30" customFormat="1" x14ac:dyDescent="0.25">
      <c r="B89" s="60"/>
      <c r="C89" s="60"/>
      <c r="D89" s="60"/>
      <c r="E89" s="60"/>
      <c r="F89" s="60"/>
      <c r="G89" s="60"/>
      <c r="H89" s="60"/>
      <c r="I89" s="60"/>
      <c r="J89" s="60"/>
      <c r="K89" s="60"/>
    </row>
    <row r="90" spans="2:11" s="30" customFormat="1" x14ac:dyDescent="0.25">
      <c r="B90" s="60"/>
      <c r="C90" s="60"/>
      <c r="D90" s="60"/>
      <c r="E90" s="60"/>
      <c r="F90" s="60"/>
      <c r="G90" s="60"/>
      <c r="H90" s="60"/>
      <c r="I90" s="60"/>
      <c r="J90" s="60"/>
      <c r="K90" s="60"/>
    </row>
    <row r="91" spans="2:11" s="30" customFormat="1" x14ac:dyDescent="0.25">
      <c r="B91" s="60"/>
      <c r="C91" s="60"/>
      <c r="D91" s="60"/>
      <c r="E91" s="60"/>
      <c r="F91" s="60"/>
      <c r="G91" s="60"/>
      <c r="H91" s="60"/>
      <c r="I91" s="60"/>
      <c r="J91" s="60"/>
      <c r="K91" s="60"/>
    </row>
    <row r="92" spans="2:11" s="30" customFormat="1" x14ac:dyDescent="0.25">
      <c r="B92" s="60"/>
      <c r="C92" s="60"/>
      <c r="D92" s="60"/>
      <c r="E92" s="60"/>
      <c r="F92" s="60"/>
      <c r="G92" s="60"/>
      <c r="H92" s="60"/>
      <c r="I92" s="60"/>
      <c r="J92" s="60"/>
      <c r="K92" s="60"/>
    </row>
    <row r="93" spans="2:11" s="30" customFormat="1" x14ac:dyDescent="0.25">
      <c r="B93" s="60"/>
      <c r="C93" s="60"/>
      <c r="D93" s="60"/>
      <c r="E93" s="60"/>
      <c r="F93" s="60"/>
      <c r="G93" s="60"/>
      <c r="H93" s="60"/>
      <c r="I93" s="60"/>
      <c r="J93" s="60"/>
      <c r="K93" s="60"/>
    </row>
    <row r="94" spans="2:11" s="30" customFormat="1" x14ac:dyDescent="0.25">
      <c r="B94" s="60"/>
      <c r="C94" s="60"/>
      <c r="D94" s="60"/>
      <c r="E94" s="60"/>
      <c r="F94" s="60"/>
      <c r="G94" s="60"/>
      <c r="H94" s="60"/>
      <c r="I94" s="60"/>
      <c r="J94" s="60"/>
      <c r="K94" s="60"/>
    </row>
    <row r="95" spans="2:11" s="30" customFormat="1" x14ac:dyDescent="0.25">
      <c r="B95" s="60"/>
      <c r="C95" s="60"/>
      <c r="D95" s="60"/>
      <c r="E95" s="60"/>
      <c r="F95" s="60"/>
      <c r="G95" s="60"/>
      <c r="H95" s="60"/>
      <c r="I95" s="60"/>
      <c r="J95" s="60"/>
      <c r="K95" s="60"/>
    </row>
    <row r="96" spans="2:11" s="30" customFormat="1" x14ac:dyDescent="0.25">
      <c r="B96" s="60"/>
      <c r="C96" s="60"/>
      <c r="D96" s="60"/>
      <c r="E96" s="60"/>
      <c r="F96" s="60"/>
      <c r="G96" s="60"/>
      <c r="H96" s="60"/>
      <c r="I96" s="60"/>
      <c r="J96" s="60"/>
      <c r="K96" s="60"/>
    </row>
    <row r="97" spans="2:11" s="30" customFormat="1" x14ac:dyDescent="0.25">
      <c r="B97" s="60"/>
      <c r="C97" s="60"/>
      <c r="D97" s="60"/>
      <c r="E97" s="60"/>
      <c r="F97" s="60"/>
      <c r="G97" s="60"/>
      <c r="H97" s="60"/>
      <c r="I97" s="60"/>
      <c r="J97" s="60"/>
      <c r="K97" s="60"/>
    </row>
    <row r="98" spans="2:11" s="30" customFormat="1" x14ac:dyDescent="0.25">
      <c r="B98" s="60"/>
      <c r="C98" s="60"/>
      <c r="D98" s="60"/>
      <c r="E98" s="60"/>
      <c r="F98" s="60"/>
      <c r="G98" s="60"/>
      <c r="H98" s="60"/>
      <c r="I98" s="60"/>
      <c r="J98" s="60"/>
      <c r="K98" s="60"/>
    </row>
    <row r="99" spans="2:11" s="30" customFormat="1" x14ac:dyDescent="0.25">
      <c r="B99" s="60"/>
      <c r="C99" s="60"/>
      <c r="D99" s="60"/>
      <c r="E99" s="60"/>
      <c r="F99" s="60"/>
      <c r="G99" s="60"/>
      <c r="H99" s="60"/>
      <c r="I99" s="60"/>
      <c r="J99" s="60"/>
      <c r="K99" s="60"/>
    </row>
    <row r="100" spans="2:11" s="30" customFormat="1" x14ac:dyDescent="0.25">
      <c r="B100" s="60"/>
      <c r="C100" s="60"/>
      <c r="D100" s="60"/>
      <c r="E100" s="60"/>
      <c r="F100" s="60"/>
      <c r="G100" s="60"/>
      <c r="H100" s="60"/>
      <c r="I100" s="60"/>
      <c r="J100" s="60"/>
      <c r="K100" s="60"/>
    </row>
    <row r="101" spans="2:11" s="30" customFormat="1" x14ac:dyDescent="0.25">
      <c r="B101" s="60"/>
      <c r="C101" s="60"/>
      <c r="D101" s="60"/>
      <c r="E101" s="60"/>
      <c r="F101" s="60"/>
      <c r="G101" s="60"/>
      <c r="H101" s="60"/>
      <c r="I101" s="60"/>
      <c r="J101" s="60"/>
      <c r="K101" s="60"/>
    </row>
    <row r="102" spans="2:11" s="30" customFormat="1" x14ac:dyDescent="0.25">
      <c r="B102" s="60"/>
      <c r="C102" s="60"/>
      <c r="D102" s="60"/>
      <c r="E102" s="60"/>
      <c r="F102" s="60"/>
      <c r="G102" s="60"/>
      <c r="H102" s="60"/>
      <c r="I102" s="60"/>
      <c r="J102" s="60"/>
      <c r="K102" s="60"/>
    </row>
    <row r="103" spans="2:11" s="30" customFormat="1" x14ac:dyDescent="0.25">
      <c r="B103" s="60"/>
      <c r="C103" s="60"/>
      <c r="D103" s="60"/>
      <c r="E103" s="60"/>
      <c r="F103" s="60"/>
      <c r="G103" s="60"/>
      <c r="H103" s="60"/>
      <c r="I103" s="60"/>
      <c r="J103" s="60"/>
      <c r="K103" s="60"/>
    </row>
    <row r="104" spans="2:11" s="30" customFormat="1" x14ac:dyDescent="0.25">
      <c r="B104" s="60"/>
      <c r="C104" s="60"/>
      <c r="D104" s="60"/>
      <c r="E104" s="60"/>
      <c r="F104" s="60"/>
      <c r="G104" s="60"/>
      <c r="H104" s="60"/>
      <c r="I104" s="60"/>
      <c r="J104" s="60"/>
      <c r="K104" s="60"/>
    </row>
    <row r="105" spans="2:11" s="30" customFormat="1" x14ac:dyDescent="0.25">
      <c r="B105" s="60"/>
      <c r="C105" s="60"/>
      <c r="D105" s="60"/>
      <c r="E105" s="60"/>
      <c r="F105" s="60"/>
      <c r="G105" s="60"/>
      <c r="H105" s="60"/>
      <c r="I105" s="60"/>
      <c r="J105" s="60"/>
      <c r="K105" s="60"/>
    </row>
    <row r="106" spans="2:11" s="30" customFormat="1" x14ac:dyDescent="0.25">
      <c r="B106" s="60"/>
      <c r="C106" s="60"/>
      <c r="D106" s="60"/>
      <c r="E106" s="60"/>
      <c r="F106" s="60"/>
      <c r="G106" s="60"/>
      <c r="H106" s="60"/>
      <c r="I106" s="60"/>
      <c r="J106" s="60"/>
      <c r="K106" s="60"/>
    </row>
    <row r="107" spans="2:11" s="30" customFormat="1" x14ac:dyDescent="0.25">
      <c r="B107" s="60"/>
      <c r="C107" s="60"/>
      <c r="D107" s="60"/>
      <c r="E107" s="60"/>
      <c r="F107" s="60"/>
      <c r="G107" s="60"/>
      <c r="H107" s="60"/>
      <c r="I107" s="60"/>
      <c r="J107" s="60"/>
      <c r="K107" s="60"/>
    </row>
    <row r="108" spans="2:11" s="30" customFormat="1" x14ac:dyDescent="0.25">
      <c r="B108" s="60"/>
      <c r="C108" s="60"/>
      <c r="D108" s="60"/>
      <c r="E108" s="60"/>
      <c r="F108" s="60"/>
      <c r="G108" s="60"/>
      <c r="H108" s="60"/>
      <c r="I108" s="60"/>
      <c r="J108" s="60"/>
      <c r="K108" s="60"/>
    </row>
    <row r="109" spans="2:11" s="30" customFormat="1" x14ac:dyDescent="0.25">
      <c r="B109" s="60"/>
      <c r="C109" s="60"/>
      <c r="D109" s="60"/>
      <c r="E109" s="60"/>
      <c r="F109" s="60"/>
      <c r="G109" s="60"/>
      <c r="H109" s="60"/>
      <c r="I109" s="60"/>
      <c r="J109" s="60"/>
      <c r="K109" s="60"/>
    </row>
    <row r="110" spans="2:11" s="30" customFormat="1" x14ac:dyDescent="0.25">
      <c r="B110" s="60"/>
      <c r="C110" s="60"/>
      <c r="D110" s="60"/>
      <c r="E110" s="60"/>
      <c r="F110" s="60"/>
      <c r="G110" s="60"/>
      <c r="H110" s="60"/>
      <c r="I110" s="60"/>
      <c r="J110" s="60"/>
      <c r="K110" s="60"/>
    </row>
    <row r="111" spans="2:11" s="30" customFormat="1" x14ac:dyDescent="0.25">
      <c r="B111" s="60"/>
      <c r="C111" s="60"/>
      <c r="D111" s="60"/>
      <c r="E111" s="60"/>
      <c r="F111" s="60"/>
      <c r="G111" s="60"/>
      <c r="H111" s="60"/>
      <c r="I111" s="60"/>
      <c r="J111" s="60"/>
      <c r="K111" s="60"/>
    </row>
    <row r="112" spans="2:11" s="30" customFormat="1" x14ac:dyDescent="0.25">
      <c r="B112" s="60"/>
      <c r="C112" s="60"/>
      <c r="D112" s="60"/>
      <c r="E112" s="60"/>
      <c r="F112" s="60"/>
      <c r="G112" s="60"/>
      <c r="H112" s="60"/>
      <c r="I112" s="60"/>
      <c r="J112" s="60"/>
      <c r="K112" s="60"/>
    </row>
    <row r="113" spans="2:11" s="30" customFormat="1" x14ac:dyDescent="0.25">
      <c r="B113" s="60"/>
      <c r="C113" s="60"/>
      <c r="D113" s="60"/>
      <c r="E113" s="60"/>
      <c r="F113" s="60"/>
      <c r="G113" s="60"/>
      <c r="H113" s="60"/>
      <c r="I113" s="60"/>
      <c r="J113" s="60"/>
      <c r="K113" s="60"/>
    </row>
    <row r="114" spans="2:11" s="30" customFormat="1" x14ac:dyDescent="0.25">
      <c r="B114" s="60"/>
      <c r="C114" s="60"/>
      <c r="D114" s="60"/>
      <c r="E114" s="60"/>
      <c r="F114" s="60"/>
      <c r="G114" s="60"/>
      <c r="H114" s="60"/>
      <c r="I114" s="60"/>
      <c r="J114" s="60"/>
      <c r="K114" s="60"/>
    </row>
    <row r="115" spans="2:11" s="30" customFormat="1" x14ac:dyDescent="0.25">
      <c r="B115" s="60"/>
      <c r="C115" s="60"/>
      <c r="D115" s="60"/>
      <c r="E115" s="60"/>
      <c r="F115" s="60"/>
      <c r="G115" s="60"/>
      <c r="H115" s="60"/>
      <c r="I115" s="60"/>
      <c r="J115" s="60"/>
      <c r="K115" s="60"/>
    </row>
    <row r="116" spans="2:11" s="30" customFormat="1" x14ac:dyDescent="0.25">
      <c r="B116" s="60"/>
      <c r="C116" s="60"/>
      <c r="D116" s="60"/>
      <c r="E116" s="60"/>
      <c r="F116" s="60"/>
      <c r="G116" s="60"/>
      <c r="H116" s="60"/>
      <c r="I116" s="60"/>
      <c r="J116" s="60"/>
      <c r="K116" s="60"/>
    </row>
    <row r="117" spans="2:11" s="30" customFormat="1" x14ac:dyDescent="0.25">
      <c r="B117" s="60"/>
      <c r="C117" s="60"/>
      <c r="D117" s="60"/>
      <c r="E117" s="60"/>
      <c r="F117" s="60"/>
      <c r="G117" s="60"/>
      <c r="H117" s="60"/>
      <c r="I117" s="60"/>
      <c r="J117" s="60"/>
      <c r="K117" s="60"/>
    </row>
    <row r="118" spans="2:11" s="30" customFormat="1" x14ac:dyDescent="0.25">
      <c r="B118" s="60"/>
      <c r="C118" s="60"/>
      <c r="D118" s="60"/>
      <c r="E118" s="60"/>
      <c r="F118" s="60"/>
      <c r="G118" s="60"/>
      <c r="H118" s="60"/>
      <c r="I118" s="60"/>
      <c r="J118" s="60"/>
      <c r="K118" s="60"/>
    </row>
    <row r="119" spans="2:11" s="30" customFormat="1" x14ac:dyDescent="0.25">
      <c r="B119" s="60"/>
      <c r="C119" s="60"/>
      <c r="D119" s="60"/>
      <c r="E119" s="60"/>
      <c r="F119" s="60"/>
      <c r="G119" s="60"/>
      <c r="H119" s="60"/>
      <c r="I119" s="60"/>
      <c r="J119" s="60"/>
      <c r="K119" s="60"/>
    </row>
    <row r="120" spans="2:11" s="30" customFormat="1" x14ac:dyDescent="0.25">
      <c r="B120" s="60"/>
      <c r="C120" s="60"/>
      <c r="D120" s="60"/>
      <c r="E120" s="60"/>
      <c r="F120" s="60"/>
      <c r="G120" s="60"/>
      <c r="H120" s="60"/>
      <c r="I120" s="60"/>
      <c r="J120" s="60"/>
      <c r="K120" s="60"/>
    </row>
    <row r="121" spans="2:11" s="30" customFormat="1" x14ac:dyDescent="0.25">
      <c r="B121" s="60"/>
      <c r="C121" s="60"/>
      <c r="D121" s="60"/>
      <c r="E121" s="60"/>
      <c r="F121" s="60"/>
      <c r="G121" s="60"/>
      <c r="H121" s="60"/>
      <c r="I121" s="60"/>
      <c r="J121" s="60"/>
      <c r="K121" s="60"/>
    </row>
    <row r="122" spans="2:11" s="30" customFormat="1" x14ac:dyDescent="0.25">
      <c r="B122" s="60"/>
      <c r="C122" s="60"/>
      <c r="D122" s="60"/>
      <c r="E122" s="60"/>
      <c r="F122" s="60"/>
      <c r="G122" s="60"/>
      <c r="H122" s="60"/>
      <c r="I122" s="60"/>
      <c r="J122" s="60"/>
      <c r="K122" s="60"/>
    </row>
    <row r="123" spans="2:11" s="30" customFormat="1" x14ac:dyDescent="0.25">
      <c r="B123" s="60"/>
      <c r="C123" s="60"/>
      <c r="D123" s="60"/>
      <c r="E123" s="60"/>
      <c r="F123" s="60"/>
      <c r="G123" s="60"/>
      <c r="H123" s="60"/>
      <c r="I123" s="60"/>
      <c r="J123" s="60"/>
      <c r="K123" s="60"/>
    </row>
    <row r="124" spans="2:11" s="30" customFormat="1" x14ac:dyDescent="0.25">
      <c r="B124" s="60"/>
      <c r="C124" s="60"/>
      <c r="D124" s="60"/>
      <c r="E124" s="60"/>
      <c r="F124" s="60"/>
      <c r="G124" s="60"/>
      <c r="H124" s="60"/>
      <c r="I124" s="60"/>
      <c r="J124" s="60"/>
      <c r="K124" s="60"/>
    </row>
    <row r="125" spans="2:11" s="30" customFormat="1" x14ac:dyDescent="0.25">
      <c r="B125" s="60"/>
      <c r="C125" s="60"/>
      <c r="D125" s="60"/>
      <c r="E125" s="60"/>
      <c r="F125" s="60"/>
      <c r="G125" s="60"/>
      <c r="H125" s="60"/>
      <c r="I125" s="60"/>
      <c r="J125" s="60"/>
      <c r="K125" s="60"/>
    </row>
    <row r="126" spans="2:11" s="30" customFormat="1" x14ac:dyDescent="0.25">
      <c r="B126" s="60"/>
      <c r="C126" s="60"/>
      <c r="D126" s="60"/>
      <c r="E126" s="60"/>
      <c r="F126" s="60"/>
      <c r="G126" s="60"/>
      <c r="H126" s="60"/>
      <c r="I126" s="60"/>
      <c r="J126" s="60"/>
      <c r="K126" s="60"/>
    </row>
    <row r="127" spans="2:11" s="30" customFormat="1" x14ac:dyDescent="0.25">
      <c r="B127" s="60"/>
      <c r="C127" s="60"/>
      <c r="D127" s="60"/>
      <c r="E127" s="60"/>
      <c r="F127" s="60"/>
      <c r="G127" s="60"/>
      <c r="H127" s="60"/>
      <c r="I127" s="60"/>
      <c r="J127" s="60"/>
      <c r="K127" s="60"/>
    </row>
    <row r="128" spans="2:11" s="30" customFormat="1" x14ac:dyDescent="0.25">
      <c r="B128" s="60"/>
      <c r="C128" s="60"/>
      <c r="D128" s="60"/>
      <c r="E128" s="60"/>
      <c r="F128" s="60"/>
      <c r="G128" s="60"/>
      <c r="H128" s="60"/>
      <c r="I128" s="60"/>
      <c r="J128" s="60"/>
      <c r="K128" s="60"/>
    </row>
    <row r="129" spans="2:11" s="30" customFormat="1" x14ac:dyDescent="0.25">
      <c r="B129" s="60"/>
      <c r="C129" s="60"/>
      <c r="D129" s="60"/>
      <c r="E129" s="60"/>
      <c r="F129" s="60"/>
      <c r="G129" s="60"/>
      <c r="H129" s="60"/>
      <c r="I129" s="60"/>
      <c r="J129" s="60"/>
      <c r="K129" s="60"/>
    </row>
    <row r="130" spans="2:11" s="30" customFormat="1" x14ac:dyDescent="0.25">
      <c r="B130" s="60"/>
      <c r="C130" s="60"/>
      <c r="D130" s="60"/>
      <c r="E130" s="60"/>
      <c r="F130" s="60"/>
      <c r="G130" s="60"/>
      <c r="H130" s="60"/>
      <c r="I130" s="60"/>
      <c r="J130" s="60"/>
      <c r="K130" s="60"/>
    </row>
    <row r="131" spans="2:11" s="30" customFormat="1" x14ac:dyDescent="0.25">
      <c r="B131" s="60"/>
      <c r="C131" s="60"/>
      <c r="D131" s="60"/>
      <c r="E131" s="60"/>
      <c r="F131" s="60"/>
      <c r="G131" s="60"/>
      <c r="H131" s="60"/>
      <c r="I131" s="60"/>
      <c r="J131" s="60"/>
      <c r="K131" s="60"/>
    </row>
    <row r="132" spans="2:11" s="30" customFormat="1" x14ac:dyDescent="0.25">
      <c r="B132" s="60"/>
      <c r="C132" s="60"/>
      <c r="D132" s="60"/>
      <c r="E132" s="60"/>
      <c r="F132" s="60"/>
      <c r="G132" s="60"/>
      <c r="H132" s="60"/>
      <c r="I132" s="60"/>
      <c r="J132" s="60"/>
      <c r="K132" s="60"/>
    </row>
    <row r="133" spans="2:11" s="30" customFormat="1" x14ac:dyDescent="0.25">
      <c r="B133" s="60"/>
      <c r="C133" s="60"/>
      <c r="D133" s="60"/>
      <c r="E133" s="60"/>
      <c r="F133" s="60"/>
      <c r="G133" s="60"/>
      <c r="H133" s="60"/>
      <c r="I133" s="60"/>
      <c r="J133" s="60"/>
      <c r="K133" s="60"/>
    </row>
    <row r="134" spans="2:11" s="30" customFormat="1" x14ac:dyDescent="0.25">
      <c r="B134" s="60"/>
      <c r="C134" s="60"/>
      <c r="D134" s="60"/>
      <c r="E134" s="60"/>
      <c r="F134" s="60"/>
      <c r="G134" s="60"/>
      <c r="H134" s="60"/>
      <c r="I134" s="60"/>
      <c r="J134" s="60"/>
      <c r="K134" s="60"/>
    </row>
    <row r="135" spans="2:11" s="30" customFormat="1" x14ac:dyDescent="0.25">
      <c r="B135" s="60"/>
      <c r="C135" s="60"/>
      <c r="D135" s="60"/>
      <c r="E135" s="60"/>
      <c r="F135" s="60"/>
      <c r="G135" s="60"/>
      <c r="H135" s="60"/>
      <c r="I135" s="60"/>
      <c r="J135" s="60"/>
      <c r="K135" s="60"/>
    </row>
    <row r="136" spans="2:11" s="30" customFormat="1" x14ac:dyDescent="0.25">
      <c r="B136" s="60"/>
      <c r="C136" s="60"/>
      <c r="D136" s="60"/>
      <c r="E136" s="60"/>
      <c r="F136" s="60"/>
      <c r="G136" s="60"/>
      <c r="H136" s="60"/>
      <c r="I136" s="60"/>
      <c r="J136" s="60"/>
      <c r="K136" s="60"/>
    </row>
    <row r="137" spans="2:11" s="30" customFormat="1" x14ac:dyDescent="0.25">
      <c r="B137" s="60"/>
      <c r="C137" s="60"/>
      <c r="D137" s="60"/>
      <c r="E137" s="60"/>
      <c r="F137" s="60"/>
      <c r="G137" s="60"/>
      <c r="H137" s="60"/>
      <c r="I137" s="60"/>
      <c r="J137" s="60"/>
      <c r="K137" s="60"/>
    </row>
    <row r="138" spans="2:11" s="30" customFormat="1" x14ac:dyDescent="0.25">
      <c r="B138" s="60"/>
      <c r="C138" s="60"/>
      <c r="D138" s="60"/>
      <c r="E138" s="60"/>
      <c r="F138" s="60"/>
      <c r="G138" s="60"/>
      <c r="H138" s="60"/>
      <c r="I138" s="60"/>
      <c r="J138" s="60"/>
      <c r="K138" s="60"/>
    </row>
    <row r="139" spans="2:11" s="30" customFormat="1" x14ac:dyDescent="0.25">
      <c r="B139" s="60"/>
      <c r="C139" s="60"/>
      <c r="D139" s="60"/>
      <c r="E139" s="60"/>
      <c r="F139" s="60"/>
      <c r="G139" s="60"/>
      <c r="H139" s="60"/>
      <c r="I139" s="60"/>
      <c r="J139" s="60"/>
      <c r="K139" s="60"/>
    </row>
    <row r="140" spans="2:11" s="30" customFormat="1" x14ac:dyDescent="0.25">
      <c r="B140" s="60"/>
      <c r="C140" s="60"/>
      <c r="D140" s="60"/>
      <c r="E140" s="60"/>
      <c r="F140" s="60"/>
      <c r="G140" s="60"/>
      <c r="H140" s="60"/>
      <c r="I140" s="60"/>
      <c r="J140" s="60"/>
      <c r="K140" s="60"/>
    </row>
    <row r="141" spans="2:11" s="30" customFormat="1" x14ac:dyDescent="0.25">
      <c r="B141" s="60"/>
      <c r="C141" s="60"/>
      <c r="D141" s="60"/>
      <c r="E141" s="60"/>
      <c r="F141" s="60"/>
      <c r="G141" s="60"/>
      <c r="H141" s="60"/>
      <c r="I141" s="60"/>
      <c r="J141" s="60"/>
      <c r="K141" s="60"/>
    </row>
    <row r="142" spans="2:11" s="30" customFormat="1" x14ac:dyDescent="0.25">
      <c r="B142" s="60"/>
      <c r="C142" s="60"/>
      <c r="D142" s="60"/>
      <c r="E142" s="60"/>
      <c r="F142" s="60"/>
      <c r="G142" s="60"/>
      <c r="H142" s="60"/>
      <c r="I142" s="60"/>
      <c r="J142" s="60"/>
      <c r="K142" s="60"/>
    </row>
    <row r="143" spans="2:11" s="30" customFormat="1" x14ac:dyDescent="0.25">
      <c r="B143" s="60"/>
      <c r="C143" s="60"/>
      <c r="D143" s="60"/>
      <c r="E143" s="60"/>
      <c r="F143" s="60"/>
      <c r="G143" s="60"/>
      <c r="H143" s="60"/>
      <c r="I143" s="60"/>
      <c r="J143" s="60"/>
      <c r="K143" s="60"/>
    </row>
    <row r="144" spans="2:11" s="30" customFormat="1" x14ac:dyDescent="0.25">
      <c r="B144" s="60"/>
      <c r="C144" s="60"/>
      <c r="D144" s="60"/>
      <c r="E144" s="60"/>
      <c r="F144" s="60"/>
      <c r="G144" s="60"/>
      <c r="H144" s="60"/>
      <c r="I144" s="60"/>
      <c r="J144" s="60"/>
      <c r="K144" s="60"/>
    </row>
    <row r="145" spans="2:11" s="30" customFormat="1" x14ac:dyDescent="0.25">
      <c r="B145" s="60"/>
      <c r="C145" s="60"/>
      <c r="D145" s="60"/>
      <c r="E145" s="60"/>
      <c r="F145" s="60"/>
      <c r="G145" s="60"/>
      <c r="H145" s="60"/>
      <c r="I145" s="60"/>
      <c r="J145" s="60"/>
      <c r="K145" s="60"/>
    </row>
    <row r="146" spans="2:11" s="30" customFormat="1" x14ac:dyDescent="0.25">
      <c r="B146" s="60"/>
      <c r="C146" s="60"/>
      <c r="D146" s="60"/>
      <c r="E146" s="60"/>
      <c r="F146" s="60"/>
      <c r="G146" s="60"/>
      <c r="H146" s="60"/>
      <c r="I146" s="60"/>
      <c r="J146" s="60"/>
      <c r="K146" s="60"/>
    </row>
    <row r="147" spans="2:11" s="30" customFormat="1" x14ac:dyDescent="0.25">
      <c r="B147" s="60"/>
      <c r="C147" s="60"/>
      <c r="D147" s="60"/>
      <c r="E147" s="60"/>
      <c r="F147" s="60"/>
      <c r="G147" s="60"/>
      <c r="H147" s="60"/>
      <c r="I147" s="60"/>
      <c r="J147" s="60"/>
      <c r="K147" s="60"/>
    </row>
    <row r="148" spans="2:11" s="30" customFormat="1" x14ac:dyDescent="0.25">
      <c r="B148" s="60"/>
      <c r="C148" s="60"/>
      <c r="D148" s="60"/>
      <c r="E148" s="60"/>
      <c r="F148" s="60"/>
      <c r="G148" s="60"/>
      <c r="H148" s="60"/>
      <c r="I148" s="60"/>
      <c r="J148" s="60"/>
      <c r="K148" s="60"/>
    </row>
    <row r="149" spans="2:11" s="30" customFormat="1" x14ac:dyDescent="0.25">
      <c r="B149" s="60"/>
      <c r="C149" s="60"/>
      <c r="D149" s="60"/>
      <c r="E149" s="60"/>
      <c r="F149" s="60"/>
      <c r="G149" s="60"/>
      <c r="H149" s="60"/>
      <c r="I149" s="60"/>
      <c r="J149" s="60"/>
      <c r="K149" s="60"/>
    </row>
    <row r="150" spans="2:11" s="30" customFormat="1" x14ac:dyDescent="0.25">
      <c r="B150" s="60"/>
      <c r="C150" s="60"/>
      <c r="D150" s="60"/>
      <c r="E150" s="60"/>
      <c r="F150" s="60"/>
      <c r="G150" s="60"/>
      <c r="H150" s="60"/>
      <c r="I150" s="60"/>
      <c r="J150" s="60"/>
      <c r="K150" s="60"/>
    </row>
    <row r="151" spans="2:11" s="30" customFormat="1" x14ac:dyDescent="0.25">
      <c r="B151" s="60"/>
      <c r="C151" s="60"/>
      <c r="D151" s="60"/>
      <c r="E151" s="60"/>
      <c r="F151" s="60"/>
      <c r="G151" s="60"/>
      <c r="H151" s="60"/>
      <c r="I151" s="60"/>
      <c r="J151" s="60"/>
      <c r="K151" s="60"/>
    </row>
    <row r="152" spans="2:11" s="30" customFormat="1" x14ac:dyDescent="0.25">
      <c r="B152" s="60"/>
      <c r="C152" s="60"/>
      <c r="D152" s="60"/>
      <c r="E152" s="60"/>
      <c r="F152" s="60"/>
      <c r="G152" s="60"/>
      <c r="H152" s="60"/>
      <c r="I152" s="60"/>
      <c r="J152" s="60"/>
      <c r="K152" s="60"/>
    </row>
    <row r="153" spans="2:11" s="30" customFormat="1" x14ac:dyDescent="0.25">
      <c r="B153" s="60"/>
      <c r="C153" s="60"/>
      <c r="D153" s="60"/>
      <c r="E153" s="60"/>
      <c r="F153" s="60"/>
      <c r="G153" s="60"/>
      <c r="H153" s="60"/>
      <c r="I153" s="60"/>
      <c r="J153" s="60"/>
      <c r="K153" s="60"/>
    </row>
    <row r="154" spans="2:11" s="30" customFormat="1" x14ac:dyDescent="0.25">
      <c r="B154" s="60"/>
      <c r="C154" s="60"/>
      <c r="D154" s="60"/>
      <c r="E154" s="60"/>
      <c r="F154" s="60"/>
      <c r="G154" s="60"/>
      <c r="H154" s="60"/>
      <c r="I154" s="60"/>
      <c r="J154" s="60"/>
      <c r="K154" s="60"/>
    </row>
    <row r="155" spans="2:11" s="30" customFormat="1" x14ac:dyDescent="0.25">
      <c r="B155" s="60"/>
      <c r="C155" s="60"/>
      <c r="D155" s="60"/>
      <c r="E155" s="60"/>
      <c r="F155" s="60"/>
      <c r="G155" s="60"/>
      <c r="H155" s="60"/>
      <c r="I155" s="60"/>
      <c r="J155" s="60"/>
      <c r="K155" s="60"/>
    </row>
    <row r="156" spans="2:11" s="30" customFormat="1" x14ac:dyDescent="0.25">
      <c r="B156" s="60"/>
      <c r="C156" s="60"/>
      <c r="D156" s="60"/>
      <c r="E156" s="60"/>
      <c r="F156" s="60"/>
      <c r="G156" s="60"/>
      <c r="H156" s="60"/>
      <c r="I156" s="60"/>
      <c r="J156" s="60"/>
      <c r="K156" s="60"/>
    </row>
    <row r="157" spans="2:11" s="30" customFormat="1" x14ac:dyDescent="0.25">
      <c r="B157" s="60"/>
      <c r="C157" s="60"/>
      <c r="D157" s="60"/>
      <c r="E157" s="60"/>
      <c r="F157" s="60"/>
      <c r="G157" s="60"/>
      <c r="H157" s="60"/>
      <c r="I157" s="60"/>
      <c r="J157" s="60"/>
      <c r="K157" s="60"/>
    </row>
    <row r="158" spans="2:11" s="30" customFormat="1" x14ac:dyDescent="0.25">
      <c r="B158" s="60"/>
      <c r="C158" s="60"/>
      <c r="D158" s="60"/>
      <c r="E158" s="60"/>
      <c r="F158" s="60"/>
      <c r="G158" s="60"/>
      <c r="H158" s="60"/>
      <c r="I158" s="60"/>
      <c r="J158" s="60"/>
      <c r="K158" s="60"/>
    </row>
    <row r="159" spans="2:11" s="30" customFormat="1" x14ac:dyDescent="0.25">
      <c r="B159" s="60"/>
      <c r="C159" s="60"/>
      <c r="D159" s="60"/>
      <c r="E159" s="60"/>
      <c r="F159" s="60"/>
      <c r="G159" s="60"/>
      <c r="H159" s="60"/>
      <c r="I159" s="60"/>
      <c r="J159" s="60"/>
      <c r="K159" s="60"/>
    </row>
    <row r="160" spans="2:11" s="30" customFormat="1" x14ac:dyDescent="0.25">
      <c r="B160" s="60"/>
      <c r="C160" s="60"/>
      <c r="D160" s="60"/>
      <c r="E160" s="60"/>
      <c r="F160" s="60"/>
      <c r="G160" s="60"/>
      <c r="H160" s="60"/>
      <c r="I160" s="60"/>
      <c r="J160" s="60"/>
      <c r="K160" s="60"/>
    </row>
    <row r="161" spans="2:11" s="30" customFormat="1" x14ac:dyDescent="0.25">
      <c r="B161" s="60"/>
      <c r="C161" s="60"/>
      <c r="D161" s="60"/>
      <c r="E161" s="60"/>
      <c r="F161" s="60"/>
      <c r="G161" s="60"/>
      <c r="H161" s="60"/>
      <c r="I161" s="60"/>
      <c r="J161" s="60"/>
      <c r="K161" s="60"/>
    </row>
    <row r="162" spans="2:11" s="30" customFormat="1" x14ac:dyDescent="0.25">
      <c r="B162" s="60"/>
      <c r="C162" s="60"/>
      <c r="D162" s="60"/>
      <c r="E162" s="60"/>
      <c r="F162" s="60"/>
      <c r="G162" s="60"/>
      <c r="H162" s="60"/>
      <c r="I162" s="60"/>
      <c r="J162" s="60"/>
      <c r="K162" s="60"/>
    </row>
    <row r="163" spans="2:11" s="30" customFormat="1" x14ac:dyDescent="0.25">
      <c r="B163" s="60"/>
      <c r="C163" s="60"/>
      <c r="D163" s="60"/>
      <c r="E163" s="60"/>
      <c r="F163" s="60"/>
      <c r="G163" s="60"/>
      <c r="H163" s="60"/>
      <c r="I163" s="60"/>
      <c r="J163" s="60"/>
      <c r="K163" s="60"/>
    </row>
    <row r="164" spans="2:11" s="30" customFormat="1" x14ac:dyDescent="0.25">
      <c r="B164" s="60"/>
      <c r="C164" s="60"/>
      <c r="D164" s="60"/>
      <c r="E164" s="60"/>
      <c r="F164" s="60"/>
      <c r="G164" s="60"/>
      <c r="H164" s="60"/>
      <c r="I164" s="60"/>
      <c r="J164" s="60"/>
      <c r="K164" s="60"/>
    </row>
    <row r="165" spans="2:11" s="30" customFormat="1" x14ac:dyDescent="0.25">
      <c r="B165" s="60"/>
      <c r="C165" s="60"/>
      <c r="D165" s="60"/>
      <c r="E165" s="60"/>
      <c r="F165" s="60"/>
      <c r="G165" s="60"/>
      <c r="H165" s="60"/>
      <c r="I165" s="60"/>
      <c r="J165" s="60"/>
      <c r="K165" s="60"/>
    </row>
    <row r="166" spans="2:11" s="30" customFormat="1" x14ac:dyDescent="0.25">
      <c r="B166" s="60"/>
      <c r="C166" s="60"/>
      <c r="D166" s="60"/>
      <c r="E166" s="60"/>
      <c r="F166" s="60"/>
      <c r="G166" s="60"/>
      <c r="H166" s="60"/>
      <c r="I166" s="60"/>
      <c r="J166" s="60"/>
      <c r="K166" s="60"/>
    </row>
    <row r="167" spans="2:11" s="30" customFormat="1" x14ac:dyDescent="0.25">
      <c r="B167" s="60"/>
      <c r="C167" s="60"/>
      <c r="D167" s="60"/>
      <c r="E167" s="60"/>
      <c r="F167" s="60"/>
      <c r="G167" s="60"/>
      <c r="H167" s="60"/>
      <c r="I167" s="60"/>
      <c r="J167" s="60"/>
      <c r="K167" s="60"/>
    </row>
    <row r="168" spans="2:11" s="30" customFormat="1" x14ac:dyDescent="0.25">
      <c r="B168" s="60"/>
      <c r="C168" s="60"/>
      <c r="D168" s="60"/>
      <c r="E168" s="60"/>
      <c r="F168" s="60"/>
      <c r="G168" s="60"/>
      <c r="H168" s="60"/>
      <c r="I168" s="60"/>
      <c r="J168" s="60"/>
      <c r="K168" s="60"/>
    </row>
    <row r="169" spans="2:11" s="30" customFormat="1" x14ac:dyDescent="0.25">
      <c r="B169" s="60"/>
      <c r="C169" s="60"/>
      <c r="D169" s="60"/>
      <c r="E169" s="60"/>
      <c r="F169" s="60"/>
      <c r="G169" s="60"/>
      <c r="H169" s="60"/>
      <c r="I169" s="60"/>
      <c r="J169" s="60"/>
      <c r="K169" s="60"/>
    </row>
    <row r="170" spans="2:11" s="30" customFormat="1" x14ac:dyDescent="0.25">
      <c r="B170" s="60"/>
      <c r="C170" s="60"/>
      <c r="D170" s="60"/>
      <c r="E170" s="60"/>
      <c r="F170" s="60"/>
      <c r="G170" s="60"/>
      <c r="H170" s="60"/>
      <c r="I170" s="60"/>
      <c r="J170" s="60"/>
      <c r="K170" s="60"/>
    </row>
    <row r="171" spans="2:11" s="30" customFormat="1" x14ac:dyDescent="0.25">
      <c r="B171" s="60"/>
      <c r="C171" s="60"/>
      <c r="D171" s="60"/>
      <c r="E171" s="60"/>
      <c r="F171" s="60"/>
      <c r="G171" s="60"/>
      <c r="H171" s="60"/>
      <c r="I171" s="60"/>
      <c r="J171" s="60"/>
      <c r="K171" s="60"/>
    </row>
    <row r="172" spans="2:11" s="30" customFormat="1" x14ac:dyDescent="0.25">
      <c r="B172" s="60"/>
      <c r="C172" s="60"/>
      <c r="D172" s="60"/>
      <c r="E172" s="60"/>
      <c r="F172" s="60"/>
      <c r="G172" s="60"/>
      <c r="H172" s="60"/>
      <c r="I172" s="60"/>
      <c r="J172" s="60"/>
      <c r="K172" s="60"/>
    </row>
    <row r="173" spans="2:11" s="30" customFormat="1" x14ac:dyDescent="0.25">
      <c r="B173" s="60"/>
      <c r="C173" s="60"/>
      <c r="D173" s="60"/>
      <c r="E173" s="60"/>
      <c r="F173" s="60"/>
      <c r="G173" s="60"/>
      <c r="H173" s="60"/>
      <c r="I173" s="60"/>
      <c r="J173" s="60"/>
      <c r="K173" s="60"/>
    </row>
    <row r="174" spans="2:11" s="30" customFormat="1" x14ac:dyDescent="0.25">
      <c r="B174" s="60"/>
      <c r="C174" s="60"/>
      <c r="D174" s="60"/>
      <c r="E174" s="60"/>
      <c r="F174" s="60"/>
      <c r="G174" s="60"/>
      <c r="H174" s="60"/>
      <c r="I174" s="60"/>
      <c r="J174" s="60"/>
      <c r="K174" s="60"/>
    </row>
    <row r="175" spans="2:11" s="30" customFormat="1" x14ac:dyDescent="0.25">
      <c r="B175" s="60"/>
      <c r="C175" s="60"/>
      <c r="D175" s="60"/>
      <c r="E175" s="60"/>
      <c r="F175" s="60"/>
      <c r="G175" s="60"/>
      <c r="H175" s="60"/>
      <c r="I175" s="60"/>
      <c r="J175" s="60"/>
      <c r="K175" s="60"/>
    </row>
    <row r="176" spans="2:11" s="30" customFormat="1" x14ac:dyDescent="0.25">
      <c r="B176" s="60"/>
      <c r="C176" s="60"/>
      <c r="D176" s="60"/>
      <c r="E176" s="60"/>
      <c r="F176" s="60"/>
      <c r="G176" s="60"/>
      <c r="H176" s="60"/>
      <c r="I176" s="60"/>
      <c r="J176" s="60"/>
      <c r="K176" s="60"/>
    </row>
    <row r="177" spans="2:11" s="30" customFormat="1" x14ac:dyDescent="0.25">
      <c r="B177" s="60"/>
      <c r="C177" s="60"/>
      <c r="D177" s="60"/>
      <c r="E177" s="60"/>
      <c r="F177" s="60"/>
      <c r="G177" s="60"/>
      <c r="H177" s="60"/>
      <c r="I177" s="60"/>
      <c r="J177" s="60"/>
      <c r="K177" s="60"/>
    </row>
    <row r="178" spans="2:11" s="30" customFormat="1" x14ac:dyDescent="0.25">
      <c r="B178" s="60"/>
      <c r="C178" s="60"/>
      <c r="D178" s="60"/>
      <c r="E178" s="60"/>
      <c r="F178" s="60"/>
      <c r="G178" s="60"/>
      <c r="H178" s="60"/>
      <c r="I178" s="60"/>
      <c r="J178" s="60"/>
      <c r="K178" s="60"/>
    </row>
    <row r="179" spans="2:11" s="30" customFormat="1" x14ac:dyDescent="0.25">
      <c r="B179" s="60"/>
      <c r="C179" s="60"/>
      <c r="D179" s="60"/>
      <c r="E179" s="60"/>
      <c r="F179" s="60"/>
      <c r="G179" s="60"/>
      <c r="H179" s="60"/>
      <c r="I179" s="60"/>
      <c r="J179" s="60"/>
      <c r="K179" s="60"/>
    </row>
    <row r="180" spans="2:11" s="30" customFormat="1" x14ac:dyDescent="0.25">
      <c r="B180" s="60"/>
      <c r="C180" s="60"/>
      <c r="D180" s="60"/>
      <c r="E180" s="60"/>
      <c r="F180" s="60"/>
      <c r="G180" s="60"/>
      <c r="H180" s="60"/>
      <c r="I180" s="60"/>
      <c r="J180" s="60"/>
      <c r="K180" s="60"/>
    </row>
    <row r="181" spans="2:11" s="30" customFormat="1" x14ac:dyDescent="0.25">
      <c r="B181" s="60"/>
      <c r="C181" s="60"/>
      <c r="D181" s="60"/>
      <c r="E181" s="60"/>
      <c r="F181" s="60"/>
      <c r="G181" s="60"/>
      <c r="H181" s="60"/>
      <c r="I181" s="60"/>
      <c r="J181" s="60"/>
      <c r="K181" s="60"/>
    </row>
    <row r="182" spans="2:11" s="30" customFormat="1" x14ac:dyDescent="0.25">
      <c r="B182" s="60"/>
      <c r="C182" s="60"/>
      <c r="D182" s="60"/>
      <c r="E182" s="60"/>
      <c r="F182" s="60"/>
      <c r="G182" s="60"/>
      <c r="H182" s="60"/>
      <c r="I182" s="60"/>
      <c r="J182" s="60"/>
      <c r="K182" s="60"/>
    </row>
    <row r="183" spans="2:11" s="30" customFormat="1" x14ac:dyDescent="0.25">
      <c r="B183" s="60"/>
      <c r="C183" s="60"/>
      <c r="D183" s="60"/>
      <c r="E183" s="60"/>
      <c r="F183" s="60"/>
      <c r="G183" s="60"/>
      <c r="H183" s="60"/>
      <c r="I183" s="60"/>
      <c r="J183" s="60"/>
      <c r="K183" s="60"/>
    </row>
    <row r="184" spans="2:11" s="30" customFormat="1" x14ac:dyDescent="0.25">
      <c r="B184" s="60"/>
      <c r="C184" s="60"/>
      <c r="D184" s="60"/>
      <c r="E184" s="60"/>
      <c r="F184" s="60"/>
      <c r="G184" s="60"/>
      <c r="H184" s="60"/>
      <c r="I184" s="60"/>
      <c r="J184" s="60"/>
      <c r="K184" s="60"/>
    </row>
    <row r="185" spans="2:11" s="30" customFormat="1" x14ac:dyDescent="0.25">
      <c r="B185" s="60"/>
      <c r="C185" s="60"/>
      <c r="D185" s="60"/>
      <c r="E185" s="60"/>
      <c r="F185" s="60"/>
      <c r="G185" s="60"/>
      <c r="H185" s="60"/>
      <c r="I185" s="60"/>
      <c r="J185" s="60"/>
      <c r="K185" s="60"/>
    </row>
    <row r="186" spans="2:11" s="30" customFormat="1" x14ac:dyDescent="0.25">
      <c r="B186" s="60"/>
      <c r="C186" s="60"/>
      <c r="D186" s="60"/>
      <c r="E186" s="60"/>
      <c r="F186" s="60"/>
      <c r="G186" s="60"/>
      <c r="H186" s="60"/>
      <c r="I186" s="60"/>
      <c r="J186" s="60"/>
      <c r="K186" s="60"/>
    </row>
    <row r="187" spans="2:11" s="30" customFormat="1" x14ac:dyDescent="0.25">
      <c r="B187" s="60"/>
      <c r="C187" s="60"/>
      <c r="D187" s="60"/>
      <c r="E187" s="60"/>
      <c r="F187" s="60"/>
      <c r="G187" s="60"/>
      <c r="H187" s="60"/>
      <c r="I187" s="60"/>
      <c r="J187" s="60"/>
      <c r="K187" s="60"/>
    </row>
    <row r="188" spans="2:11" s="30" customFormat="1" x14ac:dyDescent="0.25">
      <c r="B188" s="60"/>
      <c r="C188" s="60"/>
      <c r="D188" s="60"/>
      <c r="E188" s="60"/>
      <c r="F188" s="60"/>
      <c r="G188" s="60"/>
      <c r="H188" s="60"/>
      <c r="I188" s="60"/>
      <c r="J188" s="60"/>
      <c r="K188" s="60"/>
    </row>
    <row r="189" spans="2:11" s="30" customFormat="1" x14ac:dyDescent="0.25">
      <c r="B189" s="60"/>
      <c r="C189" s="60"/>
      <c r="D189" s="60"/>
      <c r="E189" s="60"/>
      <c r="F189" s="60"/>
      <c r="G189" s="60"/>
      <c r="H189" s="60"/>
      <c r="I189" s="60"/>
      <c r="J189" s="60"/>
      <c r="K189" s="60"/>
    </row>
    <row r="190" spans="2:11" s="30" customFormat="1" x14ac:dyDescent="0.25">
      <c r="B190" s="60"/>
      <c r="C190" s="60"/>
      <c r="D190" s="60"/>
      <c r="E190" s="60"/>
      <c r="F190" s="60"/>
      <c r="G190" s="60"/>
      <c r="H190" s="60"/>
      <c r="I190" s="60"/>
      <c r="J190" s="60"/>
      <c r="K190" s="60"/>
    </row>
    <row r="191" spans="2:11" s="30" customFormat="1" x14ac:dyDescent="0.25">
      <c r="B191" s="60"/>
      <c r="C191" s="60"/>
      <c r="D191" s="60"/>
      <c r="E191" s="60"/>
      <c r="F191" s="60"/>
      <c r="G191" s="60"/>
      <c r="H191" s="60"/>
      <c r="I191" s="60"/>
      <c r="J191" s="60"/>
      <c r="K191" s="60"/>
    </row>
    <row r="192" spans="2:11" s="30" customFormat="1" x14ac:dyDescent="0.25">
      <c r="B192" s="60"/>
      <c r="C192" s="60"/>
      <c r="D192" s="60"/>
      <c r="E192" s="60"/>
      <c r="F192" s="60"/>
      <c r="G192" s="60"/>
      <c r="H192" s="60"/>
      <c r="I192" s="60"/>
      <c r="J192" s="60"/>
      <c r="K192" s="60"/>
    </row>
    <row r="193" spans="2:11" s="30" customFormat="1" x14ac:dyDescent="0.25">
      <c r="B193" s="60"/>
      <c r="C193" s="60"/>
      <c r="D193" s="60"/>
      <c r="E193" s="60"/>
      <c r="F193" s="60"/>
      <c r="G193" s="60"/>
      <c r="H193" s="60"/>
      <c r="I193" s="60"/>
      <c r="J193" s="60"/>
      <c r="K193" s="60"/>
    </row>
    <row r="194" spans="2:11" s="30" customFormat="1" x14ac:dyDescent="0.25">
      <c r="B194" s="60"/>
      <c r="C194" s="60"/>
      <c r="D194" s="60"/>
      <c r="E194" s="60"/>
      <c r="F194" s="60"/>
      <c r="G194" s="60"/>
      <c r="H194" s="60"/>
      <c r="I194" s="60"/>
      <c r="J194" s="60"/>
      <c r="K194" s="60"/>
    </row>
    <row r="195" spans="2:11" s="30" customFormat="1" x14ac:dyDescent="0.25">
      <c r="B195" s="60"/>
      <c r="C195" s="60"/>
      <c r="D195" s="60"/>
      <c r="E195" s="60"/>
      <c r="F195" s="60"/>
      <c r="G195" s="60"/>
      <c r="H195" s="60"/>
      <c r="I195" s="60"/>
      <c r="J195" s="60"/>
      <c r="K195" s="60"/>
    </row>
    <row r="196" spans="2:11" s="30" customFormat="1" x14ac:dyDescent="0.25">
      <c r="B196" s="60"/>
      <c r="C196" s="60"/>
      <c r="D196" s="60"/>
      <c r="E196" s="60"/>
      <c r="F196" s="60"/>
      <c r="G196" s="60"/>
      <c r="H196" s="60"/>
      <c r="I196" s="60"/>
      <c r="J196" s="60"/>
      <c r="K196" s="60"/>
    </row>
    <row r="197" spans="2:11" s="30" customFormat="1" x14ac:dyDescent="0.25">
      <c r="B197" s="60"/>
      <c r="C197" s="60"/>
      <c r="D197" s="60"/>
      <c r="E197" s="60"/>
      <c r="F197" s="60"/>
      <c r="G197" s="60"/>
      <c r="H197" s="60"/>
      <c r="I197" s="60"/>
      <c r="J197" s="60"/>
      <c r="K197" s="60"/>
    </row>
    <row r="198" spans="2:11" s="30" customFormat="1" x14ac:dyDescent="0.25">
      <c r="B198" s="60"/>
      <c r="C198" s="60"/>
      <c r="D198" s="60"/>
      <c r="E198" s="60"/>
      <c r="F198" s="60"/>
      <c r="G198" s="60"/>
      <c r="H198" s="60"/>
      <c r="I198" s="60"/>
      <c r="J198" s="60"/>
      <c r="K198" s="60"/>
    </row>
    <row r="199" spans="2:11" s="30" customFormat="1" x14ac:dyDescent="0.25">
      <c r="B199" s="60"/>
      <c r="C199" s="60"/>
      <c r="D199" s="60"/>
      <c r="E199" s="60"/>
      <c r="F199" s="60"/>
      <c r="G199" s="60"/>
      <c r="H199" s="60"/>
      <c r="I199" s="60"/>
      <c r="J199" s="60"/>
      <c r="K199" s="60"/>
    </row>
    <row r="200" spans="2:11" s="30" customFormat="1" x14ac:dyDescent="0.25"/>
    <row r="201" spans="2:11" s="30" customFormat="1" x14ac:dyDescent="0.25"/>
    <row r="202" spans="2:11" x14ac:dyDescent="0.25"/>
    <row r="203" spans="2:11" x14ac:dyDescent="0.25"/>
    <row r="204" spans="2:11" x14ac:dyDescent="0.25"/>
    <row r="205" spans="2:11" x14ac:dyDescent="0.25"/>
    <row r="206" spans="2:11" x14ac:dyDescent="0.25"/>
  </sheetData>
  <mergeCells count="8">
    <mergeCell ref="F2:J4"/>
    <mergeCell ref="B7:K7"/>
    <mergeCell ref="B8:B9"/>
    <mergeCell ref="C8:C9"/>
    <mergeCell ref="D8:H8"/>
    <mergeCell ref="I8:I9"/>
    <mergeCell ref="J8:J9"/>
    <mergeCell ref="K8:K9"/>
  </mergeCells>
  <dataValidations xWindow="624" yWindow="401" count="6">
    <dataValidation allowBlank="1" showInputMessage="1" showErrorMessage="1" promptTitle="Aspecto a Intervenir" prompt="Para ampliar la CELDA y escribir el texto necesario, haga clic en el botón ABRIR CELDA, ubicado en la parte superior izquierda de la hoja. (Presione F2 para editar la celda)._x000a_Cuando finalice, de ENTER y haga clic en el botón CERRAR CELDA." sqref="B10:B199"/>
    <dataValidation allowBlank="1" showInputMessage="1" showErrorMessage="1" promptTitle="Objetivo" prompt="Para ampliar la CELDA y escribir el texto necesario, haga clic en el botón ABRIR CELDA, ubicado en la parte superior izquierda de la hoja. (Presione F2 para editar la celda)._x000a_Cuando finalice, de ENTER y haga clic en el botón CERRAR CELDA." sqref="C9:D199"/>
    <dataValidation allowBlank="1" showInputMessage="1" showErrorMessage="1" promptTitle="Indicador(es) de seguimiento" prompt="Para ampliar la CELDA y escribir el texto necesario, haga clic en el botón ABRIR CELDA, ubicado en la parte superior izquierda de la hoja. (Presione F2 para editar la celda)._x000a_Cuando finalice, de ENTER y haga clic en el botón CERRAR CELDA." sqref="E9:H199"/>
    <dataValidation allowBlank="1" showInputMessage="1" showErrorMessage="1" promptTitle="Medio de verificación" prompt="Para ampliar la CELDA y escribir el texto necesario, haga clic en el botón ABRIR CELDA, ubicado en la parte superior izquierda de la hoja. (Presione F2 para editar la celda)._x000a_Cuando finalice, de ENTER y haga clic en el botón CERRAR CELDA." sqref="K9:K199"/>
    <dataValidation allowBlank="1" showInputMessage="1" showErrorMessage="1" promptTitle="Lìnea Base" prompt="Ingrese el valor base (de referencia) del indicador" sqref="I9:I199"/>
    <dataValidation allowBlank="1" showInputMessage="1" showErrorMessage="1" promptTitle="Meta" prompt="Ingrese el valor del indicador al que se espera llegar" sqref="J9:J199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L212"/>
  <sheetViews>
    <sheetView showGridLines="0" topLeftCell="A6" zoomScaleNormal="100" workbookViewId="0">
      <selection activeCell="J12" sqref="J12"/>
    </sheetView>
  </sheetViews>
  <sheetFormatPr baseColWidth="10" defaultColWidth="0" defaultRowHeight="15" zeroHeight="1" x14ac:dyDescent="0.25"/>
  <cols>
    <col min="1" max="1" width="2.7109375" style="22" customWidth="1"/>
    <col min="2" max="2" width="9.140625" style="22" customWidth="1"/>
    <col min="3" max="4" width="30.7109375" style="22" customWidth="1"/>
    <col min="5" max="7" width="15.7109375" style="22" customWidth="1"/>
    <col min="8" max="8" width="16.7109375" style="22" customWidth="1"/>
    <col min="9" max="9" width="11.85546875" style="22" customWidth="1"/>
    <col min="10" max="10" width="11.42578125" style="22" customWidth="1"/>
    <col min="11" max="11" width="20" style="22" customWidth="1"/>
    <col min="12" max="12" width="4.85546875" style="22" customWidth="1"/>
    <col min="13" max="16384" width="11.42578125" style="22" hidden="1"/>
  </cols>
  <sheetData>
    <row r="1" spans="1:11" x14ac:dyDescent="0.25"/>
    <row r="2" spans="1:11" x14ac:dyDescent="0.25"/>
    <row r="3" spans="1:11" x14ac:dyDescent="0.25">
      <c r="F3" s="198" t="s">
        <v>73</v>
      </c>
      <c r="G3" s="198"/>
      <c r="H3" s="198"/>
      <c r="I3" s="198"/>
      <c r="J3" s="198"/>
      <c r="K3" s="198"/>
    </row>
    <row r="4" spans="1:11" ht="14.25" customHeight="1" x14ac:dyDescent="0.25">
      <c r="F4" s="198"/>
      <c r="G4" s="198"/>
      <c r="H4" s="198"/>
      <c r="I4" s="198"/>
      <c r="J4" s="198"/>
      <c r="K4" s="198"/>
    </row>
    <row r="5" spans="1:11" x14ac:dyDescent="0.25">
      <c r="F5" s="198"/>
      <c r="G5" s="198"/>
      <c r="H5" s="198"/>
      <c r="I5" s="198"/>
      <c r="J5" s="198"/>
      <c r="K5" s="198"/>
    </row>
    <row r="6" spans="1:11" x14ac:dyDescent="0.25">
      <c r="F6" s="198"/>
      <c r="G6" s="198"/>
      <c r="H6" s="198"/>
      <c r="I6" s="198"/>
      <c r="J6" s="198"/>
      <c r="K6" s="198"/>
    </row>
    <row r="7" spans="1:11" x14ac:dyDescent="0.25">
      <c r="F7" s="84"/>
      <c r="G7" s="84"/>
      <c r="H7" s="84"/>
      <c r="I7" s="84"/>
      <c r="J7" s="84"/>
      <c r="K7" s="84"/>
    </row>
    <row r="8" spans="1:11" ht="15.75" x14ac:dyDescent="0.25">
      <c r="B8" s="34" t="s">
        <v>75</v>
      </c>
    </row>
    <row r="9" spans="1:11" ht="10.5" customHeight="1" thickBot="1" x14ac:dyDescent="0.35">
      <c r="B9" s="55"/>
    </row>
    <row r="10" spans="1:11" ht="28.5" customHeight="1" thickBot="1" x14ac:dyDescent="0.3">
      <c r="A10" s="80"/>
      <c r="B10" s="199" t="s">
        <v>13</v>
      </c>
      <c r="C10" s="200"/>
      <c r="D10" s="200"/>
      <c r="E10" s="200"/>
      <c r="F10" s="200"/>
      <c r="G10" s="200"/>
      <c r="H10" s="200"/>
      <c r="I10" s="200"/>
      <c r="J10" s="200"/>
      <c r="K10" s="201"/>
    </row>
    <row r="11" spans="1:11" ht="36.75" customHeight="1" thickBot="1" x14ac:dyDescent="0.3">
      <c r="A11" s="69"/>
      <c r="B11" s="70" t="s">
        <v>17</v>
      </c>
      <c r="C11" s="71" t="s">
        <v>18</v>
      </c>
      <c r="D11" s="71" t="s">
        <v>0</v>
      </c>
      <c r="E11" s="71" t="s">
        <v>1</v>
      </c>
      <c r="F11" s="71" t="s">
        <v>19</v>
      </c>
      <c r="G11" s="71" t="s">
        <v>20</v>
      </c>
      <c r="H11" s="71" t="s">
        <v>9</v>
      </c>
      <c r="I11" s="71" t="s">
        <v>10</v>
      </c>
      <c r="J11" s="71" t="s">
        <v>21</v>
      </c>
      <c r="K11" s="72" t="s">
        <v>11</v>
      </c>
    </row>
    <row r="12" spans="1:11" ht="39.950000000000003" customHeight="1" thickBot="1" x14ac:dyDescent="0.3">
      <c r="A12" s="69"/>
      <c r="B12" s="81">
        <v>1</v>
      </c>
      <c r="C12" s="63" t="s">
        <v>141</v>
      </c>
      <c r="D12" s="63" t="s">
        <v>142</v>
      </c>
      <c r="E12" s="64" t="s">
        <v>134</v>
      </c>
      <c r="F12" s="65">
        <v>30</v>
      </c>
      <c r="G12" s="65">
        <f>F12*1.3</f>
        <v>39</v>
      </c>
      <c r="H12" s="66">
        <f>IF(AND(F12&lt;&gt;"",G12&lt;&gt;""),(G12-F12)/F12,"")</f>
        <v>0.3</v>
      </c>
      <c r="I12" s="73">
        <f>IF(AND(F12&lt;&gt;"",G12&lt;&gt;""),G12-F12,"")</f>
        <v>9</v>
      </c>
      <c r="J12" s="67">
        <f>I12*850*571</f>
        <v>4368150</v>
      </c>
      <c r="K12" s="68">
        <f>IF(AND(F12&lt;&gt;"",G12&lt;&gt;"",J12&lt;&gt;""),I12*J12,"")</f>
        <v>39313350</v>
      </c>
    </row>
    <row r="13" spans="1:11" ht="39.950000000000003" customHeight="1" thickBot="1" x14ac:dyDescent="0.3">
      <c r="A13" s="30"/>
      <c r="B13" s="82">
        <v>2</v>
      </c>
      <c r="C13" s="7" t="s">
        <v>135</v>
      </c>
      <c r="D13" s="7" t="s">
        <v>139</v>
      </c>
      <c r="E13" s="64" t="s">
        <v>134</v>
      </c>
      <c r="F13" s="9">
        <v>20</v>
      </c>
      <c r="G13" s="9">
        <f>F13*1.35</f>
        <v>27</v>
      </c>
      <c r="H13" s="10">
        <f t="shared" ref="H13:H76" si="0">IF(AND(F13&lt;&gt;"",G13&lt;&gt;""),(G13-F13)/F13,"")</f>
        <v>0.35</v>
      </c>
      <c r="I13" s="74">
        <f t="shared" ref="I13:I76" si="1">IF(AND(F13&lt;&gt;"",G13&lt;&gt;""),G13-F13,"")</f>
        <v>7</v>
      </c>
      <c r="J13" s="67">
        <f t="shared" ref="J13:J15" si="2">I13*850*571</f>
        <v>3397450</v>
      </c>
      <c r="K13" s="12">
        <f t="shared" ref="K13:K76" si="3">IF(AND(F13&lt;&gt;"",G13&lt;&gt;"",J13&lt;&gt;""),I13*J13,"")</f>
        <v>23782150</v>
      </c>
    </row>
    <row r="14" spans="1:11" ht="39.950000000000003" customHeight="1" thickBot="1" x14ac:dyDescent="0.3">
      <c r="A14" s="30"/>
      <c r="B14" s="82">
        <v>3</v>
      </c>
      <c r="C14" s="7" t="s">
        <v>136</v>
      </c>
      <c r="D14" s="7" t="s">
        <v>137</v>
      </c>
      <c r="E14" s="64" t="s">
        <v>134</v>
      </c>
      <c r="F14" s="9">
        <v>50</v>
      </c>
      <c r="G14" s="9">
        <f>F14*1.2</f>
        <v>60</v>
      </c>
      <c r="H14" s="10">
        <f t="shared" si="0"/>
        <v>0.2</v>
      </c>
      <c r="I14" s="74">
        <f t="shared" si="1"/>
        <v>10</v>
      </c>
      <c r="J14" s="67">
        <f t="shared" si="2"/>
        <v>4853500</v>
      </c>
      <c r="K14" s="12">
        <f t="shared" si="3"/>
        <v>48535000</v>
      </c>
    </row>
    <row r="15" spans="1:11" ht="39.950000000000003" customHeight="1" x14ac:dyDescent="0.25">
      <c r="A15" s="30"/>
      <c r="B15" s="82">
        <v>4</v>
      </c>
      <c r="C15" s="7" t="s">
        <v>138</v>
      </c>
      <c r="D15" s="7" t="s">
        <v>140</v>
      </c>
      <c r="E15" s="64" t="s">
        <v>134</v>
      </c>
      <c r="F15" s="9">
        <v>20</v>
      </c>
      <c r="G15" s="9">
        <f>F15*1.25</f>
        <v>25</v>
      </c>
      <c r="H15" s="10">
        <f t="shared" si="0"/>
        <v>0.25</v>
      </c>
      <c r="I15" s="74">
        <f t="shared" si="1"/>
        <v>5</v>
      </c>
      <c r="J15" s="67">
        <f t="shared" si="2"/>
        <v>2426750</v>
      </c>
      <c r="K15" s="12">
        <f t="shared" si="3"/>
        <v>12133750</v>
      </c>
    </row>
    <row r="16" spans="1:11" ht="39.950000000000003" customHeight="1" x14ac:dyDescent="0.25">
      <c r="A16" s="30"/>
      <c r="B16" s="82"/>
      <c r="C16" s="7"/>
      <c r="D16" s="7"/>
      <c r="E16" s="8"/>
      <c r="F16" s="9"/>
      <c r="G16" s="9"/>
      <c r="H16" s="10" t="str">
        <f t="shared" si="0"/>
        <v/>
      </c>
      <c r="I16" s="74" t="str">
        <f t="shared" si="1"/>
        <v/>
      </c>
      <c r="J16" s="11"/>
      <c r="K16" s="12">
        <f>SUM(K12:K15)</f>
        <v>123764250</v>
      </c>
    </row>
    <row r="17" spans="1:11" ht="39.950000000000003" customHeight="1" x14ac:dyDescent="0.25">
      <c r="A17" s="30"/>
      <c r="B17" s="82"/>
      <c r="C17" s="7"/>
      <c r="D17" s="7"/>
      <c r="E17" s="8"/>
      <c r="F17" s="9"/>
      <c r="G17" s="9"/>
      <c r="H17" s="10" t="str">
        <f t="shared" si="0"/>
        <v/>
      </c>
      <c r="I17" s="74" t="str">
        <f t="shared" si="1"/>
        <v/>
      </c>
      <c r="J17" s="11"/>
      <c r="K17" s="12" t="str">
        <f t="shared" si="3"/>
        <v/>
      </c>
    </row>
    <row r="18" spans="1:11" ht="39.950000000000003" customHeight="1" x14ac:dyDescent="0.25">
      <c r="A18" s="30"/>
      <c r="B18" s="82"/>
      <c r="C18" s="7"/>
      <c r="D18" s="7"/>
      <c r="E18" s="8"/>
      <c r="F18" s="9"/>
      <c r="G18" s="9"/>
      <c r="H18" s="10" t="str">
        <f t="shared" si="0"/>
        <v/>
      </c>
      <c r="I18" s="74" t="str">
        <f t="shared" si="1"/>
        <v/>
      </c>
      <c r="J18" s="11"/>
      <c r="K18" s="12" t="str">
        <f t="shared" si="3"/>
        <v/>
      </c>
    </row>
    <row r="19" spans="1:11" ht="39.950000000000003" customHeight="1" x14ac:dyDescent="0.25">
      <c r="A19" s="30"/>
      <c r="B19" s="82"/>
      <c r="C19" s="7"/>
      <c r="D19" s="7"/>
      <c r="E19" s="8"/>
      <c r="F19" s="9"/>
      <c r="G19" s="9"/>
      <c r="H19" s="10" t="str">
        <f t="shared" si="0"/>
        <v/>
      </c>
      <c r="I19" s="74" t="str">
        <f t="shared" si="1"/>
        <v/>
      </c>
      <c r="J19" s="11"/>
      <c r="K19" s="12" t="str">
        <f t="shared" si="3"/>
        <v/>
      </c>
    </row>
    <row r="20" spans="1:11" ht="39.950000000000003" customHeight="1" x14ac:dyDescent="0.25">
      <c r="A20" s="30"/>
      <c r="B20" s="82"/>
      <c r="C20" s="7"/>
      <c r="D20" s="7"/>
      <c r="E20" s="8"/>
      <c r="F20" s="9"/>
      <c r="G20" s="9"/>
      <c r="H20" s="10" t="str">
        <f t="shared" si="0"/>
        <v/>
      </c>
      <c r="I20" s="74" t="str">
        <f t="shared" si="1"/>
        <v/>
      </c>
      <c r="J20" s="11"/>
      <c r="K20" s="12" t="str">
        <f t="shared" si="3"/>
        <v/>
      </c>
    </row>
    <row r="21" spans="1:11" ht="39.950000000000003" customHeight="1" x14ac:dyDescent="0.25">
      <c r="A21" s="30"/>
      <c r="B21" s="82"/>
      <c r="C21" s="7"/>
      <c r="D21" s="7"/>
      <c r="E21" s="8"/>
      <c r="F21" s="9"/>
      <c r="G21" s="9"/>
      <c r="H21" s="10" t="str">
        <f t="shared" si="0"/>
        <v/>
      </c>
      <c r="I21" s="74" t="str">
        <f t="shared" si="1"/>
        <v/>
      </c>
      <c r="J21" s="11"/>
      <c r="K21" s="12" t="str">
        <f t="shared" si="3"/>
        <v/>
      </c>
    </row>
    <row r="22" spans="1:11" ht="39.950000000000003" customHeight="1" x14ac:dyDescent="0.25">
      <c r="A22" s="30"/>
      <c r="B22" s="82"/>
      <c r="C22" s="7"/>
      <c r="D22" s="7"/>
      <c r="E22" s="8"/>
      <c r="F22" s="9"/>
      <c r="G22" s="9"/>
      <c r="H22" s="10" t="str">
        <f t="shared" si="0"/>
        <v/>
      </c>
      <c r="I22" s="74" t="str">
        <f t="shared" si="1"/>
        <v/>
      </c>
      <c r="J22" s="11"/>
      <c r="K22" s="12" t="str">
        <f t="shared" si="3"/>
        <v/>
      </c>
    </row>
    <row r="23" spans="1:11" ht="39.950000000000003" customHeight="1" x14ac:dyDescent="0.25">
      <c r="A23" s="30"/>
      <c r="B23" s="82"/>
      <c r="C23" s="7"/>
      <c r="D23" s="7"/>
      <c r="E23" s="8"/>
      <c r="F23" s="9"/>
      <c r="G23" s="9"/>
      <c r="H23" s="10" t="str">
        <f t="shared" si="0"/>
        <v/>
      </c>
      <c r="I23" s="74" t="str">
        <f t="shared" si="1"/>
        <v/>
      </c>
      <c r="J23" s="11"/>
      <c r="K23" s="12" t="str">
        <f t="shared" si="3"/>
        <v/>
      </c>
    </row>
    <row r="24" spans="1:11" ht="39.950000000000003" customHeight="1" x14ac:dyDescent="0.25">
      <c r="A24" s="30"/>
      <c r="B24" s="82"/>
      <c r="C24" s="7"/>
      <c r="D24" s="7"/>
      <c r="E24" s="8"/>
      <c r="F24" s="9"/>
      <c r="G24" s="9"/>
      <c r="H24" s="10" t="str">
        <f t="shared" si="0"/>
        <v/>
      </c>
      <c r="I24" s="74" t="str">
        <f t="shared" si="1"/>
        <v/>
      </c>
      <c r="J24" s="11"/>
      <c r="K24" s="12" t="str">
        <f t="shared" si="3"/>
        <v/>
      </c>
    </row>
    <row r="25" spans="1:11" ht="39.950000000000003" customHeight="1" x14ac:dyDescent="0.25">
      <c r="A25" s="30"/>
      <c r="B25" s="82"/>
      <c r="C25" s="7"/>
      <c r="D25" s="7"/>
      <c r="E25" s="8"/>
      <c r="F25" s="9"/>
      <c r="G25" s="9"/>
      <c r="H25" s="10" t="str">
        <f t="shared" si="0"/>
        <v/>
      </c>
      <c r="I25" s="74" t="str">
        <f t="shared" si="1"/>
        <v/>
      </c>
      <c r="J25" s="11"/>
      <c r="K25" s="12" t="str">
        <f t="shared" si="3"/>
        <v/>
      </c>
    </row>
    <row r="26" spans="1:11" ht="39.950000000000003" customHeight="1" x14ac:dyDescent="0.25">
      <c r="A26" s="30"/>
      <c r="B26" s="82"/>
      <c r="C26" s="7"/>
      <c r="D26" s="7"/>
      <c r="E26" s="8"/>
      <c r="F26" s="9"/>
      <c r="G26" s="9"/>
      <c r="H26" s="10" t="str">
        <f t="shared" si="0"/>
        <v/>
      </c>
      <c r="I26" s="74" t="str">
        <f t="shared" si="1"/>
        <v/>
      </c>
      <c r="J26" s="11"/>
      <c r="K26" s="12" t="str">
        <f t="shared" si="3"/>
        <v/>
      </c>
    </row>
    <row r="27" spans="1:11" ht="39.950000000000003" customHeight="1" x14ac:dyDescent="0.25">
      <c r="A27" s="30"/>
      <c r="B27" s="82"/>
      <c r="C27" s="7"/>
      <c r="D27" s="7"/>
      <c r="E27" s="8"/>
      <c r="F27" s="9"/>
      <c r="G27" s="9"/>
      <c r="H27" s="10" t="str">
        <f t="shared" si="0"/>
        <v/>
      </c>
      <c r="I27" s="74" t="str">
        <f t="shared" si="1"/>
        <v/>
      </c>
      <c r="J27" s="11"/>
      <c r="K27" s="12" t="str">
        <f t="shared" si="3"/>
        <v/>
      </c>
    </row>
    <row r="28" spans="1:11" ht="39.950000000000003" customHeight="1" x14ac:dyDescent="0.25">
      <c r="A28" s="30"/>
      <c r="B28" s="82"/>
      <c r="C28" s="7"/>
      <c r="D28" s="7"/>
      <c r="E28" s="8"/>
      <c r="F28" s="9"/>
      <c r="G28" s="9"/>
      <c r="H28" s="10" t="str">
        <f t="shared" si="0"/>
        <v/>
      </c>
      <c r="I28" s="74" t="str">
        <f t="shared" si="1"/>
        <v/>
      </c>
      <c r="J28" s="11"/>
      <c r="K28" s="12" t="str">
        <f t="shared" si="3"/>
        <v/>
      </c>
    </row>
    <row r="29" spans="1:11" ht="39.950000000000003" customHeight="1" x14ac:dyDescent="0.25">
      <c r="A29" s="30"/>
      <c r="B29" s="82"/>
      <c r="C29" s="7"/>
      <c r="D29" s="7"/>
      <c r="E29" s="8"/>
      <c r="F29" s="9"/>
      <c r="G29" s="9"/>
      <c r="H29" s="10" t="str">
        <f t="shared" si="0"/>
        <v/>
      </c>
      <c r="I29" s="74" t="str">
        <f t="shared" si="1"/>
        <v/>
      </c>
      <c r="J29" s="11"/>
      <c r="K29" s="12" t="str">
        <f t="shared" si="3"/>
        <v/>
      </c>
    </row>
    <row r="30" spans="1:11" ht="39.950000000000003" customHeight="1" x14ac:dyDescent="0.25">
      <c r="A30" s="30"/>
      <c r="B30" s="82"/>
      <c r="C30" s="7"/>
      <c r="D30" s="7"/>
      <c r="E30" s="8"/>
      <c r="F30" s="9"/>
      <c r="G30" s="9"/>
      <c r="H30" s="10" t="str">
        <f t="shared" si="0"/>
        <v/>
      </c>
      <c r="I30" s="74" t="str">
        <f t="shared" si="1"/>
        <v/>
      </c>
      <c r="J30" s="11"/>
      <c r="K30" s="12" t="str">
        <f t="shared" si="3"/>
        <v/>
      </c>
    </row>
    <row r="31" spans="1:11" ht="39.950000000000003" customHeight="1" x14ac:dyDescent="0.25">
      <c r="A31" s="30"/>
      <c r="B31" s="82"/>
      <c r="C31" s="7"/>
      <c r="D31" s="7"/>
      <c r="E31" s="8"/>
      <c r="F31" s="9"/>
      <c r="G31" s="9"/>
      <c r="H31" s="10" t="str">
        <f t="shared" si="0"/>
        <v/>
      </c>
      <c r="I31" s="74" t="str">
        <f t="shared" si="1"/>
        <v/>
      </c>
      <c r="J31" s="11"/>
      <c r="K31" s="12" t="str">
        <f t="shared" si="3"/>
        <v/>
      </c>
    </row>
    <row r="32" spans="1:11" ht="39.950000000000003" customHeight="1" x14ac:dyDescent="0.25">
      <c r="A32" s="30"/>
      <c r="B32" s="82"/>
      <c r="C32" s="7"/>
      <c r="D32" s="7"/>
      <c r="E32" s="8"/>
      <c r="F32" s="9"/>
      <c r="G32" s="9"/>
      <c r="H32" s="10" t="str">
        <f t="shared" si="0"/>
        <v/>
      </c>
      <c r="I32" s="74" t="str">
        <f t="shared" si="1"/>
        <v/>
      </c>
      <c r="J32" s="11"/>
      <c r="K32" s="12" t="str">
        <f t="shared" si="3"/>
        <v/>
      </c>
    </row>
    <row r="33" spans="1:11" ht="39.950000000000003" customHeight="1" x14ac:dyDescent="0.25">
      <c r="A33" s="30"/>
      <c r="B33" s="82"/>
      <c r="C33" s="7"/>
      <c r="D33" s="7"/>
      <c r="E33" s="8"/>
      <c r="F33" s="9"/>
      <c r="G33" s="9"/>
      <c r="H33" s="10" t="str">
        <f t="shared" si="0"/>
        <v/>
      </c>
      <c r="I33" s="74" t="str">
        <f t="shared" si="1"/>
        <v/>
      </c>
      <c r="J33" s="11"/>
      <c r="K33" s="12" t="str">
        <f t="shared" si="3"/>
        <v/>
      </c>
    </row>
    <row r="34" spans="1:11" ht="39.950000000000003" customHeight="1" x14ac:dyDescent="0.25">
      <c r="A34" s="30"/>
      <c r="B34" s="82"/>
      <c r="C34" s="7"/>
      <c r="D34" s="7"/>
      <c r="E34" s="8"/>
      <c r="F34" s="9"/>
      <c r="G34" s="9"/>
      <c r="H34" s="10" t="str">
        <f t="shared" si="0"/>
        <v/>
      </c>
      <c r="I34" s="74" t="str">
        <f t="shared" si="1"/>
        <v/>
      </c>
      <c r="J34" s="11"/>
      <c r="K34" s="12" t="str">
        <f t="shared" si="3"/>
        <v/>
      </c>
    </row>
    <row r="35" spans="1:11" ht="39.950000000000003" customHeight="1" x14ac:dyDescent="0.25">
      <c r="A35" s="30"/>
      <c r="B35" s="82"/>
      <c r="C35" s="7"/>
      <c r="D35" s="7"/>
      <c r="E35" s="8"/>
      <c r="F35" s="9"/>
      <c r="G35" s="9"/>
      <c r="H35" s="10" t="str">
        <f t="shared" si="0"/>
        <v/>
      </c>
      <c r="I35" s="74" t="str">
        <f t="shared" si="1"/>
        <v/>
      </c>
      <c r="J35" s="11"/>
      <c r="K35" s="12" t="str">
        <f t="shared" si="3"/>
        <v/>
      </c>
    </row>
    <row r="36" spans="1:11" ht="39.950000000000003" customHeight="1" x14ac:dyDescent="0.25">
      <c r="A36" s="30"/>
      <c r="B36" s="82"/>
      <c r="C36" s="7"/>
      <c r="D36" s="7"/>
      <c r="E36" s="8"/>
      <c r="F36" s="9"/>
      <c r="G36" s="9"/>
      <c r="H36" s="10" t="str">
        <f t="shared" si="0"/>
        <v/>
      </c>
      <c r="I36" s="74" t="str">
        <f t="shared" si="1"/>
        <v/>
      </c>
      <c r="J36" s="11"/>
      <c r="K36" s="12" t="str">
        <f t="shared" si="3"/>
        <v/>
      </c>
    </row>
    <row r="37" spans="1:11" ht="39.950000000000003" customHeight="1" thickBot="1" x14ac:dyDescent="0.3">
      <c r="A37" s="30"/>
      <c r="B37" s="83"/>
      <c r="C37" s="13"/>
      <c r="D37" s="13"/>
      <c r="E37" s="14"/>
      <c r="F37" s="15"/>
      <c r="G37" s="15"/>
      <c r="H37" s="16" t="str">
        <f t="shared" si="0"/>
        <v/>
      </c>
      <c r="I37" s="75" t="str">
        <f t="shared" si="1"/>
        <v/>
      </c>
      <c r="J37" s="17"/>
      <c r="K37" s="18" t="str">
        <f t="shared" si="3"/>
        <v/>
      </c>
    </row>
    <row r="38" spans="1:11" s="30" customFormat="1" ht="17.25" customHeight="1" x14ac:dyDescent="0.25">
      <c r="B38" s="47"/>
      <c r="C38" s="76"/>
      <c r="D38" s="76"/>
      <c r="E38" s="77"/>
      <c r="F38" s="78"/>
      <c r="G38" s="78"/>
      <c r="H38" s="61" t="str">
        <f t="shared" si="0"/>
        <v/>
      </c>
      <c r="I38" s="79" t="str">
        <f t="shared" si="1"/>
        <v/>
      </c>
      <c r="J38" s="79"/>
      <c r="K38" s="62" t="str">
        <f t="shared" si="3"/>
        <v/>
      </c>
    </row>
    <row r="39" spans="1:11" s="30" customFormat="1" ht="39.950000000000003" hidden="1" customHeight="1" x14ac:dyDescent="0.25">
      <c r="B39" s="47"/>
      <c r="C39" s="76"/>
      <c r="D39" s="76"/>
      <c r="E39" s="77"/>
      <c r="F39" s="78"/>
      <c r="G39" s="78"/>
      <c r="H39" s="61" t="str">
        <f t="shared" si="0"/>
        <v/>
      </c>
      <c r="I39" s="79" t="str">
        <f t="shared" si="1"/>
        <v/>
      </c>
      <c r="J39" s="79"/>
      <c r="K39" s="62" t="str">
        <f t="shared" si="3"/>
        <v/>
      </c>
    </row>
    <row r="40" spans="1:11" s="30" customFormat="1" ht="39.950000000000003" hidden="1" customHeight="1" x14ac:dyDescent="0.25">
      <c r="B40" s="47"/>
      <c r="C40" s="76"/>
      <c r="D40" s="76"/>
      <c r="E40" s="77"/>
      <c r="F40" s="78"/>
      <c r="G40" s="78"/>
      <c r="H40" s="61" t="str">
        <f t="shared" si="0"/>
        <v/>
      </c>
      <c r="I40" s="79" t="str">
        <f t="shared" si="1"/>
        <v/>
      </c>
      <c r="J40" s="79"/>
      <c r="K40" s="62" t="str">
        <f t="shared" si="3"/>
        <v/>
      </c>
    </row>
    <row r="41" spans="1:11" s="30" customFormat="1" ht="39.950000000000003" hidden="1" customHeight="1" x14ac:dyDescent="0.25">
      <c r="B41" s="47"/>
      <c r="C41" s="76"/>
      <c r="D41" s="76"/>
      <c r="E41" s="77"/>
      <c r="F41" s="78"/>
      <c r="G41" s="78"/>
      <c r="H41" s="61" t="str">
        <f t="shared" si="0"/>
        <v/>
      </c>
      <c r="I41" s="79" t="str">
        <f t="shared" si="1"/>
        <v/>
      </c>
      <c r="J41" s="79"/>
      <c r="K41" s="62" t="str">
        <f t="shared" si="3"/>
        <v/>
      </c>
    </row>
    <row r="42" spans="1:11" s="30" customFormat="1" ht="39.950000000000003" hidden="1" customHeight="1" x14ac:dyDescent="0.25">
      <c r="B42" s="47"/>
      <c r="C42" s="76"/>
      <c r="D42" s="76"/>
      <c r="E42" s="77"/>
      <c r="F42" s="78"/>
      <c r="G42" s="78"/>
      <c r="H42" s="61" t="str">
        <f t="shared" si="0"/>
        <v/>
      </c>
      <c r="I42" s="79" t="str">
        <f t="shared" si="1"/>
        <v/>
      </c>
      <c r="J42" s="79"/>
      <c r="K42" s="62" t="str">
        <f t="shared" si="3"/>
        <v/>
      </c>
    </row>
    <row r="43" spans="1:11" s="30" customFormat="1" ht="39.950000000000003" hidden="1" customHeight="1" x14ac:dyDescent="0.25">
      <c r="B43" s="47"/>
      <c r="C43" s="76"/>
      <c r="D43" s="76"/>
      <c r="E43" s="77"/>
      <c r="F43" s="78"/>
      <c r="G43" s="78"/>
      <c r="H43" s="61" t="str">
        <f t="shared" si="0"/>
        <v/>
      </c>
      <c r="I43" s="79" t="str">
        <f t="shared" si="1"/>
        <v/>
      </c>
      <c r="J43" s="79"/>
      <c r="K43" s="62" t="str">
        <f t="shared" si="3"/>
        <v/>
      </c>
    </row>
    <row r="44" spans="1:11" s="30" customFormat="1" ht="39.950000000000003" hidden="1" customHeight="1" x14ac:dyDescent="0.25">
      <c r="B44" s="47"/>
      <c r="C44" s="76"/>
      <c r="D44" s="76"/>
      <c r="E44" s="77"/>
      <c r="F44" s="78"/>
      <c r="G44" s="78"/>
      <c r="H44" s="61" t="str">
        <f t="shared" si="0"/>
        <v/>
      </c>
      <c r="I44" s="79" t="str">
        <f t="shared" si="1"/>
        <v/>
      </c>
      <c r="J44" s="79"/>
      <c r="K44" s="62" t="str">
        <f t="shared" si="3"/>
        <v/>
      </c>
    </row>
    <row r="45" spans="1:11" s="30" customFormat="1" ht="39.950000000000003" hidden="1" customHeight="1" x14ac:dyDescent="0.25">
      <c r="B45" s="47"/>
      <c r="C45" s="76"/>
      <c r="D45" s="76"/>
      <c r="E45" s="77"/>
      <c r="F45" s="78"/>
      <c r="G45" s="78"/>
      <c r="H45" s="61" t="str">
        <f t="shared" si="0"/>
        <v/>
      </c>
      <c r="I45" s="79" t="str">
        <f t="shared" si="1"/>
        <v/>
      </c>
      <c r="J45" s="79"/>
      <c r="K45" s="62" t="str">
        <f t="shared" si="3"/>
        <v/>
      </c>
    </row>
    <row r="46" spans="1:11" s="30" customFormat="1" ht="39.950000000000003" hidden="1" customHeight="1" x14ac:dyDescent="0.25">
      <c r="B46" s="47"/>
      <c r="C46" s="76"/>
      <c r="D46" s="76"/>
      <c r="E46" s="77"/>
      <c r="F46" s="78"/>
      <c r="G46" s="78"/>
      <c r="H46" s="61" t="str">
        <f t="shared" si="0"/>
        <v/>
      </c>
      <c r="I46" s="79" t="str">
        <f t="shared" si="1"/>
        <v/>
      </c>
      <c r="J46" s="79"/>
      <c r="K46" s="62" t="str">
        <f t="shared" si="3"/>
        <v/>
      </c>
    </row>
    <row r="47" spans="1:11" s="30" customFormat="1" ht="39.950000000000003" hidden="1" customHeight="1" x14ac:dyDescent="0.25">
      <c r="B47" s="47"/>
      <c r="C47" s="76"/>
      <c r="D47" s="76"/>
      <c r="E47" s="77"/>
      <c r="F47" s="78"/>
      <c r="G47" s="78"/>
      <c r="H47" s="61" t="str">
        <f t="shared" si="0"/>
        <v/>
      </c>
      <c r="I47" s="79" t="str">
        <f t="shared" si="1"/>
        <v/>
      </c>
      <c r="J47" s="79"/>
      <c r="K47" s="62" t="str">
        <f t="shared" si="3"/>
        <v/>
      </c>
    </row>
    <row r="48" spans="1:11" s="30" customFormat="1" ht="39.950000000000003" hidden="1" customHeight="1" x14ac:dyDescent="0.25">
      <c r="B48" s="47"/>
      <c r="C48" s="76"/>
      <c r="D48" s="76"/>
      <c r="E48" s="77"/>
      <c r="F48" s="78"/>
      <c r="G48" s="78"/>
      <c r="H48" s="61" t="str">
        <f t="shared" si="0"/>
        <v/>
      </c>
      <c r="I48" s="79" t="str">
        <f t="shared" si="1"/>
        <v/>
      </c>
      <c r="J48" s="79"/>
      <c r="K48" s="62" t="str">
        <f t="shared" si="3"/>
        <v/>
      </c>
    </row>
    <row r="49" spans="2:11" s="30" customFormat="1" ht="39.950000000000003" hidden="1" customHeight="1" x14ac:dyDescent="0.25">
      <c r="B49" s="47"/>
      <c r="C49" s="76"/>
      <c r="D49" s="76"/>
      <c r="E49" s="77"/>
      <c r="F49" s="78"/>
      <c r="G49" s="78"/>
      <c r="H49" s="61" t="str">
        <f t="shared" si="0"/>
        <v/>
      </c>
      <c r="I49" s="79" t="str">
        <f t="shared" si="1"/>
        <v/>
      </c>
      <c r="J49" s="79"/>
      <c r="K49" s="62" t="str">
        <f t="shared" si="3"/>
        <v/>
      </c>
    </row>
    <row r="50" spans="2:11" s="30" customFormat="1" ht="39.950000000000003" hidden="1" customHeight="1" x14ac:dyDescent="0.25">
      <c r="B50" s="47"/>
      <c r="C50" s="76"/>
      <c r="D50" s="76"/>
      <c r="E50" s="77"/>
      <c r="F50" s="78"/>
      <c r="G50" s="78"/>
      <c r="H50" s="61" t="str">
        <f t="shared" si="0"/>
        <v/>
      </c>
      <c r="I50" s="79" t="str">
        <f t="shared" si="1"/>
        <v/>
      </c>
      <c r="J50" s="79"/>
      <c r="K50" s="62" t="str">
        <f t="shared" si="3"/>
        <v/>
      </c>
    </row>
    <row r="51" spans="2:11" s="30" customFormat="1" ht="39.950000000000003" hidden="1" customHeight="1" x14ac:dyDescent="0.25">
      <c r="B51" s="47"/>
      <c r="C51" s="76"/>
      <c r="D51" s="76"/>
      <c r="E51" s="77"/>
      <c r="F51" s="78"/>
      <c r="G51" s="78"/>
      <c r="H51" s="61" t="str">
        <f t="shared" si="0"/>
        <v/>
      </c>
      <c r="I51" s="79" t="str">
        <f t="shared" si="1"/>
        <v/>
      </c>
      <c r="J51" s="79"/>
      <c r="K51" s="62" t="str">
        <f t="shared" si="3"/>
        <v/>
      </c>
    </row>
    <row r="52" spans="2:11" s="30" customFormat="1" ht="39.950000000000003" hidden="1" customHeight="1" x14ac:dyDescent="0.25">
      <c r="B52" s="47"/>
      <c r="C52" s="76"/>
      <c r="D52" s="76"/>
      <c r="E52" s="77"/>
      <c r="F52" s="78"/>
      <c r="G52" s="78"/>
      <c r="H52" s="61" t="str">
        <f t="shared" si="0"/>
        <v/>
      </c>
      <c r="I52" s="79" t="str">
        <f t="shared" si="1"/>
        <v/>
      </c>
      <c r="J52" s="79"/>
      <c r="K52" s="62" t="str">
        <f t="shared" si="3"/>
        <v/>
      </c>
    </row>
    <row r="53" spans="2:11" s="30" customFormat="1" ht="39.950000000000003" hidden="1" customHeight="1" x14ac:dyDescent="0.25">
      <c r="B53" s="47"/>
      <c r="C53" s="76"/>
      <c r="D53" s="76"/>
      <c r="E53" s="77"/>
      <c r="F53" s="78"/>
      <c r="G53" s="78"/>
      <c r="H53" s="61" t="str">
        <f t="shared" si="0"/>
        <v/>
      </c>
      <c r="I53" s="79" t="str">
        <f t="shared" si="1"/>
        <v/>
      </c>
      <c r="J53" s="79"/>
      <c r="K53" s="62" t="str">
        <f t="shared" si="3"/>
        <v/>
      </c>
    </row>
    <row r="54" spans="2:11" s="30" customFormat="1" ht="39.950000000000003" hidden="1" customHeight="1" x14ac:dyDescent="0.25">
      <c r="B54" s="47"/>
      <c r="C54" s="76"/>
      <c r="D54" s="76"/>
      <c r="E54" s="77"/>
      <c r="F54" s="78"/>
      <c r="G54" s="78"/>
      <c r="H54" s="61" t="str">
        <f t="shared" si="0"/>
        <v/>
      </c>
      <c r="I54" s="79" t="str">
        <f t="shared" si="1"/>
        <v/>
      </c>
      <c r="J54" s="79"/>
      <c r="K54" s="62" t="str">
        <f t="shared" si="3"/>
        <v/>
      </c>
    </row>
    <row r="55" spans="2:11" s="30" customFormat="1" ht="39.950000000000003" hidden="1" customHeight="1" x14ac:dyDescent="0.25">
      <c r="B55" s="47"/>
      <c r="C55" s="76"/>
      <c r="D55" s="76"/>
      <c r="E55" s="77"/>
      <c r="F55" s="78"/>
      <c r="G55" s="78"/>
      <c r="H55" s="61" t="str">
        <f t="shared" si="0"/>
        <v/>
      </c>
      <c r="I55" s="79" t="str">
        <f t="shared" si="1"/>
        <v/>
      </c>
      <c r="J55" s="79"/>
      <c r="K55" s="62" t="str">
        <f t="shared" si="3"/>
        <v/>
      </c>
    </row>
    <row r="56" spans="2:11" s="30" customFormat="1" ht="39.950000000000003" hidden="1" customHeight="1" x14ac:dyDescent="0.25">
      <c r="B56" s="47"/>
      <c r="C56" s="76"/>
      <c r="D56" s="76"/>
      <c r="E56" s="77"/>
      <c r="F56" s="78"/>
      <c r="G56" s="78"/>
      <c r="H56" s="61" t="str">
        <f t="shared" si="0"/>
        <v/>
      </c>
      <c r="I56" s="79" t="str">
        <f t="shared" si="1"/>
        <v/>
      </c>
      <c r="J56" s="79"/>
      <c r="K56" s="62" t="str">
        <f t="shared" si="3"/>
        <v/>
      </c>
    </row>
    <row r="57" spans="2:11" s="30" customFormat="1" ht="39.950000000000003" hidden="1" customHeight="1" x14ac:dyDescent="0.25">
      <c r="B57" s="47"/>
      <c r="C57" s="76"/>
      <c r="D57" s="76"/>
      <c r="E57" s="77"/>
      <c r="F57" s="78"/>
      <c r="G57" s="78"/>
      <c r="H57" s="61" t="str">
        <f t="shared" si="0"/>
        <v/>
      </c>
      <c r="I57" s="79" t="str">
        <f t="shared" si="1"/>
        <v/>
      </c>
      <c r="J57" s="79"/>
      <c r="K57" s="62" t="str">
        <f t="shared" si="3"/>
        <v/>
      </c>
    </row>
    <row r="58" spans="2:11" s="30" customFormat="1" ht="39.950000000000003" hidden="1" customHeight="1" x14ac:dyDescent="0.25">
      <c r="B58" s="47"/>
      <c r="C58" s="76"/>
      <c r="D58" s="76"/>
      <c r="E58" s="77"/>
      <c r="F58" s="78"/>
      <c r="G58" s="78"/>
      <c r="H58" s="61" t="str">
        <f t="shared" si="0"/>
        <v/>
      </c>
      <c r="I58" s="79" t="str">
        <f t="shared" si="1"/>
        <v/>
      </c>
      <c r="J58" s="79"/>
      <c r="K58" s="62" t="str">
        <f t="shared" si="3"/>
        <v/>
      </c>
    </row>
    <row r="59" spans="2:11" s="30" customFormat="1" ht="39.950000000000003" hidden="1" customHeight="1" x14ac:dyDescent="0.25">
      <c r="B59" s="47"/>
      <c r="C59" s="76"/>
      <c r="D59" s="76"/>
      <c r="E59" s="77"/>
      <c r="F59" s="78"/>
      <c r="G59" s="78"/>
      <c r="H59" s="61" t="str">
        <f t="shared" si="0"/>
        <v/>
      </c>
      <c r="I59" s="79" t="str">
        <f t="shared" si="1"/>
        <v/>
      </c>
      <c r="J59" s="79"/>
      <c r="K59" s="62" t="str">
        <f t="shared" si="3"/>
        <v/>
      </c>
    </row>
    <row r="60" spans="2:11" s="30" customFormat="1" ht="39.950000000000003" hidden="1" customHeight="1" x14ac:dyDescent="0.25">
      <c r="B60" s="47"/>
      <c r="C60" s="76"/>
      <c r="D60" s="76"/>
      <c r="E60" s="77"/>
      <c r="F60" s="78"/>
      <c r="G60" s="78"/>
      <c r="H60" s="61" t="str">
        <f t="shared" si="0"/>
        <v/>
      </c>
      <c r="I60" s="79" t="str">
        <f t="shared" si="1"/>
        <v/>
      </c>
      <c r="J60" s="79"/>
      <c r="K60" s="62" t="str">
        <f t="shared" si="3"/>
        <v/>
      </c>
    </row>
    <row r="61" spans="2:11" s="30" customFormat="1" ht="39.950000000000003" hidden="1" customHeight="1" x14ac:dyDescent="0.25">
      <c r="B61" s="47"/>
      <c r="C61" s="76"/>
      <c r="D61" s="76"/>
      <c r="E61" s="77"/>
      <c r="F61" s="78"/>
      <c r="G61" s="78"/>
      <c r="H61" s="61" t="str">
        <f t="shared" si="0"/>
        <v/>
      </c>
      <c r="I61" s="79" t="str">
        <f t="shared" si="1"/>
        <v/>
      </c>
      <c r="J61" s="79"/>
      <c r="K61" s="62" t="str">
        <f t="shared" si="3"/>
        <v/>
      </c>
    </row>
    <row r="62" spans="2:11" s="30" customFormat="1" ht="39.950000000000003" hidden="1" customHeight="1" x14ac:dyDescent="0.25">
      <c r="B62" s="47"/>
      <c r="C62" s="76"/>
      <c r="D62" s="76"/>
      <c r="E62" s="77"/>
      <c r="F62" s="78"/>
      <c r="G62" s="78"/>
      <c r="H62" s="61" t="str">
        <f t="shared" si="0"/>
        <v/>
      </c>
      <c r="I62" s="79" t="str">
        <f t="shared" si="1"/>
        <v/>
      </c>
      <c r="J62" s="79"/>
      <c r="K62" s="62" t="str">
        <f t="shared" si="3"/>
        <v/>
      </c>
    </row>
    <row r="63" spans="2:11" s="30" customFormat="1" ht="39.950000000000003" hidden="1" customHeight="1" x14ac:dyDescent="0.25">
      <c r="B63" s="47"/>
      <c r="C63" s="76"/>
      <c r="D63" s="76"/>
      <c r="E63" s="77"/>
      <c r="F63" s="78"/>
      <c r="G63" s="78"/>
      <c r="H63" s="61" t="str">
        <f t="shared" si="0"/>
        <v/>
      </c>
      <c r="I63" s="79" t="str">
        <f t="shared" si="1"/>
        <v/>
      </c>
      <c r="J63" s="79"/>
      <c r="K63" s="62" t="str">
        <f t="shared" si="3"/>
        <v/>
      </c>
    </row>
    <row r="64" spans="2:11" s="30" customFormat="1" ht="39.950000000000003" hidden="1" customHeight="1" x14ac:dyDescent="0.25">
      <c r="B64" s="47"/>
      <c r="C64" s="76"/>
      <c r="D64" s="76"/>
      <c r="E64" s="77"/>
      <c r="F64" s="78"/>
      <c r="G64" s="78"/>
      <c r="H64" s="61" t="str">
        <f t="shared" si="0"/>
        <v/>
      </c>
      <c r="I64" s="79" t="str">
        <f t="shared" si="1"/>
        <v/>
      </c>
      <c r="J64" s="79"/>
      <c r="K64" s="62" t="str">
        <f t="shared" si="3"/>
        <v/>
      </c>
    </row>
    <row r="65" spans="2:11" s="30" customFormat="1" ht="39.950000000000003" hidden="1" customHeight="1" x14ac:dyDescent="0.25">
      <c r="B65" s="47"/>
      <c r="C65" s="76"/>
      <c r="D65" s="76"/>
      <c r="E65" s="77"/>
      <c r="F65" s="78"/>
      <c r="G65" s="78"/>
      <c r="H65" s="61" t="str">
        <f t="shared" si="0"/>
        <v/>
      </c>
      <c r="I65" s="79" t="str">
        <f t="shared" si="1"/>
        <v/>
      </c>
      <c r="J65" s="79"/>
      <c r="K65" s="62" t="str">
        <f t="shared" si="3"/>
        <v/>
      </c>
    </row>
    <row r="66" spans="2:11" s="30" customFormat="1" ht="39.950000000000003" hidden="1" customHeight="1" x14ac:dyDescent="0.25">
      <c r="B66" s="47"/>
      <c r="C66" s="76"/>
      <c r="D66" s="76"/>
      <c r="E66" s="77"/>
      <c r="F66" s="78"/>
      <c r="G66" s="78"/>
      <c r="H66" s="61" t="str">
        <f t="shared" si="0"/>
        <v/>
      </c>
      <c r="I66" s="79" t="str">
        <f t="shared" si="1"/>
        <v/>
      </c>
      <c r="J66" s="79"/>
      <c r="K66" s="62" t="str">
        <f t="shared" si="3"/>
        <v/>
      </c>
    </row>
    <row r="67" spans="2:11" s="30" customFormat="1" ht="39.950000000000003" hidden="1" customHeight="1" x14ac:dyDescent="0.25">
      <c r="B67" s="47"/>
      <c r="C67" s="76"/>
      <c r="D67" s="76"/>
      <c r="E67" s="77"/>
      <c r="F67" s="78"/>
      <c r="G67" s="78"/>
      <c r="H67" s="61" t="str">
        <f t="shared" si="0"/>
        <v/>
      </c>
      <c r="I67" s="79" t="str">
        <f t="shared" si="1"/>
        <v/>
      </c>
      <c r="J67" s="79"/>
      <c r="K67" s="62" t="str">
        <f t="shared" si="3"/>
        <v/>
      </c>
    </row>
    <row r="68" spans="2:11" s="30" customFormat="1" ht="39.950000000000003" hidden="1" customHeight="1" x14ac:dyDescent="0.25">
      <c r="B68" s="47"/>
      <c r="C68" s="76"/>
      <c r="D68" s="76"/>
      <c r="E68" s="77"/>
      <c r="F68" s="78"/>
      <c r="G68" s="78"/>
      <c r="H68" s="61" t="str">
        <f t="shared" si="0"/>
        <v/>
      </c>
      <c r="I68" s="79" t="str">
        <f t="shared" si="1"/>
        <v/>
      </c>
      <c r="J68" s="79"/>
      <c r="K68" s="62" t="str">
        <f t="shared" si="3"/>
        <v/>
      </c>
    </row>
    <row r="69" spans="2:11" s="30" customFormat="1" ht="39.950000000000003" hidden="1" customHeight="1" x14ac:dyDescent="0.25">
      <c r="B69" s="47"/>
      <c r="C69" s="76"/>
      <c r="D69" s="76"/>
      <c r="E69" s="77"/>
      <c r="F69" s="78"/>
      <c r="G69" s="78"/>
      <c r="H69" s="61" t="str">
        <f t="shared" si="0"/>
        <v/>
      </c>
      <c r="I69" s="79" t="str">
        <f t="shared" si="1"/>
        <v/>
      </c>
      <c r="J69" s="79"/>
      <c r="K69" s="62" t="str">
        <f t="shared" si="3"/>
        <v/>
      </c>
    </row>
    <row r="70" spans="2:11" s="30" customFormat="1" ht="39.950000000000003" hidden="1" customHeight="1" x14ac:dyDescent="0.25">
      <c r="B70" s="47"/>
      <c r="C70" s="76"/>
      <c r="D70" s="76"/>
      <c r="E70" s="77"/>
      <c r="F70" s="78"/>
      <c r="G70" s="78"/>
      <c r="H70" s="61" t="str">
        <f t="shared" si="0"/>
        <v/>
      </c>
      <c r="I70" s="79" t="str">
        <f t="shared" si="1"/>
        <v/>
      </c>
      <c r="J70" s="79"/>
      <c r="K70" s="62" t="str">
        <f t="shared" si="3"/>
        <v/>
      </c>
    </row>
    <row r="71" spans="2:11" s="30" customFormat="1" ht="39.950000000000003" hidden="1" customHeight="1" x14ac:dyDescent="0.25">
      <c r="B71" s="47"/>
      <c r="C71" s="76"/>
      <c r="D71" s="76"/>
      <c r="E71" s="77"/>
      <c r="F71" s="78"/>
      <c r="G71" s="78"/>
      <c r="H71" s="61" t="str">
        <f t="shared" si="0"/>
        <v/>
      </c>
      <c r="I71" s="79" t="str">
        <f t="shared" si="1"/>
        <v/>
      </c>
      <c r="J71" s="79"/>
      <c r="K71" s="62" t="str">
        <f t="shared" si="3"/>
        <v/>
      </c>
    </row>
    <row r="72" spans="2:11" s="30" customFormat="1" ht="39.950000000000003" hidden="1" customHeight="1" x14ac:dyDescent="0.25">
      <c r="B72" s="47"/>
      <c r="C72" s="76"/>
      <c r="D72" s="76"/>
      <c r="E72" s="77"/>
      <c r="F72" s="78"/>
      <c r="G72" s="78"/>
      <c r="H72" s="61" t="str">
        <f t="shared" si="0"/>
        <v/>
      </c>
      <c r="I72" s="79" t="str">
        <f t="shared" si="1"/>
        <v/>
      </c>
      <c r="J72" s="79"/>
      <c r="K72" s="62" t="str">
        <f t="shared" si="3"/>
        <v/>
      </c>
    </row>
    <row r="73" spans="2:11" s="30" customFormat="1" ht="39.950000000000003" hidden="1" customHeight="1" x14ac:dyDescent="0.25">
      <c r="B73" s="47"/>
      <c r="C73" s="76"/>
      <c r="D73" s="76"/>
      <c r="E73" s="77"/>
      <c r="F73" s="78"/>
      <c r="G73" s="78"/>
      <c r="H73" s="61" t="str">
        <f t="shared" si="0"/>
        <v/>
      </c>
      <c r="I73" s="79" t="str">
        <f t="shared" si="1"/>
        <v/>
      </c>
      <c r="J73" s="79"/>
      <c r="K73" s="62" t="str">
        <f t="shared" si="3"/>
        <v/>
      </c>
    </row>
    <row r="74" spans="2:11" s="30" customFormat="1" ht="39.950000000000003" hidden="1" customHeight="1" x14ac:dyDescent="0.25">
      <c r="B74" s="47"/>
      <c r="C74" s="76"/>
      <c r="D74" s="76"/>
      <c r="E74" s="77"/>
      <c r="F74" s="78"/>
      <c r="G74" s="78"/>
      <c r="H74" s="61" t="str">
        <f t="shared" si="0"/>
        <v/>
      </c>
      <c r="I74" s="79" t="str">
        <f t="shared" si="1"/>
        <v/>
      </c>
      <c r="J74" s="79"/>
      <c r="K74" s="62" t="str">
        <f t="shared" si="3"/>
        <v/>
      </c>
    </row>
    <row r="75" spans="2:11" s="30" customFormat="1" ht="39.950000000000003" hidden="1" customHeight="1" x14ac:dyDescent="0.25">
      <c r="B75" s="47"/>
      <c r="C75" s="76"/>
      <c r="D75" s="76"/>
      <c r="E75" s="77"/>
      <c r="F75" s="78"/>
      <c r="G75" s="78"/>
      <c r="H75" s="61" t="str">
        <f t="shared" si="0"/>
        <v/>
      </c>
      <c r="I75" s="79" t="str">
        <f t="shared" si="1"/>
        <v/>
      </c>
      <c r="J75" s="79"/>
      <c r="K75" s="62" t="str">
        <f t="shared" si="3"/>
        <v/>
      </c>
    </row>
    <row r="76" spans="2:11" s="30" customFormat="1" ht="39.950000000000003" hidden="1" customHeight="1" x14ac:dyDescent="0.25">
      <c r="B76" s="47"/>
      <c r="C76" s="76"/>
      <c r="D76" s="76"/>
      <c r="E76" s="77"/>
      <c r="F76" s="78"/>
      <c r="G76" s="78"/>
      <c r="H76" s="61" t="str">
        <f t="shared" si="0"/>
        <v/>
      </c>
      <c r="I76" s="79" t="str">
        <f t="shared" si="1"/>
        <v/>
      </c>
      <c r="J76" s="79"/>
      <c r="K76" s="62" t="str">
        <f t="shared" si="3"/>
        <v/>
      </c>
    </row>
    <row r="77" spans="2:11" s="30" customFormat="1" ht="39.950000000000003" hidden="1" customHeight="1" x14ac:dyDescent="0.25">
      <c r="B77" s="47"/>
      <c r="C77" s="76"/>
      <c r="D77" s="76"/>
      <c r="E77" s="77"/>
      <c r="F77" s="78"/>
      <c r="G77" s="78"/>
      <c r="H77" s="61" t="str">
        <f t="shared" ref="H77:H140" si="4">IF(AND(F77&lt;&gt;"",G77&lt;&gt;""),(G77-F77)/F77,"")</f>
        <v/>
      </c>
      <c r="I77" s="79" t="str">
        <f t="shared" ref="I77:I140" si="5">IF(AND(F77&lt;&gt;"",G77&lt;&gt;""),G77-F77,"")</f>
        <v/>
      </c>
      <c r="J77" s="79"/>
      <c r="K77" s="62" t="str">
        <f t="shared" ref="K77:K140" si="6">IF(AND(F77&lt;&gt;"",G77&lt;&gt;"",J77&lt;&gt;""),I77*J77,"")</f>
        <v/>
      </c>
    </row>
    <row r="78" spans="2:11" s="30" customFormat="1" ht="39.950000000000003" hidden="1" customHeight="1" x14ac:dyDescent="0.25">
      <c r="B78" s="47"/>
      <c r="C78" s="76"/>
      <c r="D78" s="76"/>
      <c r="E78" s="77"/>
      <c r="F78" s="78"/>
      <c r="G78" s="78"/>
      <c r="H78" s="61" t="str">
        <f t="shared" si="4"/>
        <v/>
      </c>
      <c r="I78" s="79" t="str">
        <f t="shared" si="5"/>
        <v/>
      </c>
      <c r="J78" s="79"/>
      <c r="K78" s="62" t="str">
        <f t="shared" si="6"/>
        <v/>
      </c>
    </row>
    <row r="79" spans="2:11" s="30" customFormat="1" ht="39.950000000000003" hidden="1" customHeight="1" x14ac:dyDescent="0.25">
      <c r="B79" s="47"/>
      <c r="C79" s="76"/>
      <c r="D79" s="76"/>
      <c r="E79" s="77"/>
      <c r="F79" s="78"/>
      <c r="G79" s="78"/>
      <c r="H79" s="61" t="str">
        <f t="shared" si="4"/>
        <v/>
      </c>
      <c r="I79" s="79" t="str">
        <f t="shared" si="5"/>
        <v/>
      </c>
      <c r="J79" s="79"/>
      <c r="K79" s="62" t="str">
        <f t="shared" si="6"/>
        <v/>
      </c>
    </row>
    <row r="80" spans="2:11" s="30" customFormat="1" ht="39.950000000000003" hidden="1" customHeight="1" x14ac:dyDescent="0.25">
      <c r="B80" s="47"/>
      <c r="C80" s="76"/>
      <c r="D80" s="76"/>
      <c r="E80" s="77"/>
      <c r="F80" s="78"/>
      <c r="G80" s="78"/>
      <c r="H80" s="61" t="str">
        <f t="shared" si="4"/>
        <v/>
      </c>
      <c r="I80" s="79" t="str">
        <f t="shared" si="5"/>
        <v/>
      </c>
      <c r="J80" s="79"/>
      <c r="K80" s="62" t="str">
        <f t="shared" si="6"/>
        <v/>
      </c>
    </row>
    <row r="81" spans="2:11" s="30" customFormat="1" ht="39.950000000000003" hidden="1" customHeight="1" x14ac:dyDescent="0.25">
      <c r="B81" s="47"/>
      <c r="C81" s="76"/>
      <c r="D81" s="76"/>
      <c r="E81" s="77"/>
      <c r="F81" s="78"/>
      <c r="G81" s="78"/>
      <c r="H81" s="61" t="str">
        <f t="shared" si="4"/>
        <v/>
      </c>
      <c r="I81" s="79" t="str">
        <f t="shared" si="5"/>
        <v/>
      </c>
      <c r="J81" s="79"/>
      <c r="K81" s="62" t="str">
        <f t="shared" si="6"/>
        <v/>
      </c>
    </row>
    <row r="82" spans="2:11" s="30" customFormat="1" ht="39.950000000000003" hidden="1" customHeight="1" x14ac:dyDescent="0.25">
      <c r="B82" s="47"/>
      <c r="C82" s="76"/>
      <c r="D82" s="76"/>
      <c r="E82" s="77"/>
      <c r="F82" s="78"/>
      <c r="G82" s="78"/>
      <c r="H82" s="61" t="str">
        <f t="shared" si="4"/>
        <v/>
      </c>
      <c r="I82" s="79" t="str">
        <f t="shared" si="5"/>
        <v/>
      </c>
      <c r="J82" s="79"/>
      <c r="K82" s="62" t="str">
        <f t="shared" si="6"/>
        <v/>
      </c>
    </row>
    <row r="83" spans="2:11" s="30" customFormat="1" ht="39.950000000000003" hidden="1" customHeight="1" x14ac:dyDescent="0.25">
      <c r="B83" s="47"/>
      <c r="C83" s="76"/>
      <c r="D83" s="76"/>
      <c r="E83" s="77"/>
      <c r="F83" s="78"/>
      <c r="G83" s="78"/>
      <c r="H83" s="61" t="str">
        <f t="shared" si="4"/>
        <v/>
      </c>
      <c r="I83" s="79" t="str">
        <f t="shared" si="5"/>
        <v/>
      </c>
      <c r="J83" s="79"/>
      <c r="K83" s="62" t="str">
        <f t="shared" si="6"/>
        <v/>
      </c>
    </row>
    <row r="84" spans="2:11" s="30" customFormat="1" ht="39.950000000000003" hidden="1" customHeight="1" x14ac:dyDescent="0.25">
      <c r="B84" s="47"/>
      <c r="C84" s="76"/>
      <c r="D84" s="76"/>
      <c r="E84" s="77"/>
      <c r="F84" s="78"/>
      <c r="G84" s="78"/>
      <c r="H84" s="61" t="str">
        <f t="shared" si="4"/>
        <v/>
      </c>
      <c r="I84" s="79" t="str">
        <f t="shared" si="5"/>
        <v/>
      </c>
      <c r="J84" s="79"/>
      <c r="K84" s="62" t="str">
        <f t="shared" si="6"/>
        <v/>
      </c>
    </row>
    <row r="85" spans="2:11" s="30" customFormat="1" ht="39.950000000000003" hidden="1" customHeight="1" x14ac:dyDescent="0.25">
      <c r="B85" s="47"/>
      <c r="C85" s="76"/>
      <c r="D85" s="76"/>
      <c r="E85" s="77"/>
      <c r="F85" s="78"/>
      <c r="G85" s="78"/>
      <c r="H85" s="61" t="str">
        <f t="shared" si="4"/>
        <v/>
      </c>
      <c r="I85" s="79" t="str">
        <f t="shared" si="5"/>
        <v/>
      </c>
      <c r="J85" s="79"/>
      <c r="K85" s="62" t="str">
        <f t="shared" si="6"/>
        <v/>
      </c>
    </row>
    <row r="86" spans="2:11" s="30" customFormat="1" ht="39.950000000000003" hidden="1" customHeight="1" x14ac:dyDescent="0.25">
      <c r="B86" s="47"/>
      <c r="C86" s="76"/>
      <c r="D86" s="76"/>
      <c r="E86" s="77"/>
      <c r="F86" s="78"/>
      <c r="G86" s="78"/>
      <c r="H86" s="61" t="str">
        <f t="shared" si="4"/>
        <v/>
      </c>
      <c r="I86" s="79" t="str">
        <f t="shared" si="5"/>
        <v/>
      </c>
      <c r="J86" s="79"/>
      <c r="K86" s="62" t="str">
        <f t="shared" si="6"/>
        <v/>
      </c>
    </row>
    <row r="87" spans="2:11" s="30" customFormat="1" ht="39.950000000000003" hidden="1" customHeight="1" x14ac:dyDescent="0.25">
      <c r="B87" s="47"/>
      <c r="C87" s="76"/>
      <c r="D87" s="76"/>
      <c r="E87" s="77"/>
      <c r="F87" s="78"/>
      <c r="G87" s="78"/>
      <c r="H87" s="61" t="str">
        <f t="shared" si="4"/>
        <v/>
      </c>
      <c r="I87" s="79" t="str">
        <f t="shared" si="5"/>
        <v/>
      </c>
      <c r="J87" s="79"/>
      <c r="K87" s="62" t="str">
        <f t="shared" si="6"/>
        <v/>
      </c>
    </row>
    <row r="88" spans="2:11" s="30" customFormat="1" ht="39.950000000000003" hidden="1" customHeight="1" x14ac:dyDescent="0.25">
      <c r="B88" s="47"/>
      <c r="C88" s="76"/>
      <c r="D88" s="76"/>
      <c r="E88" s="77"/>
      <c r="F88" s="78"/>
      <c r="G88" s="78"/>
      <c r="H88" s="61" t="str">
        <f t="shared" si="4"/>
        <v/>
      </c>
      <c r="I88" s="79" t="str">
        <f t="shared" si="5"/>
        <v/>
      </c>
      <c r="J88" s="79"/>
      <c r="K88" s="62" t="str">
        <f t="shared" si="6"/>
        <v/>
      </c>
    </row>
    <row r="89" spans="2:11" s="30" customFormat="1" ht="39.950000000000003" hidden="1" customHeight="1" x14ac:dyDescent="0.25">
      <c r="B89" s="47"/>
      <c r="C89" s="76"/>
      <c r="D89" s="76"/>
      <c r="E89" s="77"/>
      <c r="F89" s="78"/>
      <c r="G89" s="78"/>
      <c r="H89" s="61" t="str">
        <f t="shared" si="4"/>
        <v/>
      </c>
      <c r="I89" s="79" t="str">
        <f t="shared" si="5"/>
        <v/>
      </c>
      <c r="J89" s="79"/>
      <c r="K89" s="62" t="str">
        <f t="shared" si="6"/>
        <v/>
      </c>
    </row>
    <row r="90" spans="2:11" s="30" customFormat="1" ht="39.950000000000003" hidden="1" customHeight="1" x14ac:dyDescent="0.25">
      <c r="B90" s="47"/>
      <c r="C90" s="76"/>
      <c r="D90" s="76"/>
      <c r="E90" s="77"/>
      <c r="F90" s="78"/>
      <c r="G90" s="78"/>
      <c r="H90" s="61" t="str">
        <f t="shared" si="4"/>
        <v/>
      </c>
      <c r="I90" s="79" t="str">
        <f t="shared" si="5"/>
        <v/>
      </c>
      <c r="J90" s="79"/>
      <c r="K90" s="62" t="str">
        <f t="shared" si="6"/>
        <v/>
      </c>
    </row>
    <row r="91" spans="2:11" s="30" customFormat="1" ht="39.950000000000003" hidden="1" customHeight="1" x14ac:dyDescent="0.25">
      <c r="B91" s="47"/>
      <c r="C91" s="76"/>
      <c r="D91" s="76"/>
      <c r="E91" s="77"/>
      <c r="F91" s="78"/>
      <c r="G91" s="78"/>
      <c r="H91" s="61" t="str">
        <f t="shared" si="4"/>
        <v/>
      </c>
      <c r="I91" s="79" t="str">
        <f t="shared" si="5"/>
        <v/>
      </c>
      <c r="J91" s="79"/>
      <c r="K91" s="62" t="str">
        <f t="shared" si="6"/>
        <v/>
      </c>
    </row>
    <row r="92" spans="2:11" s="30" customFormat="1" ht="39.950000000000003" hidden="1" customHeight="1" x14ac:dyDescent="0.25">
      <c r="B92" s="47"/>
      <c r="C92" s="76"/>
      <c r="D92" s="76"/>
      <c r="E92" s="77"/>
      <c r="F92" s="78"/>
      <c r="G92" s="78"/>
      <c r="H92" s="61" t="str">
        <f t="shared" si="4"/>
        <v/>
      </c>
      <c r="I92" s="79" t="str">
        <f t="shared" si="5"/>
        <v/>
      </c>
      <c r="J92" s="79"/>
      <c r="K92" s="62" t="str">
        <f t="shared" si="6"/>
        <v/>
      </c>
    </row>
    <row r="93" spans="2:11" s="30" customFormat="1" ht="39.950000000000003" hidden="1" customHeight="1" x14ac:dyDescent="0.25">
      <c r="B93" s="47"/>
      <c r="C93" s="76"/>
      <c r="D93" s="76"/>
      <c r="E93" s="77"/>
      <c r="F93" s="78"/>
      <c r="G93" s="78"/>
      <c r="H93" s="61" t="str">
        <f t="shared" si="4"/>
        <v/>
      </c>
      <c r="I93" s="79" t="str">
        <f t="shared" si="5"/>
        <v/>
      </c>
      <c r="J93" s="79"/>
      <c r="K93" s="62" t="str">
        <f t="shared" si="6"/>
        <v/>
      </c>
    </row>
    <row r="94" spans="2:11" s="30" customFormat="1" ht="39.950000000000003" hidden="1" customHeight="1" x14ac:dyDescent="0.25">
      <c r="B94" s="47"/>
      <c r="C94" s="76"/>
      <c r="D94" s="76"/>
      <c r="E94" s="77"/>
      <c r="F94" s="78"/>
      <c r="G94" s="78"/>
      <c r="H94" s="61" t="str">
        <f t="shared" si="4"/>
        <v/>
      </c>
      <c r="I94" s="79" t="str">
        <f t="shared" si="5"/>
        <v/>
      </c>
      <c r="J94" s="79"/>
      <c r="K94" s="62" t="str">
        <f t="shared" si="6"/>
        <v/>
      </c>
    </row>
    <row r="95" spans="2:11" s="30" customFormat="1" ht="39.950000000000003" hidden="1" customHeight="1" x14ac:dyDescent="0.25">
      <c r="B95" s="47"/>
      <c r="C95" s="76"/>
      <c r="D95" s="76"/>
      <c r="E95" s="77"/>
      <c r="F95" s="78"/>
      <c r="G95" s="78"/>
      <c r="H95" s="61" t="str">
        <f t="shared" si="4"/>
        <v/>
      </c>
      <c r="I95" s="79" t="str">
        <f t="shared" si="5"/>
        <v/>
      </c>
      <c r="J95" s="79"/>
      <c r="K95" s="62" t="str">
        <f t="shared" si="6"/>
        <v/>
      </c>
    </row>
    <row r="96" spans="2:11" s="30" customFormat="1" ht="39.950000000000003" hidden="1" customHeight="1" x14ac:dyDescent="0.25">
      <c r="B96" s="47"/>
      <c r="C96" s="76"/>
      <c r="D96" s="76"/>
      <c r="E96" s="77"/>
      <c r="F96" s="78"/>
      <c r="G96" s="78"/>
      <c r="H96" s="61" t="str">
        <f t="shared" si="4"/>
        <v/>
      </c>
      <c r="I96" s="79" t="str">
        <f t="shared" si="5"/>
        <v/>
      </c>
      <c r="J96" s="79"/>
      <c r="K96" s="62" t="str">
        <f t="shared" si="6"/>
        <v/>
      </c>
    </row>
    <row r="97" spans="2:11" s="30" customFormat="1" ht="39.950000000000003" hidden="1" customHeight="1" x14ac:dyDescent="0.25">
      <c r="B97" s="47"/>
      <c r="C97" s="76"/>
      <c r="D97" s="76"/>
      <c r="E97" s="77"/>
      <c r="F97" s="78"/>
      <c r="G97" s="78"/>
      <c r="H97" s="61" t="str">
        <f t="shared" si="4"/>
        <v/>
      </c>
      <c r="I97" s="79" t="str">
        <f t="shared" si="5"/>
        <v/>
      </c>
      <c r="J97" s="79"/>
      <c r="K97" s="62" t="str">
        <f t="shared" si="6"/>
        <v/>
      </c>
    </row>
    <row r="98" spans="2:11" s="30" customFormat="1" ht="39.950000000000003" hidden="1" customHeight="1" x14ac:dyDescent="0.25">
      <c r="B98" s="47"/>
      <c r="C98" s="76"/>
      <c r="D98" s="76"/>
      <c r="E98" s="77"/>
      <c r="F98" s="78"/>
      <c r="G98" s="78"/>
      <c r="H98" s="61" t="str">
        <f t="shared" si="4"/>
        <v/>
      </c>
      <c r="I98" s="79" t="str">
        <f t="shared" si="5"/>
        <v/>
      </c>
      <c r="J98" s="79"/>
      <c r="K98" s="62" t="str">
        <f t="shared" si="6"/>
        <v/>
      </c>
    </row>
    <row r="99" spans="2:11" s="30" customFormat="1" ht="39.950000000000003" hidden="1" customHeight="1" x14ac:dyDescent="0.25">
      <c r="B99" s="47"/>
      <c r="C99" s="76"/>
      <c r="D99" s="76"/>
      <c r="E99" s="77"/>
      <c r="F99" s="78"/>
      <c r="G99" s="78"/>
      <c r="H99" s="61" t="str">
        <f t="shared" si="4"/>
        <v/>
      </c>
      <c r="I99" s="79" t="str">
        <f t="shared" si="5"/>
        <v/>
      </c>
      <c r="J99" s="79"/>
      <c r="K99" s="62" t="str">
        <f t="shared" si="6"/>
        <v/>
      </c>
    </row>
    <row r="100" spans="2:11" s="30" customFormat="1" ht="39.950000000000003" hidden="1" customHeight="1" x14ac:dyDescent="0.25">
      <c r="B100" s="47"/>
      <c r="C100" s="76"/>
      <c r="D100" s="76"/>
      <c r="E100" s="77"/>
      <c r="F100" s="78"/>
      <c r="G100" s="78"/>
      <c r="H100" s="61" t="str">
        <f t="shared" si="4"/>
        <v/>
      </c>
      <c r="I100" s="79" t="str">
        <f t="shared" si="5"/>
        <v/>
      </c>
      <c r="J100" s="79"/>
      <c r="K100" s="62" t="str">
        <f t="shared" si="6"/>
        <v/>
      </c>
    </row>
    <row r="101" spans="2:11" s="30" customFormat="1" ht="39.950000000000003" hidden="1" customHeight="1" x14ac:dyDescent="0.25">
      <c r="B101" s="47"/>
      <c r="C101" s="76"/>
      <c r="D101" s="76"/>
      <c r="E101" s="77"/>
      <c r="F101" s="78"/>
      <c r="G101" s="78"/>
      <c r="H101" s="61" t="str">
        <f t="shared" si="4"/>
        <v/>
      </c>
      <c r="I101" s="79" t="str">
        <f t="shared" si="5"/>
        <v/>
      </c>
      <c r="J101" s="79"/>
      <c r="K101" s="62" t="str">
        <f t="shared" si="6"/>
        <v/>
      </c>
    </row>
    <row r="102" spans="2:11" s="30" customFormat="1" ht="39.950000000000003" hidden="1" customHeight="1" x14ac:dyDescent="0.25">
      <c r="B102" s="47"/>
      <c r="C102" s="76"/>
      <c r="D102" s="76"/>
      <c r="E102" s="77"/>
      <c r="F102" s="78"/>
      <c r="G102" s="78"/>
      <c r="H102" s="61" t="str">
        <f t="shared" si="4"/>
        <v/>
      </c>
      <c r="I102" s="79" t="str">
        <f t="shared" si="5"/>
        <v/>
      </c>
      <c r="J102" s="79"/>
      <c r="K102" s="62" t="str">
        <f t="shared" si="6"/>
        <v/>
      </c>
    </row>
    <row r="103" spans="2:11" s="30" customFormat="1" ht="39.950000000000003" hidden="1" customHeight="1" x14ac:dyDescent="0.25">
      <c r="B103" s="47"/>
      <c r="C103" s="76"/>
      <c r="D103" s="76"/>
      <c r="E103" s="77"/>
      <c r="F103" s="78"/>
      <c r="G103" s="78"/>
      <c r="H103" s="61" t="str">
        <f t="shared" si="4"/>
        <v/>
      </c>
      <c r="I103" s="79" t="str">
        <f t="shared" si="5"/>
        <v/>
      </c>
      <c r="J103" s="79"/>
      <c r="K103" s="62" t="str">
        <f t="shared" si="6"/>
        <v/>
      </c>
    </row>
    <row r="104" spans="2:11" s="30" customFormat="1" ht="39.950000000000003" hidden="1" customHeight="1" x14ac:dyDescent="0.25">
      <c r="B104" s="47"/>
      <c r="C104" s="76"/>
      <c r="D104" s="76"/>
      <c r="E104" s="77"/>
      <c r="F104" s="78"/>
      <c r="G104" s="78"/>
      <c r="H104" s="61" t="str">
        <f t="shared" si="4"/>
        <v/>
      </c>
      <c r="I104" s="79" t="str">
        <f t="shared" si="5"/>
        <v/>
      </c>
      <c r="J104" s="79"/>
      <c r="K104" s="62" t="str">
        <f t="shared" si="6"/>
        <v/>
      </c>
    </row>
    <row r="105" spans="2:11" s="30" customFormat="1" ht="39.950000000000003" hidden="1" customHeight="1" x14ac:dyDescent="0.25">
      <c r="B105" s="47"/>
      <c r="C105" s="76"/>
      <c r="D105" s="76"/>
      <c r="E105" s="77"/>
      <c r="F105" s="78"/>
      <c r="G105" s="78"/>
      <c r="H105" s="61" t="str">
        <f t="shared" si="4"/>
        <v/>
      </c>
      <c r="I105" s="79" t="str">
        <f t="shared" si="5"/>
        <v/>
      </c>
      <c r="J105" s="79"/>
      <c r="K105" s="62" t="str">
        <f t="shared" si="6"/>
        <v/>
      </c>
    </row>
    <row r="106" spans="2:11" s="30" customFormat="1" ht="39.950000000000003" hidden="1" customHeight="1" x14ac:dyDescent="0.25">
      <c r="B106" s="47"/>
      <c r="C106" s="76"/>
      <c r="D106" s="76"/>
      <c r="E106" s="77"/>
      <c r="F106" s="78"/>
      <c r="G106" s="78"/>
      <c r="H106" s="61" t="str">
        <f t="shared" si="4"/>
        <v/>
      </c>
      <c r="I106" s="79" t="str">
        <f t="shared" si="5"/>
        <v/>
      </c>
      <c r="J106" s="79"/>
      <c r="K106" s="62" t="str">
        <f t="shared" si="6"/>
        <v/>
      </c>
    </row>
    <row r="107" spans="2:11" s="30" customFormat="1" ht="39.950000000000003" hidden="1" customHeight="1" x14ac:dyDescent="0.25">
      <c r="B107" s="47"/>
      <c r="C107" s="76"/>
      <c r="D107" s="76"/>
      <c r="E107" s="77"/>
      <c r="F107" s="78"/>
      <c r="G107" s="78"/>
      <c r="H107" s="61" t="str">
        <f t="shared" si="4"/>
        <v/>
      </c>
      <c r="I107" s="79" t="str">
        <f t="shared" si="5"/>
        <v/>
      </c>
      <c r="J107" s="79"/>
      <c r="K107" s="62" t="str">
        <f t="shared" si="6"/>
        <v/>
      </c>
    </row>
    <row r="108" spans="2:11" s="30" customFormat="1" ht="39.950000000000003" hidden="1" customHeight="1" x14ac:dyDescent="0.25">
      <c r="B108" s="47"/>
      <c r="C108" s="76"/>
      <c r="D108" s="76"/>
      <c r="E108" s="77"/>
      <c r="F108" s="78"/>
      <c r="G108" s="78"/>
      <c r="H108" s="61" t="str">
        <f t="shared" si="4"/>
        <v/>
      </c>
      <c r="I108" s="79" t="str">
        <f t="shared" si="5"/>
        <v/>
      </c>
      <c r="J108" s="79"/>
      <c r="K108" s="62" t="str">
        <f t="shared" si="6"/>
        <v/>
      </c>
    </row>
    <row r="109" spans="2:11" s="30" customFormat="1" ht="39.950000000000003" hidden="1" customHeight="1" x14ac:dyDescent="0.25">
      <c r="B109" s="47"/>
      <c r="C109" s="76"/>
      <c r="D109" s="76"/>
      <c r="E109" s="77"/>
      <c r="F109" s="78"/>
      <c r="G109" s="78"/>
      <c r="H109" s="61" t="str">
        <f t="shared" si="4"/>
        <v/>
      </c>
      <c r="I109" s="79" t="str">
        <f t="shared" si="5"/>
        <v/>
      </c>
      <c r="J109" s="79"/>
      <c r="K109" s="62" t="str">
        <f t="shared" si="6"/>
        <v/>
      </c>
    </row>
    <row r="110" spans="2:11" s="30" customFormat="1" ht="39.950000000000003" hidden="1" customHeight="1" x14ac:dyDescent="0.25">
      <c r="B110" s="47"/>
      <c r="C110" s="76"/>
      <c r="D110" s="76"/>
      <c r="E110" s="77"/>
      <c r="F110" s="78"/>
      <c r="G110" s="78"/>
      <c r="H110" s="61" t="str">
        <f t="shared" si="4"/>
        <v/>
      </c>
      <c r="I110" s="79" t="str">
        <f t="shared" si="5"/>
        <v/>
      </c>
      <c r="J110" s="79"/>
      <c r="K110" s="62" t="str">
        <f t="shared" si="6"/>
        <v/>
      </c>
    </row>
    <row r="111" spans="2:11" s="30" customFormat="1" ht="39.950000000000003" hidden="1" customHeight="1" x14ac:dyDescent="0.25">
      <c r="B111" s="47"/>
      <c r="C111" s="76"/>
      <c r="D111" s="76"/>
      <c r="E111" s="77"/>
      <c r="F111" s="78"/>
      <c r="G111" s="78"/>
      <c r="H111" s="61" t="str">
        <f t="shared" si="4"/>
        <v/>
      </c>
      <c r="I111" s="79" t="str">
        <f t="shared" si="5"/>
        <v/>
      </c>
      <c r="J111" s="79"/>
      <c r="K111" s="62" t="str">
        <f t="shared" si="6"/>
        <v/>
      </c>
    </row>
    <row r="112" spans="2:11" s="30" customFormat="1" ht="39.950000000000003" hidden="1" customHeight="1" x14ac:dyDescent="0.25">
      <c r="B112" s="47"/>
      <c r="C112" s="76"/>
      <c r="D112" s="76"/>
      <c r="E112" s="77"/>
      <c r="F112" s="78"/>
      <c r="G112" s="78"/>
      <c r="H112" s="61" t="str">
        <f t="shared" si="4"/>
        <v/>
      </c>
      <c r="I112" s="79" t="str">
        <f t="shared" si="5"/>
        <v/>
      </c>
      <c r="J112" s="79"/>
      <c r="K112" s="62" t="str">
        <f t="shared" si="6"/>
        <v/>
      </c>
    </row>
    <row r="113" spans="2:11" s="30" customFormat="1" ht="39.950000000000003" hidden="1" customHeight="1" x14ac:dyDescent="0.25">
      <c r="B113" s="47"/>
      <c r="C113" s="76"/>
      <c r="D113" s="76"/>
      <c r="E113" s="77"/>
      <c r="F113" s="78"/>
      <c r="G113" s="78"/>
      <c r="H113" s="61" t="str">
        <f t="shared" si="4"/>
        <v/>
      </c>
      <c r="I113" s="79" t="str">
        <f t="shared" si="5"/>
        <v/>
      </c>
      <c r="J113" s="79"/>
      <c r="K113" s="62" t="str">
        <f t="shared" si="6"/>
        <v/>
      </c>
    </row>
    <row r="114" spans="2:11" s="30" customFormat="1" ht="39.950000000000003" hidden="1" customHeight="1" x14ac:dyDescent="0.25">
      <c r="B114" s="47"/>
      <c r="C114" s="76"/>
      <c r="D114" s="76"/>
      <c r="E114" s="77"/>
      <c r="F114" s="78"/>
      <c r="G114" s="78"/>
      <c r="H114" s="61" t="str">
        <f t="shared" si="4"/>
        <v/>
      </c>
      <c r="I114" s="79" t="str">
        <f t="shared" si="5"/>
        <v/>
      </c>
      <c r="J114" s="79"/>
      <c r="K114" s="62" t="str">
        <f t="shared" si="6"/>
        <v/>
      </c>
    </row>
    <row r="115" spans="2:11" s="30" customFormat="1" ht="39.950000000000003" hidden="1" customHeight="1" x14ac:dyDescent="0.25">
      <c r="B115" s="47"/>
      <c r="C115" s="76"/>
      <c r="D115" s="76"/>
      <c r="E115" s="77"/>
      <c r="F115" s="78"/>
      <c r="G115" s="78"/>
      <c r="H115" s="61" t="str">
        <f t="shared" si="4"/>
        <v/>
      </c>
      <c r="I115" s="79" t="str">
        <f t="shared" si="5"/>
        <v/>
      </c>
      <c r="J115" s="79"/>
      <c r="K115" s="62" t="str">
        <f t="shared" si="6"/>
        <v/>
      </c>
    </row>
    <row r="116" spans="2:11" s="30" customFormat="1" ht="39.950000000000003" hidden="1" customHeight="1" x14ac:dyDescent="0.25">
      <c r="B116" s="47"/>
      <c r="C116" s="76"/>
      <c r="D116" s="76"/>
      <c r="E116" s="77"/>
      <c r="F116" s="78"/>
      <c r="G116" s="78"/>
      <c r="H116" s="61" t="str">
        <f t="shared" si="4"/>
        <v/>
      </c>
      <c r="I116" s="79" t="str">
        <f t="shared" si="5"/>
        <v/>
      </c>
      <c r="J116" s="79"/>
      <c r="K116" s="62" t="str">
        <f t="shared" si="6"/>
        <v/>
      </c>
    </row>
    <row r="117" spans="2:11" s="30" customFormat="1" ht="39.950000000000003" hidden="1" customHeight="1" x14ac:dyDescent="0.25">
      <c r="B117" s="47"/>
      <c r="C117" s="76"/>
      <c r="D117" s="76"/>
      <c r="E117" s="77"/>
      <c r="F117" s="78"/>
      <c r="G117" s="78"/>
      <c r="H117" s="61" t="str">
        <f t="shared" si="4"/>
        <v/>
      </c>
      <c r="I117" s="79" t="str">
        <f t="shared" si="5"/>
        <v/>
      </c>
      <c r="J117" s="79"/>
      <c r="K117" s="62" t="str">
        <f t="shared" si="6"/>
        <v/>
      </c>
    </row>
    <row r="118" spans="2:11" s="30" customFormat="1" ht="39.950000000000003" hidden="1" customHeight="1" x14ac:dyDescent="0.25">
      <c r="B118" s="47"/>
      <c r="C118" s="76"/>
      <c r="D118" s="76"/>
      <c r="E118" s="77"/>
      <c r="F118" s="78"/>
      <c r="G118" s="78"/>
      <c r="H118" s="61" t="str">
        <f t="shared" si="4"/>
        <v/>
      </c>
      <c r="I118" s="79" t="str">
        <f t="shared" si="5"/>
        <v/>
      </c>
      <c r="J118" s="79"/>
      <c r="K118" s="62" t="str">
        <f t="shared" si="6"/>
        <v/>
      </c>
    </row>
    <row r="119" spans="2:11" s="30" customFormat="1" ht="39.950000000000003" hidden="1" customHeight="1" x14ac:dyDescent="0.25">
      <c r="B119" s="47"/>
      <c r="C119" s="76"/>
      <c r="D119" s="76"/>
      <c r="E119" s="77"/>
      <c r="F119" s="78"/>
      <c r="G119" s="78"/>
      <c r="H119" s="61" t="str">
        <f t="shared" si="4"/>
        <v/>
      </c>
      <c r="I119" s="79" t="str">
        <f t="shared" si="5"/>
        <v/>
      </c>
      <c r="J119" s="79"/>
      <c r="K119" s="62" t="str">
        <f t="shared" si="6"/>
        <v/>
      </c>
    </row>
    <row r="120" spans="2:11" s="30" customFormat="1" ht="39.950000000000003" hidden="1" customHeight="1" x14ac:dyDescent="0.25">
      <c r="B120" s="47"/>
      <c r="C120" s="76"/>
      <c r="D120" s="76"/>
      <c r="E120" s="77"/>
      <c r="F120" s="78"/>
      <c r="G120" s="78"/>
      <c r="H120" s="61" t="str">
        <f t="shared" si="4"/>
        <v/>
      </c>
      <c r="I120" s="79" t="str">
        <f t="shared" si="5"/>
        <v/>
      </c>
      <c r="J120" s="79"/>
      <c r="K120" s="62" t="str">
        <f t="shared" si="6"/>
        <v/>
      </c>
    </row>
    <row r="121" spans="2:11" s="30" customFormat="1" ht="39.950000000000003" hidden="1" customHeight="1" x14ac:dyDescent="0.25">
      <c r="B121" s="47"/>
      <c r="C121" s="76"/>
      <c r="D121" s="76"/>
      <c r="E121" s="77"/>
      <c r="F121" s="78"/>
      <c r="G121" s="78"/>
      <c r="H121" s="61" t="str">
        <f t="shared" si="4"/>
        <v/>
      </c>
      <c r="I121" s="79" t="str">
        <f t="shared" si="5"/>
        <v/>
      </c>
      <c r="J121" s="79"/>
      <c r="K121" s="62" t="str">
        <f t="shared" si="6"/>
        <v/>
      </c>
    </row>
    <row r="122" spans="2:11" s="30" customFormat="1" ht="39.950000000000003" hidden="1" customHeight="1" x14ac:dyDescent="0.25">
      <c r="B122" s="47"/>
      <c r="C122" s="76"/>
      <c r="D122" s="76"/>
      <c r="E122" s="77"/>
      <c r="F122" s="78"/>
      <c r="G122" s="78"/>
      <c r="H122" s="61" t="str">
        <f t="shared" si="4"/>
        <v/>
      </c>
      <c r="I122" s="79" t="str">
        <f t="shared" si="5"/>
        <v/>
      </c>
      <c r="J122" s="79"/>
      <c r="K122" s="62" t="str">
        <f t="shared" si="6"/>
        <v/>
      </c>
    </row>
    <row r="123" spans="2:11" s="30" customFormat="1" ht="39.950000000000003" hidden="1" customHeight="1" x14ac:dyDescent="0.25">
      <c r="B123" s="47"/>
      <c r="C123" s="76"/>
      <c r="D123" s="76"/>
      <c r="E123" s="77"/>
      <c r="F123" s="78"/>
      <c r="G123" s="78"/>
      <c r="H123" s="61" t="str">
        <f t="shared" si="4"/>
        <v/>
      </c>
      <c r="I123" s="79" t="str">
        <f t="shared" si="5"/>
        <v/>
      </c>
      <c r="J123" s="79"/>
      <c r="K123" s="62" t="str">
        <f t="shared" si="6"/>
        <v/>
      </c>
    </row>
    <row r="124" spans="2:11" s="30" customFormat="1" ht="39.950000000000003" hidden="1" customHeight="1" x14ac:dyDescent="0.25">
      <c r="B124" s="47"/>
      <c r="C124" s="76"/>
      <c r="D124" s="76"/>
      <c r="E124" s="77"/>
      <c r="F124" s="78"/>
      <c r="G124" s="78"/>
      <c r="H124" s="61" t="str">
        <f t="shared" si="4"/>
        <v/>
      </c>
      <c r="I124" s="79" t="str">
        <f t="shared" si="5"/>
        <v/>
      </c>
      <c r="J124" s="79"/>
      <c r="K124" s="62" t="str">
        <f t="shared" si="6"/>
        <v/>
      </c>
    </row>
    <row r="125" spans="2:11" s="30" customFormat="1" ht="39.950000000000003" hidden="1" customHeight="1" x14ac:dyDescent="0.25">
      <c r="B125" s="47"/>
      <c r="C125" s="76"/>
      <c r="D125" s="76"/>
      <c r="E125" s="77"/>
      <c r="F125" s="78"/>
      <c r="G125" s="78"/>
      <c r="H125" s="61" t="str">
        <f t="shared" si="4"/>
        <v/>
      </c>
      <c r="I125" s="79" t="str">
        <f t="shared" si="5"/>
        <v/>
      </c>
      <c r="J125" s="79"/>
      <c r="K125" s="62" t="str">
        <f t="shared" si="6"/>
        <v/>
      </c>
    </row>
    <row r="126" spans="2:11" s="30" customFormat="1" ht="39.950000000000003" hidden="1" customHeight="1" x14ac:dyDescent="0.25">
      <c r="B126" s="47"/>
      <c r="C126" s="76"/>
      <c r="D126" s="76"/>
      <c r="E126" s="77"/>
      <c r="F126" s="78"/>
      <c r="G126" s="78"/>
      <c r="H126" s="61" t="str">
        <f t="shared" si="4"/>
        <v/>
      </c>
      <c r="I126" s="79" t="str">
        <f t="shared" si="5"/>
        <v/>
      </c>
      <c r="J126" s="79"/>
      <c r="K126" s="62" t="str">
        <f t="shared" si="6"/>
        <v/>
      </c>
    </row>
    <row r="127" spans="2:11" s="30" customFormat="1" ht="39.950000000000003" hidden="1" customHeight="1" x14ac:dyDescent="0.25">
      <c r="B127" s="47"/>
      <c r="C127" s="76"/>
      <c r="D127" s="76"/>
      <c r="E127" s="77"/>
      <c r="F127" s="78"/>
      <c r="G127" s="78"/>
      <c r="H127" s="61" t="str">
        <f t="shared" si="4"/>
        <v/>
      </c>
      <c r="I127" s="79" t="str">
        <f t="shared" si="5"/>
        <v/>
      </c>
      <c r="J127" s="79"/>
      <c r="K127" s="62" t="str">
        <f t="shared" si="6"/>
        <v/>
      </c>
    </row>
    <row r="128" spans="2:11" s="30" customFormat="1" ht="39.950000000000003" hidden="1" customHeight="1" x14ac:dyDescent="0.25">
      <c r="B128" s="47"/>
      <c r="C128" s="76"/>
      <c r="D128" s="76"/>
      <c r="E128" s="77"/>
      <c r="F128" s="78"/>
      <c r="G128" s="78"/>
      <c r="H128" s="61" t="str">
        <f t="shared" si="4"/>
        <v/>
      </c>
      <c r="I128" s="79" t="str">
        <f t="shared" si="5"/>
        <v/>
      </c>
      <c r="J128" s="79"/>
      <c r="K128" s="62" t="str">
        <f t="shared" si="6"/>
        <v/>
      </c>
    </row>
    <row r="129" spans="2:11" s="30" customFormat="1" ht="39.950000000000003" hidden="1" customHeight="1" x14ac:dyDescent="0.25">
      <c r="B129" s="47"/>
      <c r="C129" s="76"/>
      <c r="D129" s="76"/>
      <c r="E129" s="77"/>
      <c r="F129" s="78"/>
      <c r="G129" s="78"/>
      <c r="H129" s="61" t="str">
        <f t="shared" si="4"/>
        <v/>
      </c>
      <c r="I129" s="79" t="str">
        <f t="shared" si="5"/>
        <v/>
      </c>
      <c r="J129" s="79"/>
      <c r="K129" s="62" t="str">
        <f t="shared" si="6"/>
        <v/>
      </c>
    </row>
    <row r="130" spans="2:11" s="30" customFormat="1" ht="39.950000000000003" hidden="1" customHeight="1" x14ac:dyDescent="0.25">
      <c r="B130" s="47"/>
      <c r="C130" s="76"/>
      <c r="D130" s="76"/>
      <c r="E130" s="77"/>
      <c r="F130" s="78"/>
      <c r="G130" s="78"/>
      <c r="H130" s="61" t="str">
        <f t="shared" si="4"/>
        <v/>
      </c>
      <c r="I130" s="79" t="str">
        <f t="shared" si="5"/>
        <v/>
      </c>
      <c r="J130" s="79"/>
      <c r="K130" s="62" t="str">
        <f t="shared" si="6"/>
        <v/>
      </c>
    </row>
    <row r="131" spans="2:11" s="30" customFormat="1" ht="39.950000000000003" hidden="1" customHeight="1" x14ac:dyDescent="0.25">
      <c r="B131" s="47"/>
      <c r="C131" s="76"/>
      <c r="D131" s="76"/>
      <c r="E131" s="77"/>
      <c r="F131" s="78"/>
      <c r="G131" s="78"/>
      <c r="H131" s="61" t="str">
        <f t="shared" si="4"/>
        <v/>
      </c>
      <c r="I131" s="79" t="str">
        <f t="shared" si="5"/>
        <v/>
      </c>
      <c r="J131" s="79"/>
      <c r="K131" s="62" t="str">
        <f t="shared" si="6"/>
        <v/>
      </c>
    </row>
    <row r="132" spans="2:11" s="30" customFormat="1" ht="39.950000000000003" hidden="1" customHeight="1" x14ac:dyDescent="0.25">
      <c r="B132" s="47"/>
      <c r="C132" s="76"/>
      <c r="D132" s="76"/>
      <c r="E132" s="77"/>
      <c r="F132" s="78"/>
      <c r="G132" s="78"/>
      <c r="H132" s="61" t="str">
        <f t="shared" si="4"/>
        <v/>
      </c>
      <c r="I132" s="79" t="str">
        <f t="shared" si="5"/>
        <v/>
      </c>
      <c r="J132" s="79"/>
      <c r="K132" s="62" t="str">
        <f t="shared" si="6"/>
        <v/>
      </c>
    </row>
    <row r="133" spans="2:11" s="30" customFormat="1" ht="39.950000000000003" hidden="1" customHeight="1" x14ac:dyDescent="0.25">
      <c r="B133" s="47"/>
      <c r="C133" s="76"/>
      <c r="D133" s="76"/>
      <c r="E133" s="77"/>
      <c r="F133" s="78"/>
      <c r="G133" s="78"/>
      <c r="H133" s="61" t="str">
        <f t="shared" si="4"/>
        <v/>
      </c>
      <c r="I133" s="79" t="str">
        <f t="shared" si="5"/>
        <v/>
      </c>
      <c r="J133" s="79"/>
      <c r="K133" s="62" t="str">
        <f t="shared" si="6"/>
        <v/>
      </c>
    </row>
    <row r="134" spans="2:11" s="30" customFormat="1" ht="39.950000000000003" hidden="1" customHeight="1" x14ac:dyDescent="0.25">
      <c r="B134" s="47"/>
      <c r="C134" s="76"/>
      <c r="D134" s="76"/>
      <c r="E134" s="77"/>
      <c r="F134" s="78"/>
      <c r="G134" s="78"/>
      <c r="H134" s="61" t="str">
        <f t="shared" si="4"/>
        <v/>
      </c>
      <c r="I134" s="79" t="str">
        <f t="shared" si="5"/>
        <v/>
      </c>
      <c r="J134" s="79"/>
      <c r="K134" s="62" t="str">
        <f t="shared" si="6"/>
        <v/>
      </c>
    </row>
    <row r="135" spans="2:11" s="30" customFormat="1" ht="39.950000000000003" hidden="1" customHeight="1" x14ac:dyDescent="0.25">
      <c r="B135" s="47"/>
      <c r="C135" s="76"/>
      <c r="D135" s="76"/>
      <c r="E135" s="77"/>
      <c r="F135" s="78"/>
      <c r="G135" s="78"/>
      <c r="H135" s="61" t="str">
        <f t="shared" si="4"/>
        <v/>
      </c>
      <c r="I135" s="79" t="str">
        <f t="shared" si="5"/>
        <v/>
      </c>
      <c r="J135" s="79"/>
      <c r="K135" s="62" t="str">
        <f t="shared" si="6"/>
        <v/>
      </c>
    </row>
    <row r="136" spans="2:11" s="30" customFormat="1" ht="39.950000000000003" hidden="1" customHeight="1" x14ac:dyDescent="0.25">
      <c r="B136" s="47"/>
      <c r="C136" s="76"/>
      <c r="D136" s="76"/>
      <c r="E136" s="77"/>
      <c r="F136" s="78"/>
      <c r="G136" s="78"/>
      <c r="H136" s="61" t="str">
        <f t="shared" si="4"/>
        <v/>
      </c>
      <c r="I136" s="79" t="str">
        <f t="shared" si="5"/>
        <v/>
      </c>
      <c r="J136" s="79"/>
      <c r="K136" s="62" t="str">
        <f t="shared" si="6"/>
        <v/>
      </c>
    </row>
    <row r="137" spans="2:11" s="30" customFormat="1" ht="39.950000000000003" hidden="1" customHeight="1" x14ac:dyDescent="0.25">
      <c r="B137" s="47"/>
      <c r="C137" s="76"/>
      <c r="D137" s="76"/>
      <c r="E137" s="77"/>
      <c r="F137" s="78"/>
      <c r="G137" s="78"/>
      <c r="H137" s="61" t="str">
        <f t="shared" si="4"/>
        <v/>
      </c>
      <c r="I137" s="79" t="str">
        <f t="shared" si="5"/>
        <v/>
      </c>
      <c r="J137" s="79"/>
      <c r="K137" s="62" t="str">
        <f t="shared" si="6"/>
        <v/>
      </c>
    </row>
    <row r="138" spans="2:11" s="30" customFormat="1" ht="39.950000000000003" hidden="1" customHeight="1" x14ac:dyDescent="0.25">
      <c r="B138" s="47"/>
      <c r="C138" s="76"/>
      <c r="D138" s="76"/>
      <c r="E138" s="77"/>
      <c r="F138" s="78"/>
      <c r="G138" s="78"/>
      <c r="H138" s="61" t="str">
        <f t="shared" si="4"/>
        <v/>
      </c>
      <c r="I138" s="79" t="str">
        <f t="shared" si="5"/>
        <v/>
      </c>
      <c r="J138" s="79"/>
      <c r="K138" s="62" t="str">
        <f t="shared" si="6"/>
        <v/>
      </c>
    </row>
    <row r="139" spans="2:11" s="30" customFormat="1" ht="39.950000000000003" hidden="1" customHeight="1" x14ac:dyDescent="0.25">
      <c r="B139" s="47"/>
      <c r="C139" s="76"/>
      <c r="D139" s="76"/>
      <c r="E139" s="77"/>
      <c r="F139" s="78"/>
      <c r="G139" s="78"/>
      <c r="H139" s="61" t="str">
        <f t="shared" si="4"/>
        <v/>
      </c>
      <c r="I139" s="79" t="str">
        <f t="shared" si="5"/>
        <v/>
      </c>
      <c r="J139" s="79"/>
      <c r="K139" s="62" t="str">
        <f t="shared" si="6"/>
        <v/>
      </c>
    </row>
    <row r="140" spans="2:11" s="30" customFormat="1" ht="39.950000000000003" hidden="1" customHeight="1" x14ac:dyDescent="0.25">
      <c r="B140" s="47"/>
      <c r="C140" s="76"/>
      <c r="D140" s="76"/>
      <c r="E140" s="77"/>
      <c r="F140" s="78"/>
      <c r="G140" s="78"/>
      <c r="H140" s="61" t="str">
        <f t="shared" si="4"/>
        <v/>
      </c>
      <c r="I140" s="79" t="str">
        <f t="shared" si="5"/>
        <v/>
      </c>
      <c r="J140" s="79"/>
      <c r="K140" s="62" t="str">
        <f t="shared" si="6"/>
        <v/>
      </c>
    </row>
    <row r="141" spans="2:11" s="30" customFormat="1" ht="39.950000000000003" hidden="1" customHeight="1" x14ac:dyDescent="0.25">
      <c r="B141" s="47"/>
      <c r="C141" s="76"/>
      <c r="D141" s="76"/>
      <c r="E141" s="77"/>
      <c r="F141" s="78"/>
      <c r="G141" s="78"/>
      <c r="H141" s="61" t="str">
        <f t="shared" ref="H141:H204" si="7">IF(AND(F141&lt;&gt;"",G141&lt;&gt;""),(G141-F141)/F141,"")</f>
        <v/>
      </c>
      <c r="I141" s="79" t="str">
        <f t="shared" ref="I141:I204" si="8">IF(AND(F141&lt;&gt;"",G141&lt;&gt;""),G141-F141,"")</f>
        <v/>
      </c>
      <c r="J141" s="79"/>
      <c r="K141" s="62" t="str">
        <f t="shared" ref="K141:K204" si="9">IF(AND(F141&lt;&gt;"",G141&lt;&gt;"",J141&lt;&gt;""),I141*J141,"")</f>
        <v/>
      </c>
    </row>
    <row r="142" spans="2:11" s="30" customFormat="1" ht="39.950000000000003" hidden="1" customHeight="1" x14ac:dyDescent="0.25">
      <c r="B142" s="47"/>
      <c r="C142" s="76"/>
      <c r="D142" s="76"/>
      <c r="E142" s="77"/>
      <c r="F142" s="78"/>
      <c r="G142" s="78"/>
      <c r="H142" s="61" t="str">
        <f t="shared" si="7"/>
        <v/>
      </c>
      <c r="I142" s="79" t="str">
        <f t="shared" si="8"/>
        <v/>
      </c>
      <c r="J142" s="79"/>
      <c r="K142" s="62" t="str">
        <f t="shared" si="9"/>
        <v/>
      </c>
    </row>
    <row r="143" spans="2:11" s="30" customFormat="1" ht="39.950000000000003" hidden="1" customHeight="1" x14ac:dyDescent="0.25">
      <c r="B143" s="47"/>
      <c r="C143" s="76"/>
      <c r="D143" s="76"/>
      <c r="E143" s="77"/>
      <c r="F143" s="78"/>
      <c r="G143" s="78"/>
      <c r="H143" s="61" t="str">
        <f t="shared" si="7"/>
        <v/>
      </c>
      <c r="I143" s="79" t="str">
        <f t="shared" si="8"/>
        <v/>
      </c>
      <c r="J143" s="79"/>
      <c r="K143" s="62" t="str">
        <f t="shared" si="9"/>
        <v/>
      </c>
    </row>
    <row r="144" spans="2:11" s="30" customFormat="1" ht="39.950000000000003" hidden="1" customHeight="1" x14ac:dyDescent="0.25">
      <c r="B144" s="47"/>
      <c r="C144" s="76"/>
      <c r="D144" s="76"/>
      <c r="E144" s="77"/>
      <c r="F144" s="78"/>
      <c r="G144" s="78"/>
      <c r="H144" s="61" t="str">
        <f t="shared" si="7"/>
        <v/>
      </c>
      <c r="I144" s="79" t="str">
        <f t="shared" si="8"/>
        <v/>
      </c>
      <c r="J144" s="79"/>
      <c r="K144" s="62" t="str">
        <f t="shared" si="9"/>
        <v/>
      </c>
    </row>
    <row r="145" spans="2:11" s="30" customFormat="1" ht="39.950000000000003" hidden="1" customHeight="1" x14ac:dyDescent="0.25">
      <c r="B145" s="47"/>
      <c r="C145" s="76"/>
      <c r="D145" s="76"/>
      <c r="E145" s="77"/>
      <c r="F145" s="78"/>
      <c r="G145" s="78"/>
      <c r="H145" s="61" t="str">
        <f t="shared" si="7"/>
        <v/>
      </c>
      <c r="I145" s="79" t="str">
        <f t="shared" si="8"/>
        <v/>
      </c>
      <c r="J145" s="79"/>
      <c r="K145" s="62" t="str">
        <f t="shared" si="9"/>
        <v/>
      </c>
    </row>
    <row r="146" spans="2:11" s="30" customFormat="1" ht="39.950000000000003" hidden="1" customHeight="1" x14ac:dyDescent="0.25">
      <c r="B146" s="47"/>
      <c r="C146" s="76"/>
      <c r="D146" s="76"/>
      <c r="E146" s="77"/>
      <c r="F146" s="78"/>
      <c r="G146" s="78"/>
      <c r="H146" s="61" t="str">
        <f t="shared" si="7"/>
        <v/>
      </c>
      <c r="I146" s="79" t="str">
        <f t="shared" si="8"/>
        <v/>
      </c>
      <c r="J146" s="79"/>
      <c r="K146" s="62" t="str">
        <f t="shared" si="9"/>
        <v/>
      </c>
    </row>
    <row r="147" spans="2:11" s="30" customFormat="1" ht="39.950000000000003" hidden="1" customHeight="1" x14ac:dyDescent="0.25">
      <c r="B147" s="47"/>
      <c r="C147" s="76"/>
      <c r="D147" s="76"/>
      <c r="E147" s="77"/>
      <c r="F147" s="78"/>
      <c r="G147" s="78"/>
      <c r="H147" s="61" t="str">
        <f t="shared" si="7"/>
        <v/>
      </c>
      <c r="I147" s="79" t="str">
        <f t="shared" si="8"/>
        <v/>
      </c>
      <c r="J147" s="79"/>
      <c r="K147" s="62" t="str">
        <f t="shared" si="9"/>
        <v/>
      </c>
    </row>
    <row r="148" spans="2:11" s="30" customFormat="1" ht="39.950000000000003" hidden="1" customHeight="1" x14ac:dyDescent="0.25">
      <c r="B148" s="47"/>
      <c r="C148" s="76"/>
      <c r="D148" s="76"/>
      <c r="E148" s="77"/>
      <c r="F148" s="78"/>
      <c r="G148" s="78"/>
      <c r="H148" s="61" t="str">
        <f t="shared" si="7"/>
        <v/>
      </c>
      <c r="I148" s="79" t="str">
        <f t="shared" si="8"/>
        <v/>
      </c>
      <c r="J148" s="79"/>
      <c r="K148" s="62" t="str">
        <f t="shared" si="9"/>
        <v/>
      </c>
    </row>
    <row r="149" spans="2:11" s="30" customFormat="1" ht="39.950000000000003" hidden="1" customHeight="1" x14ac:dyDescent="0.25">
      <c r="B149" s="47"/>
      <c r="C149" s="76"/>
      <c r="D149" s="76"/>
      <c r="E149" s="77"/>
      <c r="F149" s="78"/>
      <c r="G149" s="78"/>
      <c r="H149" s="61" t="str">
        <f t="shared" si="7"/>
        <v/>
      </c>
      <c r="I149" s="79" t="str">
        <f t="shared" si="8"/>
        <v/>
      </c>
      <c r="J149" s="79"/>
      <c r="K149" s="62" t="str">
        <f t="shared" si="9"/>
        <v/>
      </c>
    </row>
    <row r="150" spans="2:11" s="30" customFormat="1" ht="39.950000000000003" hidden="1" customHeight="1" x14ac:dyDescent="0.25">
      <c r="B150" s="47"/>
      <c r="C150" s="76"/>
      <c r="D150" s="76"/>
      <c r="E150" s="77"/>
      <c r="F150" s="78"/>
      <c r="G150" s="78"/>
      <c r="H150" s="61" t="str">
        <f t="shared" si="7"/>
        <v/>
      </c>
      <c r="I150" s="79" t="str">
        <f t="shared" si="8"/>
        <v/>
      </c>
      <c r="J150" s="79"/>
      <c r="K150" s="62" t="str">
        <f t="shared" si="9"/>
        <v/>
      </c>
    </row>
    <row r="151" spans="2:11" s="30" customFormat="1" ht="39.950000000000003" hidden="1" customHeight="1" x14ac:dyDescent="0.25">
      <c r="B151" s="47"/>
      <c r="C151" s="76"/>
      <c r="D151" s="76"/>
      <c r="E151" s="77"/>
      <c r="F151" s="78"/>
      <c r="G151" s="78"/>
      <c r="H151" s="61" t="str">
        <f t="shared" si="7"/>
        <v/>
      </c>
      <c r="I151" s="79" t="str">
        <f t="shared" si="8"/>
        <v/>
      </c>
      <c r="J151" s="79"/>
      <c r="K151" s="62" t="str">
        <f t="shared" si="9"/>
        <v/>
      </c>
    </row>
    <row r="152" spans="2:11" s="30" customFormat="1" ht="39.950000000000003" hidden="1" customHeight="1" x14ac:dyDescent="0.25">
      <c r="B152" s="47"/>
      <c r="C152" s="76"/>
      <c r="D152" s="76"/>
      <c r="E152" s="77"/>
      <c r="F152" s="78"/>
      <c r="G152" s="78"/>
      <c r="H152" s="61" t="str">
        <f t="shared" si="7"/>
        <v/>
      </c>
      <c r="I152" s="79" t="str">
        <f t="shared" si="8"/>
        <v/>
      </c>
      <c r="J152" s="79"/>
      <c r="K152" s="62" t="str">
        <f t="shared" si="9"/>
        <v/>
      </c>
    </row>
    <row r="153" spans="2:11" s="30" customFormat="1" ht="39.950000000000003" hidden="1" customHeight="1" x14ac:dyDescent="0.25">
      <c r="B153" s="47"/>
      <c r="C153" s="76"/>
      <c r="D153" s="76"/>
      <c r="E153" s="77"/>
      <c r="F153" s="78"/>
      <c r="G153" s="78"/>
      <c r="H153" s="61" t="str">
        <f t="shared" si="7"/>
        <v/>
      </c>
      <c r="I153" s="79" t="str">
        <f t="shared" si="8"/>
        <v/>
      </c>
      <c r="J153" s="79"/>
      <c r="K153" s="62" t="str">
        <f t="shared" si="9"/>
        <v/>
      </c>
    </row>
    <row r="154" spans="2:11" s="30" customFormat="1" ht="39.950000000000003" hidden="1" customHeight="1" x14ac:dyDescent="0.25">
      <c r="B154" s="47"/>
      <c r="C154" s="76"/>
      <c r="D154" s="76"/>
      <c r="E154" s="77"/>
      <c r="F154" s="78"/>
      <c r="G154" s="78"/>
      <c r="H154" s="61" t="str">
        <f t="shared" si="7"/>
        <v/>
      </c>
      <c r="I154" s="79" t="str">
        <f t="shared" si="8"/>
        <v/>
      </c>
      <c r="J154" s="79"/>
      <c r="K154" s="62" t="str">
        <f t="shared" si="9"/>
        <v/>
      </c>
    </row>
    <row r="155" spans="2:11" s="30" customFormat="1" ht="39.950000000000003" hidden="1" customHeight="1" x14ac:dyDescent="0.25">
      <c r="B155" s="47"/>
      <c r="C155" s="76"/>
      <c r="D155" s="76"/>
      <c r="E155" s="77"/>
      <c r="F155" s="78"/>
      <c r="G155" s="78"/>
      <c r="H155" s="61" t="str">
        <f t="shared" si="7"/>
        <v/>
      </c>
      <c r="I155" s="79" t="str">
        <f t="shared" si="8"/>
        <v/>
      </c>
      <c r="J155" s="79"/>
      <c r="K155" s="62" t="str">
        <f t="shared" si="9"/>
        <v/>
      </c>
    </row>
    <row r="156" spans="2:11" s="30" customFormat="1" ht="39.950000000000003" hidden="1" customHeight="1" x14ac:dyDescent="0.25">
      <c r="B156" s="47"/>
      <c r="C156" s="76"/>
      <c r="D156" s="76"/>
      <c r="E156" s="77"/>
      <c r="F156" s="78"/>
      <c r="G156" s="78"/>
      <c r="H156" s="61" t="str">
        <f t="shared" si="7"/>
        <v/>
      </c>
      <c r="I156" s="79" t="str">
        <f t="shared" si="8"/>
        <v/>
      </c>
      <c r="J156" s="79"/>
      <c r="K156" s="62" t="str">
        <f t="shared" si="9"/>
        <v/>
      </c>
    </row>
    <row r="157" spans="2:11" s="30" customFormat="1" ht="39.950000000000003" hidden="1" customHeight="1" x14ac:dyDescent="0.25">
      <c r="B157" s="47"/>
      <c r="C157" s="76"/>
      <c r="D157" s="76"/>
      <c r="E157" s="77"/>
      <c r="F157" s="78"/>
      <c r="G157" s="78"/>
      <c r="H157" s="61" t="str">
        <f t="shared" si="7"/>
        <v/>
      </c>
      <c r="I157" s="79" t="str">
        <f t="shared" si="8"/>
        <v/>
      </c>
      <c r="J157" s="79"/>
      <c r="K157" s="62" t="str">
        <f t="shared" si="9"/>
        <v/>
      </c>
    </row>
    <row r="158" spans="2:11" s="30" customFormat="1" ht="39.950000000000003" hidden="1" customHeight="1" x14ac:dyDescent="0.25">
      <c r="B158" s="47"/>
      <c r="C158" s="76"/>
      <c r="D158" s="76"/>
      <c r="E158" s="77"/>
      <c r="F158" s="78"/>
      <c r="G158" s="78"/>
      <c r="H158" s="61" t="str">
        <f t="shared" si="7"/>
        <v/>
      </c>
      <c r="I158" s="79" t="str">
        <f t="shared" si="8"/>
        <v/>
      </c>
      <c r="J158" s="79"/>
      <c r="K158" s="62" t="str">
        <f t="shared" si="9"/>
        <v/>
      </c>
    </row>
    <row r="159" spans="2:11" s="30" customFormat="1" ht="39.950000000000003" hidden="1" customHeight="1" x14ac:dyDescent="0.25">
      <c r="B159" s="47"/>
      <c r="C159" s="76"/>
      <c r="D159" s="76"/>
      <c r="E159" s="77"/>
      <c r="F159" s="78"/>
      <c r="G159" s="78"/>
      <c r="H159" s="61" t="str">
        <f t="shared" si="7"/>
        <v/>
      </c>
      <c r="I159" s="79" t="str">
        <f t="shared" si="8"/>
        <v/>
      </c>
      <c r="J159" s="79"/>
      <c r="K159" s="62" t="str">
        <f t="shared" si="9"/>
        <v/>
      </c>
    </row>
    <row r="160" spans="2:11" s="30" customFormat="1" ht="39.950000000000003" hidden="1" customHeight="1" x14ac:dyDescent="0.25">
      <c r="B160" s="47"/>
      <c r="C160" s="76"/>
      <c r="D160" s="76"/>
      <c r="E160" s="77"/>
      <c r="F160" s="78"/>
      <c r="G160" s="78"/>
      <c r="H160" s="61" t="str">
        <f t="shared" si="7"/>
        <v/>
      </c>
      <c r="I160" s="79" t="str">
        <f t="shared" si="8"/>
        <v/>
      </c>
      <c r="J160" s="79"/>
      <c r="K160" s="62" t="str">
        <f t="shared" si="9"/>
        <v/>
      </c>
    </row>
    <row r="161" spans="2:11" s="30" customFormat="1" ht="39.950000000000003" hidden="1" customHeight="1" x14ac:dyDescent="0.25">
      <c r="B161" s="47"/>
      <c r="C161" s="76"/>
      <c r="D161" s="76"/>
      <c r="E161" s="77"/>
      <c r="F161" s="78"/>
      <c r="G161" s="78"/>
      <c r="H161" s="61" t="str">
        <f t="shared" si="7"/>
        <v/>
      </c>
      <c r="I161" s="79" t="str">
        <f t="shared" si="8"/>
        <v/>
      </c>
      <c r="J161" s="79"/>
      <c r="K161" s="62" t="str">
        <f t="shared" si="9"/>
        <v/>
      </c>
    </row>
    <row r="162" spans="2:11" s="30" customFormat="1" ht="39.950000000000003" hidden="1" customHeight="1" x14ac:dyDescent="0.25">
      <c r="B162" s="47"/>
      <c r="C162" s="76"/>
      <c r="D162" s="76"/>
      <c r="E162" s="77"/>
      <c r="F162" s="78"/>
      <c r="G162" s="78"/>
      <c r="H162" s="61" t="str">
        <f t="shared" si="7"/>
        <v/>
      </c>
      <c r="I162" s="79" t="str">
        <f t="shared" si="8"/>
        <v/>
      </c>
      <c r="J162" s="79"/>
      <c r="K162" s="62" t="str">
        <f t="shared" si="9"/>
        <v/>
      </c>
    </row>
    <row r="163" spans="2:11" s="30" customFormat="1" ht="39.950000000000003" hidden="1" customHeight="1" x14ac:dyDescent="0.25">
      <c r="B163" s="47"/>
      <c r="C163" s="76"/>
      <c r="D163" s="76"/>
      <c r="E163" s="77"/>
      <c r="F163" s="78"/>
      <c r="G163" s="78"/>
      <c r="H163" s="61" t="str">
        <f t="shared" si="7"/>
        <v/>
      </c>
      <c r="I163" s="79" t="str">
        <f t="shared" si="8"/>
        <v/>
      </c>
      <c r="J163" s="79"/>
      <c r="K163" s="62" t="str">
        <f t="shared" si="9"/>
        <v/>
      </c>
    </row>
    <row r="164" spans="2:11" s="30" customFormat="1" ht="39.950000000000003" hidden="1" customHeight="1" x14ac:dyDescent="0.25">
      <c r="B164" s="47"/>
      <c r="C164" s="76"/>
      <c r="D164" s="76"/>
      <c r="E164" s="77"/>
      <c r="F164" s="78"/>
      <c r="G164" s="78"/>
      <c r="H164" s="61" t="str">
        <f t="shared" si="7"/>
        <v/>
      </c>
      <c r="I164" s="79" t="str">
        <f t="shared" si="8"/>
        <v/>
      </c>
      <c r="J164" s="79"/>
      <c r="K164" s="62" t="str">
        <f t="shared" si="9"/>
        <v/>
      </c>
    </row>
    <row r="165" spans="2:11" s="30" customFormat="1" ht="39.950000000000003" hidden="1" customHeight="1" x14ac:dyDescent="0.25">
      <c r="B165" s="47"/>
      <c r="C165" s="76"/>
      <c r="D165" s="76"/>
      <c r="E165" s="77"/>
      <c r="F165" s="78"/>
      <c r="G165" s="78"/>
      <c r="H165" s="61" t="str">
        <f t="shared" si="7"/>
        <v/>
      </c>
      <c r="I165" s="79" t="str">
        <f t="shared" si="8"/>
        <v/>
      </c>
      <c r="J165" s="79"/>
      <c r="K165" s="62" t="str">
        <f t="shared" si="9"/>
        <v/>
      </c>
    </row>
    <row r="166" spans="2:11" s="30" customFormat="1" ht="39.950000000000003" hidden="1" customHeight="1" x14ac:dyDescent="0.25">
      <c r="B166" s="47"/>
      <c r="C166" s="76"/>
      <c r="D166" s="76"/>
      <c r="E166" s="77"/>
      <c r="F166" s="78"/>
      <c r="G166" s="78"/>
      <c r="H166" s="61" t="str">
        <f t="shared" si="7"/>
        <v/>
      </c>
      <c r="I166" s="79" t="str">
        <f t="shared" si="8"/>
        <v/>
      </c>
      <c r="J166" s="79"/>
      <c r="K166" s="62" t="str">
        <f t="shared" si="9"/>
        <v/>
      </c>
    </row>
    <row r="167" spans="2:11" s="30" customFormat="1" ht="39.950000000000003" hidden="1" customHeight="1" x14ac:dyDescent="0.25">
      <c r="B167" s="47"/>
      <c r="C167" s="76"/>
      <c r="D167" s="76"/>
      <c r="E167" s="77"/>
      <c r="F167" s="78"/>
      <c r="G167" s="78"/>
      <c r="H167" s="61" t="str">
        <f t="shared" si="7"/>
        <v/>
      </c>
      <c r="I167" s="79" t="str">
        <f t="shared" si="8"/>
        <v/>
      </c>
      <c r="J167" s="79"/>
      <c r="K167" s="62" t="str">
        <f t="shared" si="9"/>
        <v/>
      </c>
    </row>
    <row r="168" spans="2:11" s="30" customFormat="1" ht="39.950000000000003" hidden="1" customHeight="1" x14ac:dyDescent="0.25">
      <c r="B168" s="47"/>
      <c r="C168" s="76"/>
      <c r="D168" s="76"/>
      <c r="E168" s="77"/>
      <c r="F168" s="78"/>
      <c r="G168" s="78"/>
      <c r="H168" s="61" t="str">
        <f t="shared" si="7"/>
        <v/>
      </c>
      <c r="I168" s="79" t="str">
        <f t="shared" si="8"/>
        <v/>
      </c>
      <c r="J168" s="79"/>
      <c r="K168" s="62" t="str">
        <f t="shared" si="9"/>
        <v/>
      </c>
    </row>
    <row r="169" spans="2:11" s="30" customFormat="1" ht="39.950000000000003" hidden="1" customHeight="1" x14ac:dyDescent="0.25">
      <c r="B169" s="47"/>
      <c r="C169" s="76"/>
      <c r="D169" s="76"/>
      <c r="E169" s="77"/>
      <c r="F169" s="78"/>
      <c r="G169" s="78"/>
      <c r="H169" s="61" t="str">
        <f t="shared" si="7"/>
        <v/>
      </c>
      <c r="I169" s="79" t="str">
        <f t="shared" si="8"/>
        <v/>
      </c>
      <c r="J169" s="79"/>
      <c r="K169" s="62" t="str">
        <f t="shared" si="9"/>
        <v/>
      </c>
    </row>
    <row r="170" spans="2:11" s="30" customFormat="1" ht="39.950000000000003" hidden="1" customHeight="1" x14ac:dyDescent="0.25">
      <c r="B170" s="47"/>
      <c r="C170" s="76"/>
      <c r="D170" s="76"/>
      <c r="E170" s="77"/>
      <c r="F170" s="78"/>
      <c r="G170" s="78"/>
      <c r="H170" s="61" t="str">
        <f t="shared" si="7"/>
        <v/>
      </c>
      <c r="I170" s="79" t="str">
        <f t="shared" si="8"/>
        <v/>
      </c>
      <c r="J170" s="79"/>
      <c r="K170" s="62" t="str">
        <f t="shared" si="9"/>
        <v/>
      </c>
    </row>
    <row r="171" spans="2:11" s="30" customFormat="1" ht="39.950000000000003" hidden="1" customHeight="1" x14ac:dyDescent="0.25">
      <c r="B171" s="47"/>
      <c r="C171" s="76"/>
      <c r="D171" s="76"/>
      <c r="E171" s="77"/>
      <c r="F171" s="78"/>
      <c r="G171" s="78"/>
      <c r="H171" s="61" t="str">
        <f t="shared" si="7"/>
        <v/>
      </c>
      <c r="I171" s="79" t="str">
        <f t="shared" si="8"/>
        <v/>
      </c>
      <c r="J171" s="79"/>
      <c r="K171" s="62" t="str">
        <f t="shared" si="9"/>
        <v/>
      </c>
    </row>
    <row r="172" spans="2:11" s="30" customFormat="1" ht="39.950000000000003" hidden="1" customHeight="1" x14ac:dyDescent="0.25">
      <c r="B172" s="47"/>
      <c r="C172" s="76"/>
      <c r="D172" s="76"/>
      <c r="E172" s="77"/>
      <c r="F172" s="78"/>
      <c r="G172" s="78"/>
      <c r="H172" s="61" t="str">
        <f t="shared" si="7"/>
        <v/>
      </c>
      <c r="I172" s="79" t="str">
        <f t="shared" si="8"/>
        <v/>
      </c>
      <c r="J172" s="79"/>
      <c r="K172" s="62" t="str">
        <f t="shared" si="9"/>
        <v/>
      </c>
    </row>
    <row r="173" spans="2:11" s="30" customFormat="1" ht="39.950000000000003" hidden="1" customHeight="1" x14ac:dyDescent="0.25">
      <c r="B173" s="47"/>
      <c r="C173" s="76"/>
      <c r="D173" s="76"/>
      <c r="E173" s="77"/>
      <c r="F173" s="78"/>
      <c r="G173" s="78"/>
      <c r="H173" s="61" t="str">
        <f t="shared" si="7"/>
        <v/>
      </c>
      <c r="I173" s="79" t="str">
        <f t="shared" si="8"/>
        <v/>
      </c>
      <c r="J173" s="79"/>
      <c r="K173" s="62" t="str">
        <f t="shared" si="9"/>
        <v/>
      </c>
    </row>
    <row r="174" spans="2:11" s="30" customFormat="1" ht="39.950000000000003" hidden="1" customHeight="1" x14ac:dyDescent="0.25">
      <c r="B174" s="47"/>
      <c r="C174" s="76"/>
      <c r="D174" s="76"/>
      <c r="E174" s="77"/>
      <c r="F174" s="78"/>
      <c r="G174" s="78"/>
      <c r="H174" s="61" t="str">
        <f t="shared" si="7"/>
        <v/>
      </c>
      <c r="I174" s="79" t="str">
        <f t="shared" si="8"/>
        <v/>
      </c>
      <c r="J174" s="79"/>
      <c r="K174" s="62" t="str">
        <f t="shared" si="9"/>
        <v/>
      </c>
    </row>
    <row r="175" spans="2:11" s="30" customFormat="1" ht="39.950000000000003" hidden="1" customHeight="1" x14ac:dyDescent="0.25">
      <c r="B175" s="47"/>
      <c r="C175" s="76"/>
      <c r="D175" s="76"/>
      <c r="E175" s="77"/>
      <c r="F175" s="78"/>
      <c r="G175" s="78"/>
      <c r="H175" s="61" t="str">
        <f t="shared" si="7"/>
        <v/>
      </c>
      <c r="I175" s="79" t="str">
        <f t="shared" si="8"/>
        <v/>
      </c>
      <c r="J175" s="79"/>
      <c r="K175" s="62" t="str">
        <f t="shared" si="9"/>
        <v/>
      </c>
    </row>
    <row r="176" spans="2:11" s="30" customFormat="1" ht="39.950000000000003" hidden="1" customHeight="1" x14ac:dyDescent="0.25">
      <c r="B176" s="47"/>
      <c r="C176" s="76"/>
      <c r="D176" s="76"/>
      <c r="E176" s="77"/>
      <c r="F176" s="78"/>
      <c r="G176" s="78"/>
      <c r="H176" s="61" t="str">
        <f t="shared" si="7"/>
        <v/>
      </c>
      <c r="I176" s="79" t="str">
        <f t="shared" si="8"/>
        <v/>
      </c>
      <c r="J176" s="79"/>
      <c r="K176" s="62" t="str">
        <f t="shared" si="9"/>
        <v/>
      </c>
    </row>
    <row r="177" spans="2:11" s="30" customFormat="1" ht="39.950000000000003" hidden="1" customHeight="1" x14ac:dyDescent="0.25">
      <c r="B177" s="47"/>
      <c r="C177" s="76"/>
      <c r="D177" s="76"/>
      <c r="E177" s="77"/>
      <c r="F177" s="78"/>
      <c r="G177" s="78"/>
      <c r="H177" s="61" t="str">
        <f t="shared" si="7"/>
        <v/>
      </c>
      <c r="I177" s="79" t="str">
        <f t="shared" si="8"/>
        <v/>
      </c>
      <c r="J177" s="79"/>
      <c r="K177" s="62" t="str">
        <f t="shared" si="9"/>
        <v/>
      </c>
    </row>
    <row r="178" spans="2:11" s="30" customFormat="1" ht="39.950000000000003" hidden="1" customHeight="1" x14ac:dyDescent="0.25">
      <c r="B178" s="47"/>
      <c r="C178" s="76"/>
      <c r="D178" s="76"/>
      <c r="E178" s="77"/>
      <c r="F178" s="78"/>
      <c r="G178" s="78"/>
      <c r="H178" s="61" t="str">
        <f t="shared" si="7"/>
        <v/>
      </c>
      <c r="I178" s="79" t="str">
        <f t="shared" si="8"/>
        <v/>
      </c>
      <c r="J178" s="79"/>
      <c r="K178" s="62" t="str">
        <f t="shared" si="9"/>
        <v/>
      </c>
    </row>
    <row r="179" spans="2:11" s="30" customFormat="1" ht="39.950000000000003" hidden="1" customHeight="1" x14ac:dyDescent="0.25">
      <c r="B179" s="47"/>
      <c r="C179" s="76"/>
      <c r="D179" s="76"/>
      <c r="E179" s="77"/>
      <c r="F179" s="78"/>
      <c r="G179" s="78"/>
      <c r="H179" s="61" t="str">
        <f t="shared" si="7"/>
        <v/>
      </c>
      <c r="I179" s="79" t="str">
        <f t="shared" si="8"/>
        <v/>
      </c>
      <c r="J179" s="79"/>
      <c r="K179" s="62" t="str">
        <f t="shared" si="9"/>
        <v/>
      </c>
    </row>
    <row r="180" spans="2:11" s="30" customFormat="1" ht="39.950000000000003" hidden="1" customHeight="1" x14ac:dyDescent="0.25">
      <c r="B180" s="47"/>
      <c r="C180" s="76"/>
      <c r="D180" s="76"/>
      <c r="E180" s="77"/>
      <c r="F180" s="78"/>
      <c r="G180" s="78"/>
      <c r="H180" s="61" t="str">
        <f t="shared" si="7"/>
        <v/>
      </c>
      <c r="I180" s="79" t="str">
        <f t="shared" si="8"/>
        <v/>
      </c>
      <c r="J180" s="79"/>
      <c r="K180" s="62" t="str">
        <f t="shared" si="9"/>
        <v/>
      </c>
    </row>
    <row r="181" spans="2:11" s="30" customFormat="1" ht="39.950000000000003" hidden="1" customHeight="1" x14ac:dyDescent="0.25">
      <c r="B181" s="47"/>
      <c r="C181" s="76"/>
      <c r="D181" s="76"/>
      <c r="E181" s="77"/>
      <c r="F181" s="78"/>
      <c r="G181" s="78"/>
      <c r="H181" s="61" t="str">
        <f t="shared" si="7"/>
        <v/>
      </c>
      <c r="I181" s="79" t="str">
        <f t="shared" si="8"/>
        <v/>
      </c>
      <c r="J181" s="79"/>
      <c r="K181" s="62" t="str">
        <f t="shared" si="9"/>
        <v/>
      </c>
    </row>
    <row r="182" spans="2:11" s="30" customFormat="1" ht="39.950000000000003" hidden="1" customHeight="1" x14ac:dyDescent="0.25">
      <c r="B182" s="47"/>
      <c r="C182" s="76"/>
      <c r="D182" s="76"/>
      <c r="E182" s="77"/>
      <c r="F182" s="78"/>
      <c r="G182" s="78"/>
      <c r="H182" s="61" t="str">
        <f t="shared" si="7"/>
        <v/>
      </c>
      <c r="I182" s="79" t="str">
        <f t="shared" si="8"/>
        <v/>
      </c>
      <c r="J182" s="79"/>
      <c r="K182" s="62" t="str">
        <f t="shared" si="9"/>
        <v/>
      </c>
    </row>
    <row r="183" spans="2:11" s="30" customFormat="1" ht="39.950000000000003" hidden="1" customHeight="1" x14ac:dyDescent="0.25">
      <c r="B183" s="47"/>
      <c r="C183" s="76"/>
      <c r="D183" s="76"/>
      <c r="E183" s="77"/>
      <c r="F183" s="78"/>
      <c r="G183" s="78"/>
      <c r="H183" s="61" t="str">
        <f t="shared" si="7"/>
        <v/>
      </c>
      <c r="I183" s="79" t="str">
        <f t="shared" si="8"/>
        <v/>
      </c>
      <c r="J183" s="79"/>
      <c r="K183" s="62" t="str">
        <f t="shared" si="9"/>
        <v/>
      </c>
    </row>
    <row r="184" spans="2:11" s="30" customFormat="1" ht="39.950000000000003" hidden="1" customHeight="1" x14ac:dyDescent="0.25">
      <c r="B184" s="47"/>
      <c r="C184" s="76"/>
      <c r="D184" s="76"/>
      <c r="E184" s="77"/>
      <c r="F184" s="78"/>
      <c r="G184" s="78"/>
      <c r="H184" s="61" t="str">
        <f t="shared" si="7"/>
        <v/>
      </c>
      <c r="I184" s="79" t="str">
        <f t="shared" si="8"/>
        <v/>
      </c>
      <c r="J184" s="79"/>
      <c r="K184" s="62" t="str">
        <f t="shared" si="9"/>
        <v/>
      </c>
    </row>
    <row r="185" spans="2:11" s="30" customFormat="1" ht="39.950000000000003" hidden="1" customHeight="1" x14ac:dyDescent="0.25">
      <c r="B185" s="47"/>
      <c r="C185" s="76"/>
      <c r="D185" s="76"/>
      <c r="E185" s="77"/>
      <c r="F185" s="78"/>
      <c r="G185" s="78"/>
      <c r="H185" s="61" t="str">
        <f t="shared" si="7"/>
        <v/>
      </c>
      <c r="I185" s="79" t="str">
        <f t="shared" si="8"/>
        <v/>
      </c>
      <c r="J185" s="79"/>
      <c r="K185" s="62" t="str">
        <f t="shared" si="9"/>
        <v/>
      </c>
    </row>
    <row r="186" spans="2:11" s="30" customFormat="1" ht="39.950000000000003" hidden="1" customHeight="1" x14ac:dyDescent="0.25">
      <c r="B186" s="47"/>
      <c r="C186" s="76"/>
      <c r="D186" s="76"/>
      <c r="E186" s="77"/>
      <c r="F186" s="78"/>
      <c r="G186" s="78"/>
      <c r="H186" s="61" t="str">
        <f t="shared" si="7"/>
        <v/>
      </c>
      <c r="I186" s="79" t="str">
        <f t="shared" si="8"/>
        <v/>
      </c>
      <c r="J186" s="79"/>
      <c r="K186" s="62" t="str">
        <f t="shared" si="9"/>
        <v/>
      </c>
    </row>
    <row r="187" spans="2:11" s="30" customFormat="1" ht="39.950000000000003" hidden="1" customHeight="1" x14ac:dyDescent="0.25">
      <c r="B187" s="47"/>
      <c r="C187" s="76"/>
      <c r="D187" s="76"/>
      <c r="E187" s="77"/>
      <c r="F187" s="78"/>
      <c r="G187" s="78"/>
      <c r="H187" s="61" t="str">
        <f t="shared" si="7"/>
        <v/>
      </c>
      <c r="I187" s="79" t="str">
        <f t="shared" si="8"/>
        <v/>
      </c>
      <c r="J187" s="79"/>
      <c r="K187" s="62" t="str">
        <f t="shared" si="9"/>
        <v/>
      </c>
    </row>
    <row r="188" spans="2:11" s="30" customFormat="1" ht="39.950000000000003" hidden="1" customHeight="1" x14ac:dyDescent="0.25">
      <c r="B188" s="47"/>
      <c r="C188" s="76"/>
      <c r="D188" s="76"/>
      <c r="E188" s="77"/>
      <c r="F188" s="78"/>
      <c r="G188" s="78"/>
      <c r="H188" s="61" t="str">
        <f t="shared" si="7"/>
        <v/>
      </c>
      <c r="I188" s="79" t="str">
        <f t="shared" si="8"/>
        <v/>
      </c>
      <c r="J188" s="79"/>
      <c r="K188" s="62" t="str">
        <f t="shared" si="9"/>
        <v/>
      </c>
    </row>
    <row r="189" spans="2:11" s="30" customFormat="1" ht="39.950000000000003" hidden="1" customHeight="1" x14ac:dyDescent="0.25">
      <c r="B189" s="47"/>
      <c r="C189" s="76"/>
      <c r="D189" s="76"/>
      <c r="E189" s="77"/>
      <c r="F189" s="78"/>
      <c r="G189" s="78"/>
      <c r="H189" s="61" t="str">
        <f t="shared" si="7"/>
        <v/>
      </c>
      <c r="I189" s="79" t="str">
        <f t="shared" si="8"/>
        <v/>
      </c>
      <c r="J189" s="79"/>
      <c r="K189" s="62" t="str">
        <f t="shared" si="9"/>
        <v/>
      </c>
    </row>
    <row r="190" spans="2:11" s="30" customFormat="1" ht="39.950000000000003" hidden="1" customHeight="1" x14ac:dyDescent="0.25">
      <c r="B190" s="47"/>
      <c r="C190" s="76"/>
      <c r="D190" s="76"/>
      <c r="E190" s="77"/>
      <c r="F190" s="78"/>
      <c r="G190" s="78"/>
      <c r="H190" s="61" t="str">
        <f t="shared" si="7"/>
        <v/>
      </c>
      <c r="I190" s="79" t="str">
        <f t="shared" si="8"/>
        <v/>
      </c>
      <c r="J190" s="79"/>
      <c r="K190" s="62" t="str">
        <f t="shared" si="9"/>
        <v/>
      </c>
    </row>
    <row r="191" spans="2:11" s="30" customFormat="1" ht="39.950000000000003" hidden="1" customHeight="1" x14ac:dyDescent="0.25">
      <c r="B191" s="47"/>
      <c r="C191" s="76"/>
      <c r="D191" s="76"/>
      <c r="E191" s="77"/>
      <c r="F191" s="78"/>
      <c r="G191" s="78"/>
      <c r="H191" s="61" t="str">
        <f t="shared" si="7"/>
        <v/>
      </c>
      <c r="I191" s="79" t="str">
        <f t="shared" si="8"/>
        <v/>
      </c>
      <c r="J191" s="79"/>
      <c r="K191" s="62" t="str">
        <f t="shared" si="9"/>
        <v/>
      </c>
    </row>
    <row r="192" spans="2:11" s="30" customFormat="1" ht="39.950000000000003" hidden="1" customHeight="1" x14ac:dyDescent="0.25">
      <c r="B192" s="47"/>
      <c r="C192" s="76"/>
      <c r="D192" s="76"/>
      <c r="E192" s="77"/>
      <c r="F192" s="78"/>
      <c r="G192" s="78"/>
      <c r="H192" s="61" t="str">
        <f t="shared" si="7"/>
        <v/>
      </c>
      <c r="I192" s="79" t="str">
        <f t="shared" si="8"/>
        <v/>
      </c>
      <c r="J192" s="79"/>
      <c r="K192" s="62" t="str">
        <f t="shared" si="9"/>
        <v/>
      </c>
    </row>
    <row r="193" spans="2:11" s="30" customFormat="1" ht="39.950000000000003" hidden="1" customHeight="1" x14ac:dyDescent="0.25">
      <c r="B193" s="47"/>
      <c r="C193" s="76"/>
      <c r="D193" s="76"/>
      <c r="E193" s="77"/>
      <c r="F193" s="78"/>
      <c r="G193" s="78"/>
      <c r="H193" s="61" t="str">
        <f t="shared" si="7"/>
        <v/>
      </c>
      <c r="I193" s="79" t="str">
        <f t="shared" si="8"/>
        <v/>
      </c>
      <c r="J193" s="79"/>
      <c r="K193" s="62" t="str">
        <f t="shared" si="9"/>
        <v/>
      </c>
    </row>
    <row r="194" spans="2:11" s="30" customFormat="1" ht="39.950000000000003" hidden="1" customHeight="1" x14ac:dyDescent="0.25">
      <c r="B194" s="47"/>
      <c r="C194" s="76"/>
      <c r="D194" s="76"/>
      <c r="E194" s="77"/>
      <c r="F194" s="78"/>
      <c r="G194" s="78"/>
      <c r="H194" s="61" t="str">
        <f t="shared" si="7"/>
        <v/>
      </c>
      <c r="I194" s="79" t="str">
        <f t="shared" si="8"/>
        <v/>
      </c>
      <c r="J194" s="79"/>
      <c r="K194" s="62" t="str">
        <f t="shared" si="9"/>
        <v/>
      </c>
    </row>
    <row r="195" spans="2:11" s="30" customFormat="1" ht="39.950000000000003" hidden="1" customHeight="1" x14ac:dyDescent="0.25">
      <c r="B195" s="47"/>
      <c r="C195" s="76"/>
      <c r="D195" s="76"/>
      <c r="E195" s="77"/>
      <c r="F195" s="78"/>
      <c r="G195" s="78"/>
      <c r="H195" s="61" t="str">
        <f t="shared" si="7"/>
        <v/>
      </c>
      <c r="I195" s="79" t="str">
        <f t="shared" si="8"/>
        <v/>
      </c>
      <c r="J195" s="79"/>
      <c r="K195" s="62" t="str">
        <f t="shared" si="9"/>
        <v/>
      </c>
    </row>
    <row r="196" spans="2:11" s="30" customFormat="1" ht="39.950000000000003" hidden="1" customHeight="1" x14ac:dyDescent="0.25">
      <c r="B196" s="47"/>
      <c r="C196" s="76"/>
      <c r="D196" s="76"/>
      <c r="E196" s="77"/>
      <c r="F196" s="78"/>
      <c r="G196" s="78"/>
      <c r="H196" s="61" t="str">
        <f t="shared" si="7"/>
        <v/>
      </c>
      <c r="I196" s="79" t="str">
        <f t="shared" si="8"/>
        <v/>
      </c>
      <c r="J196" s="79"/>
      <c r="K196" s="62" t="str">
        <f t="shared" si="9"/>
        <v/>
      </c>
    </row>
    <row r="197" spans="2:11" s="30" customFormat="1" ht="39.950000000000003" hidden="1" customHeight="1" x14ac:dyDescent="0.25">
      <c r="B197" s="47"/>
      <c r="C197" s="76"/>
      <c r="D197" s="76"/>
      <c r="E197" s="77"/>
      <c r="F197" s="78"/>
      <c r="G197" s="78"/>
      <c r="H197" s="61" t="str">
        <f t="shared" si="7"/>
        <v/>
      </c>
      <c r="I197" s="79" t="str">
        <f t="shared" si="8"/>
        <v/>
      </c>
      <c r="J197" s="79"/>
      <c r="K197" s="62" t="str">
        <f t="shared" si="9"/>
        <v/>
      </c>
    </row>
    <row r="198" spans="2:11" s="30" customFormat="1" ht="39.950000000000003" hidden="1" customHeight="1" x14ac:dyDescent="0.25">
      <c r="B198" s="47"/>
      <c r="C198" s="76"/>
      <c r="D198" s="76"/>
      <c r="E198" s="77"/>
      <c r="F198" s="78"/>
      <c r="G198" s="78"/>
      <c r="H198" s="61" t="str">
        <f t="shared" si="7"/>
        <v/>
      </c>
      <c r="I198" s="79" t="str">
        <f t="shared" si="8"/>
        <v/>
      </c>
      <c r="J198" s="79"/>
      <c r="K198" s="62" t="str">
        <f t="shared" si="9"/>
        <v/>
      </c>
    </row>
    <row r="199" spans="2:11" s="30" customFormat="1" ht="39.950000000000003" hidden="1" customHeight="1" x14ac:dyDescent="0.25">
      <c r="B199" s="47"/>
      <c r="C199" s="76"/>
      <c r="D199" s="76"/>
      <c r="E199" s="77"/>
      <c r="F199" s="78"/>
      <c r="G199" s="78"/>
      <c r="H199" s="61" t="str">
        <f t="shared" si="7"/>
        <v/>
      </c>
      <c r="I199" s="79" t="str">
        <f t="shared" si="8"/>
        <v/>
      </c>
      <c r="J199" s="79"/>
      <c r="K199" s="62" t="str">
        <f t="shared" si="9"/>
        <v/>
      </c>
    </row>
    <row r="200" spans="2:11" s="30" customFormat="1" ht="39.950000000000003" hidden="1" customHeight="1" x14ac:dyDescent="0.25">
      <c r="B200" s="47"/>
      <c r="C200" s="76"/>
      <c r="D200" s="76"/>
      <c r="E200" s="77"/>
      <c r="F200" s="78"/>
      <c r="G200" s="78"/>
      <c r="H200" s="61" t="str">
        <f t="shared" si="7"/>
        <v/>
      </c>
      <c r="I200" s="79" t="str">
        <f t="shared" si="8"/>
        <v/>
      </c>
      <c r="J200" s="79"/>
      <c r="K200" s="62" t="str">
        <f t="shared" si="9"/>
        <v/>
      </c>
    </row>
    <row r="201" spans="2:11" s="30" customFormat="1" ht="39.950000000000003" hidden="1" customHeight="1" x14ac:dyDescent="0.25">
      <c r="B201" s="47"/>
      <c r="C201" s="76"/>
      <c r="D201" s="76"/>
      <c r="E201" s="77"/>
      <c r="F201" s="78"/>
      <c r="G201" s="78"/>
      <c r="H201" s="61" t="str">
        <f t="shared" si="7"/>
        <v/>
      </c>
      <c r="I201" s="79" t="str">
        <f t="shared" si="8"/>
        <v/>
      </c>
      <c r="J201" s="79"/>
      <c r="K201" s="62" t="str">
        <f t="shared" si="9"/>
        <v/>
      </c>
    </row>
    <row r="202" spans="2:11" s="30" customFormat="1" ht="39.950000000000003" hidden="1" customHeight="1" x14ac:dyDescent="0.25">
      <c r="B202" s="47"/>
      <c r="C202" s="76"/>
      <c r="D202" s="76"/>
      <c r="E202" s="77"/>
      <c r="F202" s="78"/>
      <c r="G202" s="78"/>
      <c r="H202" s="61" t="str">
        <f t="shared" si="7"/>
        <v/>
      </c>
      <c r="I202" s="79" t="str">
        <f t="shared" si="8"/>
        <v/>
      </c>
      <c r="J202" s="79"/>
      <c r="K202" s="62" t="str">
        <f t="shared" si="9"/>
        <v/>
      </c>
    </row>
    <row r="203" spans="2:11" s="30" customFormat="1" ht="39.950000000000003" hidden="1" customHeight="1" x14ac:dyDescent="0.25">
      <c r="B203" s="47"/>
      <c r="C203" s="76"/>
      <c r="D203" s="76"/>
      <c r="E203" s="77"/>
      <c r="F203" s="78"/>
      <c r="G203" s="78"/>
      <c r="H203" s="61" t="str">
        <f t="shared" si="7"/>
        <v/>
      </c>
      <c r="I203" s="79" t="str">
        <f t="shared" si="8"/>
        <v/>
      </c>
      <c r="J203" s="79"/>
      <c r="K203" s="62" t="str">
        <f t="shared" si="9"/>
        <v/>
      </c>
    </row>
    <row r="204" spans="2:11" s="30" customFormat="1" ht="39.950000000000003" hidden="1" customHeight="1" x14ac:dyDescent="0.25">
      <c r="B204" s="47"/>
      <c r="C204" s="76"/>
      <c r="D204" s="76"/>
      <c r="E204" s="77"/>
      <c r="F204" s="78"/>
      <c r="G204" s="78"/>
      <c r="H204" s="61" t="str">
        <f t="shared" si="7"/>
        <v/>
      </c>
      <c r="I204" s="79" t="str">
        <f t="shared" si="8"/>
        <v/>
      </c>
      <c r="J204" s="79"/>
      <c r="K204" s="62" t="str">
        <f t="shared" si="9"/>
        <v/>
      </c>
    </row>
    <row r="205" spans="2:11" s="30" customFormat="1" ht="39.950000000000003" hidden="1" customHeight="1" x14ac:dyDescent="0.25">
      <c r="B205" s="47"/>
      <c r="C205" s="76"/>
      <c r="D205" s="76"/>
      <c r="E205" s="77"/>
      <c r="F205" s="78"/>
      <c r="G205" s="78"/>
      <c r="H205" s="61" t="str">
        <f t="shared" ref="H205:H207" si="10">IF(AND(F205&lt;&gt;"",G205&lt;&gt;""),(G205-F205)/F205,"")</f>
        <v/>
      </c>
      <c r="I205" s="79" t="str">
        <f t="shared" ref="I205:I207" si="11">IF(AND(F205&lt;&gt;"",G205&lt;&gt;""),G205-F205,"")</f>
        <v/>
      </c>
      <c r="J205" s="79"/>
      <c r="K205" s="62" t="str">
        <f t="shared" ref="K205:K207" si="12">IF(AND(F205&lt;&gt;"",G205&lt;&gt;"",J205&lt;&gt;""),I205*J205,"")</f>
        <v/>
      </c>
    </row>
    <row r="206" spans="2:11" s="30" customFormat="1" ht="39.950000000000003" hidden="1" customHeight="1" x14ac:dyDescent="0.25">
      <c r="B206" s="47"/>
      <c r="C206" s="76"/>
      <c r="D206" s="76"/>
      <c r="E206" s="77"/>
      <c r="F206" s="78"/>
      <c r="G206" s="78"/>
      <c r="H206" s="61" t="str">
        <f t="shared" si="10"/>
        <v/>
      </c>
      <c r="I206" s="79" t="str">
        <f t="shared" si="11"/>
        <v/>
      </c>
      <c r="J206" s="79"/>
      <c r="K206" s="62" t="str">
        <f t="shared" si="12"/>
        <v/>
      </c>
    </row>
    <row r="207" spans="2:11" s="30" customFormat="1" hidden="1" x14ac:dyDescent="0.25">
      <c r="B207" s="47"/>
      <c r="C207" s="76"/>
      <c r="D207" s="76"/>
      <c r="E207" s="77"/>
      <c r="F207" s="78"/>
      <c r="G207" s="78"/>
      <c r="H207" s="61" t="str">
        <f t="shared" si="10"/>
        <v/>
      </c>
      <c r="I207" s="79" t="str">
        <f t="shared" si="11"/>
        <v/>
      </c>
      <c r="J207" s="79"/>
      <c r="K207" s="62" t="str">
        <f t="shared" si="12"/>
        <v/>
      </c>
    </row>
    <row r="208" spans="2:11" s="30" customFormat="1" hidden="1" x14ac:dyDescent="0.25"/>
    <row r="209" s="30" customFormat="1" hidden="1" x14ac:dyDescent="0.25"/>
    <row r="210" s="30" customFormat="1" hidden="1" x14ac:dyDescent="0.25"/>
    <row r="211" s="30" customFormat="1" hidden="1" x14ac:dyDescent="0.25"/>
    <row r="212" s="30" customFormat="1" hidden="1" x14ac:dyDescent="0.25"/>
  </sheetData>
  <sheetProtection insertRows="0" autoFilter="0"/>
  <mergeCells count="2">
    <mergeCell ref="F3:K6"/>
    <mergeCell ref="B10:K10"/>
  </mergeCells>
  <dataValidations count="7">
    <dataValidation type="decimal" operator="greaterThanOrEqual" allowBlank="1" showInputMessage="1" showErrorMessage="1" error="Debe ingresar un número!!" promptTitle="Valor Meta" prompt="Ingrese el valor del indicador al que se espera llegar" sqref="G12:G207">
      <formula1>0</formula1>
    </dataValidation>
    <dataValidation type="decimal" operator="greaterThanOrEqual" allowBlank="1" showInputMessage="1" showErrorMessage="1" error="Debe ingresar un número" promptTitle="Valor Inicial" prompt="Ingrese el valor base (de referencia) del indicador" sqref="F12:F207">
      <formula1>0</formula1>
    </dataValidation>
    <dataValidation type="decimal" operator="greaterThanOrEqual" allowBlank="1" showInputMessage="1" showErrorMessage="1" error="Debe ingresar un número!!_x000a_" promptTitle="Factor de Conversión" prompt="Ingrese el factor que es el utilizado para llevar a pesos ($) la diferencia entre el valor inicial del indicador y el valor meta. Pueden ser unidades de masa (kilos, toneladas), volumen o precios." sqref="J12:J207">
      <formula1>0</formula1>
    </dataValidation>
    <dataValidation allowBlank="1" showInputMessage="1" showErrorMessage="1" promptTitle="Descripción del Objetivo" prompt="Para ampliar la CELDA y escribir el texto necesario, haga clic en el botón ABRIR CELDA, ubicado en la parte superior izquierda de la hoja. (Presione F2 para editar la celda)._x000a_Cuando finalice, de ENTER y haga clic en el botón CERRAR CELDA." sqref="D12:D207"/>
    <dataValidation allowBlank="1" showInputMessage="1" showErrorMessage="1" promptTitle="Descripción del indicador" prompt="Para ampliar la CELDA y escribir el texto necesario, haga clic en el botón ABRIR CELDA, ubicado en la parte superior izquierda de la hoja. (Presione F2 para editar la celda)._x000a_Cuando finalice, de ENTER y haga clic en el botón CERRAR CELDA." sqref="C12:C207"/>
    <dataValidation type="whole" allowBlank="1" showInputMessage="1" showErrorMessage="1" error="Debe ingresar un número" promptTitle="Indicador de línea Base" prompt="Ingrese el número del indicador de línea base" sqref="B12:B207">
      <formula1>0</formula1>
      <formula2>9999</formula2>
    </dataValidation>
    <dataValidation allowBlank="1" showInputMessage="1" showErrorMessage="1" promptTitle="Unidad del Indicador" prompt="Ingrese la unidad de medida del indicador" sqref="E12:E207"/>
  </dataValidation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2"/>
  <sheetViews>
    <sheetView workbookViewId="0">
      <selection activeCell="J12" sqref="J12"/>
    </sheetView>
  </sheetViews>
  <sheetFormatPr baseColWidth="10" defaultColWidth="0" defaultRowHeight="15" customHeight="1" zeroHeight="1" x14ac:dyDescent="0.25"/>
  <cols>
    <col min="1" max="1" width="2.7109375" style="22" customWidth="1"/>
    <col min="2" max="2" width="9.140625" style="22" customWidth="1"/>
    <col min="3" max="4" width="30.7109375" style="22" customWidth="1"/>
    <col min="5" max="7" width="15.7109375" style="22" customWidth="1"/>
    <col min="8" max="8" width="16.7109375" style="22" customWidth="1"/>
    <col min="9" max="9" width="11.85546875" style="22" customWidth="1"/>
    <col min="10" max="10" width="11.42578125" style="22" customWidth="1"/>
    <col min="11" max="11" width="14.5703125" style="22" customWidth="1"/>
    <col min="12" max="12" width="4.85546875" style="22" customWidth="1"/>
    <col min="13" max="16384" width="11.42578125" style="22" hidden="1"/>
  </cols>
  <sheetData>
    <row r="1" spans="1:11" x14ac:dyDescent="0.25"/>
    <row r="2" spans="1:11" x14ac:dyDescent="0.25"/>
    <row r="3" spans="1:11" x14ac:dyDescent="0.25">
      <c r="F3" s="198" t="s">
        <v>73</v>
      </c>
      <c r="G3" s="198"/>
      <c r="H3" s="198"/>
      <c r="I3" s="198"/>
      <c r="J3" s="198"/>
      <c r="K3" s="198"/>
    </row>
    <row r="4" spans="1:11" x14ac:dyDescent="0.25">
      <c r="F4" s="198"/>
      <c r="G4" s="198"/>
      <c r="H4" s="198"/>
      <c r="I4" s="198"/>
      <c r="J4" s="198"/>
      <c r="K4" s="198"/>
    </row>
    <row r="5" spans="1:11" x14ac:dyDescent="0.25">
      <c r="F5" s="198"/>
      <c r="G5" s="198"/>
      <c r="H5" s="198"/>
      <c r="I5" s="198"/>
      <c r="J5" s="198"/>
      <c r="K5" s="198"/>
    </row>
    <row r="6" spans="1:11" x14ac:dyDescent="0.25">
      <c r="F6" s="198"/>
      <c r="G6" s="198"/>
      <c r="H6" s="198"/>
      <c r="I6" s="198"/>
      <c r="J6" s="198"/>
      <c r="K6" s="198"/>
    </row>
    <row r="7" spans="1:11" x14ac:dyDescent="0.25">
      <c r="F7" s="140"/>
      <c r="G7" s="140"/>
      <c r="H7" s="140"/>
      <c r="I7" s="140"/>
      <c r="J7" s="140"/>
      <c r="K7" s="140"/>
    </row>
    <row r="8" spans="1:11" ht="15.75" x14ac:dyDescent="0.25">
      <c r="B8" s="34" t="s">
        <v>75</v>
      </c>
    </row>
    <row r="9" spans="1:11" ht="19.5" thickBot="1" x14ac:dyDescent="0.35">
      <c r="B9" s="55"/>
    </row>
    <row r="10" spans="1:11" ht="16.5" thickBot="1" x14ac:dyDescent="0.3">
      <c r="A10" s="80"/>
      <c r="B10" s="199" t="s">
        <v>13</v>
      </c>
      <c r="C10" s="200"/>
      <c r="D10" s="200"/>
      <c r="E10" s="200"/>
      <c r="F10" s="200"/>
      <c r="G10" s="200"/>
      <c r="H10" s="200"/>
      <c r="I10" s="200"/>
      <c r="J10" s="200"/>
      <c r="K10" s="201"/>
    </row>
    <row r="11" spans="1:11" ht="36.75" thickBot="1" x14ac:dyDescent="0.3">
      <c r="A11" s="69"/>
      <c r="B11" s="70" t="s">
        <v>17</v>
      </c>
      <c r="C11" s="71" t="s">
        <v>18</v>
      </c>
      <c r="D11" s="71" t="s">
        <v>0</v>
      </c>
      <c r="E11" s="71" t="s">
        <v>1</v>
      </c>
      <c r="F11" s="71" t="s">
        <v>19</v>
      </c>
      <c r="G11" s="71" t="s">
        <v>20</v>
      </c>
      <c r="H11" s="71" t="s">
        <v>9</v>
      </c>
      <c r="I11" s="71" t="s">
        <v>10</v>
      </c>
      <c r="J11" s="71" t="s">
        <v>21</v>
      </c>
      <c r="K11" s="72" t="s">
        <v>11</v>
      </c>
    </row>
    <row r="12" spans="1:11" ht="39" thickBot="1" x14ac:dyDescent="0.3">
      <c r="A12" s="69"/>
      <c r="B12" s="81">
        <v>1</v>
      </c>
      <c r="C12" s="51" t="s">
        <v>319</v>
      </c>
      <c r="D12" s="52" t="s">
        <v>320</v>
      </c>
      <c r="E12" s="64" t="s">
        <v>321</v>
      </c>
      <c r="F12" s="65">
        <v>1.5</v>
      </c>
      <c r="G12" s="65">
        <f>F12*1.3</f>
        <v>1.9500000000000002</v>
      </c>
      <c r="H12" s="66">
        <f>IF(AND(F12&lt;&gt;"",G12&lt;&gt;""),(G12-F12)/F12,"")</f>
        <v>0.3000000000000001</v>
      </c>
      <c r="I12" s="73">
        <f>IF(AND(F12&lt;&gt;"",G12&lt;&gt;""),G12-F12,"")</f>
        <v>0.45000000000000018</v>
      </c>
      <c r="J12" s="67">
        <f>I12*480000*99</f>
        <v>21384000.000000007</v>
      </c>
      <c r="K12" s="68">
        <f>IF(AND(F12&lt;&gt;"",G12&lt;&gt;"",J12&lt;&gt;""),I12*J12,"")</f>
        <v>9622800.0000000075</v>
      </c>
    </row>
    <row r="13" spans="1:11" ht="39" thickBot="1" x14ac:dyDescent="0.3">
      <c r="A13" s="30"/>
      <c r="B13" s="82">
        <v>2</v>
      </c>
      <c r="C13" s="7" t="s">
        <v>271</v>
      </c>
      <c r="D13" s="7" t="s">
        <v>272</v>
      </c>
      <c r="E13" s="64" t="s">
        <v>321</v>
      </c>
      <c r="F13" s="9">
        <v>3</v>
      </c>
      <c r="G13" s="9">
        <f>F13*1.35</f>
        <v>4.0500000000000007</v>
      </c>
      <c r="H13" s="10">
        <f t="shared" ref="H13:H76" si="0">IF(AND(F13&lt;&gt;"",G13&lt;&gt;""),(G13-F13)/F13,"")</f>
        <v>0.35000000000000026</v>
      </c>
      <c r="I13" s="74">
        <f t="shared" ref="I13:I76" si="1">IF(AND(F13&lt;&gt;"",G13&lt;&gt;""),G13-F13,"")</f>
        <v>1.0500000000000007</v>
      </c>
      <c r="J13" s="67">
        <f t="shared" ref="J13:J15" si="2">I13*480000*99</f>
        <v>49896000.000000037</v>
      </c>
      <c r="K13" s="12">
        <f t="shared" ref="K13:K76" si="3">IF(AND(F13&lt;&gt;"",G13&lt;&gt;"",J13&lt;&gt;""),I13*J13,"")</f>
        <v>52390800.000000075</v>
      </c>
    </row>
    <row r="14" spans="1:11" ht="26.25" thickBot="1" x14ac:dyDescent="0.3">
      <c r="A14" s="30"/>
      <c r="B14" s="82">
        <v>3</v>
      </c>
      <c r="C14" s="7" t="s">
        <v>322</v>
      </c>
      <c r="D14" s="7" t="s">
        <v>251</v>
      </c>
      <c r="E14" s="64" t="s">
        <v>321</v>
      </c>
      <c r="F14" s="9">
        <v>2.5</v>
      </c>
      <c r="G14" s="9">
        <f>F14*1.3</f>
        <v>3.25</v>
      </c>
      <c r="H14" s="10">
        <f t="shared" si="0"/>
        <v>0.3</v>
      </c>
      <c r="I14" s="74">
        <f t="shared" si="1"/>
        <v>0.75</v>
      </c>
      <c r="J14" s="67">
        <f t="shared" si="2"/>
        <v>35640000</v>
      </c>
      <c r="K14" s="12">
        <f t="shared" si="3"/>
        <v>26730000</v>
      </c>
    </row>
    <row r="15" spans="1:11" ht="25.5" x14ac:dyDescent="0.25">
      <c r="A15" s="30"/>
      <c r="B15" s="82">
        <v>4</v>
      </c>
      <c r="C15" s="7" t="s">
        <v>323</v>
      </c>
      <c r="D15" s="7" t="s">
        <v>324</v>
      </c>
      <c r="E15" s="64" t="s">
        <v>321</v>
      </c>
      <c r="F15" s="9">
        <v>1.8</v>
      </c>
      <c r="G15" s="9">
        <f>F15*1.25</f>
        <v>2.25</v>
      </c>
      <c r="H15" s="10">
        <f t="shared" si="0"/>
        <v>0.24999999999999997</v>
      </c>
      <c r="I15" s="74">
        <f t="shared" si="1"/>
        <v>0.44999999999999996</v>
      </c>
      <c r="J15" s="67">
        <f t="shared" si="2"/>
        <v>21383999.999999996</v>
      </c>
      <c r="K15" s="12">
        <f t="shared" si="3"/>
        <v>9622799.9999999981</v>
      </c>
    </row>
    <row r="16" spans="1:11" x14ac:dyDescent="0.25">
      <c r="A16" s="30"/>
      <c r="B16" s="82"/>
      <c r="C16" s="7"/>
      <c r="D16" s="7"/>
      <c r="E16" s="8"/>
      <c r="F16" s="9"/>
      <c r="G16" s="9"/>
      <c r="H16" s="10" t="str">
        <f t="shared" si="0"/>
        <v/>
      </c>
      <c r="I16" s="74" t="str">
        <f t="shared" si="1"/>
        <v/>
      </c>
      <c r="J16" s="11"/>
      <c r="K16" s="12">
        <f>SUM(K12:K15)</f>
        <v>98366400.000000089</v>
      </c>
    </row>
    <row r="17" spans="1:11" x14ac:dyDescent="0.25">
      <c r="A17" s="30"/>
      <c r="B17" s="82"/>
      <c r="C17" s="7"/>
      <c r="D17" s="7"/>
      <c r="E17" s="8"/>
      <c r="F17" s="9"/>
      <c r="G17" s="9"/>
      <c r="H17" s="10" t="str">
        <f t="shared" si="0"/>
        <v/>
      </c>
      <c r="I17" s="74" t="str">
        <f t="shared" si="1"/>
        <v/>
      </c>
      <c r="J17" s="11"/>
      <c r="K17" s="12" t="str">
        <f t="shared" si="3"/>
        <v/>
      </c>
    </row>
    <row r="18" spans="1:11" x14ac:dyDescent="0.25">
      <c r="A18" s="30"/>
      <c r="B18" s="82"/>
      <c r="C18" s="7"/>
      <c r="D18" s="7"/>
      <c r="E18" s="8"/>
      <c r="F18" s="9"/>
      <c r="G18" s="9"/>
      <c r="H18" s="10" t="str">
        <f t="shared" si="0"/>
        <v/>
      </c>
      <c r="I18" s="74" t="str">
        <f t="shared" si="1"/>
        <v/>
      </c>
      <c r="J18" s="11"/>
      <c r="K18" s="12" t="str">
        <f t="shared" si="3"/>
        <v/>
      </c>
    </row>
    <row r="19" spans="1:11" x14ac:dyDescent="0.25">
      <c r="A19" s="30"/>
      <c r="B19" s="82"/>
      <c r="C19" s="7"/>
      <c r="D19" s="7"/>
      <c r="E19" s="8"/>
      <c r="F19" s="9"/>
      <c r="G19" s="9"/>
      <c r="H19" s="10" t="str">
        <f t="shared" si="0"/>
        <v/>
      </c>
      <c r="I19" s="74" t="str">
        <f t="shared" si="1"/>
        <v/>
      </c>
      <c r="J19" s="11"/>
      <c r="K19" s="12" t="str">
        <f t="shared" si="3"/>
        <v/>
      </c>
    </row>
    <row r="20" spans="1:11" x14ac:dyDescent="0.25">
      <c r="A20" s="30"/>
      <c r="B20" s="82"/>
      <c r="C20" s="7"/>
      <c r="D20" s="7"/>
      <c r="E20" s="8"/>
      <c r="F20" s="9"/>
      <c r="G20" s="9"/>
      <c r="H20" s="10" t="str">
        <f t="shared" si="0"/>
        <v/>
      </c>
      <c r="I20" s="74" t="str">
        <f t="shared" si="1"/>
        <v/>
      </c>
      <c r="J20" s="11"/>
      <c r="K20" s="12" t="str">
        <f t="shared" si="3"/>
        <v/>
      </c>
    </row>
    <row r="21" spans="1:11" x14ac:dyDescent="0.25">
      <c r="A21" s="30"/>
      <c r="B21" s="82"/>
      <c r="C21" s="7"/>
      <c r="D21" s="7"/>
      <c r="E21" s="8"/>
      <c r="F21" s="9"/>
      <c r="G21" s="9"/>
      <c r="H21" s="10" t="str">
        <f t="shared" si="0"/>
        <v/>
      </c>
      <c r="I21" s="74" t="str">
        <f t="shared" si="1"/>
        <v/>
      </c>
      <c r="J21" s="11"/>
      <c r="K21" s="12" t="str">
        <f t="shared" si="3"/>
        <v/>
      </c>
    </row>
    <row r="22" spans="1:11" x14ac:dyDescent="0.25">
      <c r="A22" s="30"/>
      <c r="B22" s="82"/>
      <c r="C22" s="7"/>
      <c r="D22" s="7"/>
      <c r="E22" s="8"/>
      <c r="F22" s="9"/>
      <c r="G22" s="9"/>
      <c r="H22" s="10" t="str">
        <f t="shared" si="0"/>
        <v/>
      </c>
      <c r="I22" s="74" t="str">
        <f t="shared" si="1"/>
        <v/>
      </c>
      <c r="J22" s="11"/>
      <c r="K22" s="12" t="str">
        <f t="shared" si="3"/>
        <v/>
      </c>
    </row>
    <row r="23" spans="1:11" x14ac:dyDescent="0.25">
      <c r="A23" s="30"/>
      <c r="B23" s="82"/>
      <c r="C23" s="7"/>
      <c r="D23" s="7"/>
      <c r="E23" s="8"/>
      <c r="F23" s="9"/>
      <c r="G23" s="9"/>
      <c r="H23" s="10" t="str">
        <f t="shared" si="0"/>
        <v/>
      </c>
      <c r="I23" s="74" t="str">
        <f t="shared" si="1"/>
        <v/>
      </c>
      <c r="J23" s="11"/>
      <c r="K23" s="12" t="str">
        <f t="shared" si="3"/>
        <v/>
      </c>
    </row>
    <row r="24" spans="1:11" x14ac:dyDescent="0.25">
      <c r="A24" s="30"/>
      <c r="B24" s="82"/>
      <c r="C24" s="7"/>
      <c r="D24" s="7"/>
      <c r="E24" s="8"/>
      <c r="F24" s="9"/>
      <c r="G24" s="9"/>
      <c r="H24" s="10" t="str">
        <f t="shared" si="0"/>
        <v/>
      </c>
      <c r="I24" s="74" t="str">
        <f t="shared" si="1"/>
        <v/>
      </c>
      <c r="J24" s="11"/>
      <c r="K24" s="12" t="str">
        <f t="shared" si="3"/>
        <v/>
      </c>
    </row>
    <row r="25" spans="1:11" x14ac:dyDescent="0.25">
      <c r="A25" s="30"/>
      <c r="B25" s="82"/>
      <c r="C25" s="7"/>
      <c r="D25" s="7"/>
      <c r="E25" s="8"/>
      <c r="F25" s="9"/>
      <c r="G25" s="9"/>
      <c r="H25" s="10" t="str">
        <f t="shared" si="0"/>
        <v/>
      </c>
      <c r="I25" s="74" t="str">
        <f t="shared" si="1"/>
        <v/>
      </c>
      <c r="J25" s="11"/>
      <c r="K25" s="12" t="str">
        <f t="shared" si="3"/>
        <v/>
      </c>
    </row>
    <row r="26" spans="1:11" x14ac:dyDescent="0.25">
      <c r="A26" s="30"/>
      <c r="B26" s="82"/>
      <c r="C26" s="7"/>
      <c r="D26" s="7"/>
      <c r="E26" s="8"/>
      <c r="F26" s="9"/>
      <c r="G26" s="9"/>
      <c r="H26" s="10" t="str">
        <f t="shared" si="0"/>
        <v/>
      </c>
      <c r="I26" s="74" t="str">
        <f t="shared" si="1"/>
        <v/>
      </c>
      <c r="J26" s="11"/>
      <c r="K26" s="12" t="str">
        <f t="shared" si="3"/>
        <v/>
      </c>
    </row>
    <row r="27" spans="1:11" x14ac:dyDescent="0.25">
      <c r="A27" s="30"/>
      <c r="B27" s="82"/>
      <c r="C27" s="7"/>
      <c r="D27" s="7"/>
      <c r="E27" s="8"/>
      <c r="F27" s="9"/>
      <c r="G27" s="9"/>
      <c r="H27" s="10" t="str">
        <f t="shared" si="0"/>
        <v/>
      </c>
      <c r="I27" s="74" t="str">
        <f t="shared" si="1"/>
        <v/>
      </c>
      <c r="J27" s="11"/>
      <c r="K27" s="12" t="str">
        <f t="shared" si="3"/>
        <v/>
      </c>
    </row>
    <row r="28" spans="1:11" x14ac:dyDescent="0.25">
      <c r="A28" s="30"/>
      <c r="B28" s="82"/>
      <c r="C28" s="7"/>
      <c r="D28" s="7"/>
      <c r="E28" s="8"/>
      <c r="F28" s="9"/>
      <c r="G28" s="9"/>
      <c r="H28" s="10" t="str">
        <f t="shared" si="0"/>
        <v/>
      </c>
      <c r="I28" s="74" t="str">
        <f t="shared" si="1"/>
        <v/>
      </c>
      <c r="J28" s="11"/>
      <c r="K28" s="12" t="str">
        <f t="shared" si="3"/>
        <v/>
      </c>
    </row>
    <row r="29" spans="1:11" x14ac:dyDescent="0.25">
      <c r="A29" s="30"/>
      <c r="B29" s="82"/>
      <c r="C29" s="7"/>
      <c r="D29" s="7"/>
      <c r="E29" s="8"/>
      <c r="F29" s="9"/>
      <c r="G29" s="9"/>
      <c r="H29" s="10" t="str">
        <f t="shared" si="0"/>
        <v/>
      </c>
      <c r="I29" s="74" t="str">
        <f t="shared" si="1"/>
        <v/>
      </c>
      <c r="J29" s="11"/>
      <c r="K29" s="12" t="str">
        <f t="shared" si="3"/>
        <v/>
      </c>
    </row>
    <row r="30" spans="1:11" x14ac:dyDescent="0.25">
      <c r="A30" s="30"/>
      <c r="B30" s="82"/>
      <c r="C30" s="7"/>
      <c r="D30" s="7"/>
      <c r="E30" s="8"/>
      <c r="F30" s="9"/>
      <c r="G30" s="9"/>
      <c r="H30" s="10" t="str">
        <f t="shared" si="0"/>
        <v/>
      </c>
      <c r="I30" s="74" t="str">
        <f t="shared" si="1"/>
        <v/>
      </c>
      <c r="J30" s="11"/>
      <c r="K30" s="12" t="str">
        <f t="shared" si="3"/>
        <v/>
      </c>
    </row>
    <row r="31" spans="1:11" x14ac:dyDescent="0.25">
      <c r="A31" s="30"/>
      <c r="B31" s="82"/>
      <c r="C31" s="7"/>
      <c r="D31" s="7"/>
      <c r="E31" s="8"/>
      <c r="F31" s="9"/>
      <c r="G31" s="9"/>
      <c r="H31" s="10" t="str">
        <f t="shared" si="0"/>
        <v/>
      </c>
      <c r="I31" s="74" t="str">
        <f t="shared" si="1"/>
        <v/>
      </c>
      <c r="J31" s="11"/>
      <c r="K31" s="12" t="str">
        <f t="shared" si="3"/>
        <v/>
      </c>
    </row>
    <row r="32" spans="1:11" x14ac:dyDescent="0.25">
      <c r="A32" s="30"/>
      <c r="B32" s="82"/>
      <c r="C32" s="7"/>
      <c r="D32" s="7"/>
      <c r="E32" s="8"/>
      <c r="F32" s="9"/>
      <c r="G32" s="9"/>
      <c r="H32" s="10" t="str">
        <f t="shared" si="0"/>
        <v/>
      </c>
      <c r="I32" s="74" t="str">
        <f t="shared" si="1"/>
        <v/>
      </c>
      <c r="J32" s="11"/>
      <c r="K32" s="12" t="str">
        <f t="shared" si="3"/>
        <v/>
      </c>
    </row>
    <row r="33" spans="1:11" x14ac:dyDescent="0.25">
      <c r="A33" s="30"/>
      <c r="B33" s="82"/>
      <c r="C33" s="7"/>
      <c r="D33" s="7"/>
      <c r="E33" s="8"/>
      <c r="F33" s="9"/>
      <c r="G33" s="9"/>
      <c r="H33" s="10" t="str">
        <f t="shared" si="0"/>
        <v/>
      </c>
      <c r="I33" s="74" t="str">
        <f t="shared" si="1"/>
        <v/>
      </c>
      <c r="J33" s="11"/>
      <c r="K33" s="12" t="str">
        <f t="shared" si="3"/>
        <v/>
      </c>
    </row>
    <row r="34" spans="1:11" x14ac:dyDescent="0.25">
      <c r="A34" s="30"/>
      <c r="B34" s="82"/>
      <c r="C34" s="7"/>
      <c r="D34" s="7"/>
      <c r="E34" s="8"/>
      <c r="F34" s="9"/>
      <c r="G34" s="9"/>
      <c r="H34" s="10" t="str">
        <f t="shared" si="0"/>
        <v/>
      </c>
      <c r="I34" s="74" t="str">
        <f t="shared" si="1"/>
        <v/>
      </c>
      <c r="J34" s="11"/>
      <c r="K34" s="12" t="str">
        <f t="shared" si="3"/>
        <v/>
      </c>
    </row>
    <row r="35" spans="1:11" x14ac:dyDescent="0.25">
      <c r="A35" s="30"/>
      <c r="B35" s="82"/>
      <c r="C35" s="7"/>
      <c r="D35" s="7"/>
      <c r="E35" s="8"/>
      <c r="F35" s="9"/>
      <c r="G35" s="9"/>
      <c r="H35" s="10" t="str">
        <f t="shared" si="0"/>
        <v/>
      </c>
      <c r="I35" s="74" t="str">
        <f t="shared" si="1"/>
        <v/>
      </c>
      <c r="J35" s="11"/>
      <c r="K35" s="12" t="str">
        <f t="shared" si="3"/>
        <v/>
      </c>
    </row>
    <row r="36" spans="1:11" x14ac:dyDescent="0.25">
      <c r="A36" s="30"/>
      <c r="B36" s="82"/>
      <c r="C36" s="7"/>
      <c r="D36" s="7"/>
      <c r="E36" s="8"/>
      <c r="F36" s="9"/>
      <c r="G36" s="9"/>
      <c r="H36" s="10" t="str">
        <f t="shared" si="0"/>
        <v/>
      </c>
      <c r="I36" s="74" t="str">
        <f t="shared" si="1"/>
        <v/>
      </c>
      <c r="J36" s="11"/>
      <c r="K36" s="12" t="str">
        <f t="shared" si="3"/>
        <v/>
      </c>
    </row>
    <row r="37" spans="1:11" ht="15.75" thickBot="1" x14ac:dyDescent="0.3">
      <c r="A37" s="30"/>
      <c r="B37" s="83"/>
      <c r="C37" s="13"/>
      <c r="D37" s="13"/>
      <c r="E37" s="14"/>
      <c r="F37" s="15"/>
      <c r="G37" s="15"/>
      <c r="H37" s="16" t="str">
        <f t="shared" si="0"/>
        <v/>
      </c>
      <c r="I37" s="75" t="str">
        <f t="shared" si="1"/>
        <v/>
      </c>
      <c r="J37" s="17"/>
      <c r="K37" s="18" t="str">
        <f t="shared" si="3"/>
        <v/>
      </c>
    </row>
    <row r="38" spans="1:11" s="30" customFormat="1" x14ac:dyDescent="0.25">
      <c r="B38" s="136"/>
      <c r="C38" s="76"/>
      <c r="D38" s="76"/>
      <c r="E38" s="77"/>
      <c r="F38" s="78"/>
      <c r="G38" s="78"/>
      <c r="H38" s="61" t="str">
        <f t="shared" si="0"/>
        <v/>
      </c>
      <c r="I38" s="79" t="str">
        <f t="shared" si="1"/>
        <v/>
      </c>
      <c r="J38" s="79"/>
      <c r="K38" s="62" t="str">
        <f t="shared" si="3"/>
        <v/>
      </c>
    </row>
    <row r="39" spans="1:11" s="30" customFormat="1" x14ac:dyDescent="0.25">
      <c r="B39" s="136"/>
      <c r="C39" s="76"/>
      <c r="D39" s="76"/>
      <c r="E39" s="77"/>
      <c r="F39" s="78"/>
      <c r="G39" s="78"/>
      <c r="H39" s="61" t="str">
        <f t="shared" si="0"/>
        <v/>
      </c>
      <c r="I39" s="79" t="str">
        <f t="shared" si="1"/>
        <v/>
      </c>
      <c r="J39" s="79"/>
      <c r="K39" s="62" t="str">
        <f t="shared" si="3"/>
        <v/>
      </c>
    </row>
    <row r="40" spans="1:11" s="30" customFormat="1" x14ac:dyDescent="0.25">
      <c r="B40" s="136"/>
      <c r="C40" s="76"/>
      <c r="D40" s="76"/>
      <c r="E40" s="77"/>
      <c r="F40" s="78"/>
      <c r="G40" s="78"/>
      <c r="H40" s="61" t="str">
        <f t="shared" si="0"/>
        <v/>
      </c>
      <c r="I40" s="79" t="str">
        <f t="shared" si="1"/>
        <v/>
      </c>
      <c r="J40" s="79"/>
      <c r="K40" s="62" t="str">
        <f t="shared" si="3"/>
        <v/>
      </c>
    </row>
    <row r="41" spans="1:11" s="30" customFormat="1" x14ac:dyDescent="0.25">
      <c r="B41" s="136"/>
      <c r="C41" s="76"/>
      <c r="D41" s="76"/>
      <c r="E41" s="77"/>
      <c r="F41" s="78"/>
      <c r="G41" s="78"/>
      <c r="H41" s="61" t="str">
        <f t="shared" si="0"/>
        <v/>
      </c>
      <c r="I41" s="79" t="str">
        <f t="shared" si="1"/>
        <v/>
      </c>
      <c r="J41" s="79"/>
      <c r="K41" s="62" t="str">
        <f t="shared" si="3"/>
        <v/>
      </c>
    </row>
    <row r="42" spans="1:11" s="30" customFormat="1" x14ac:dyDescent="0.25">
      <c r="B42" s="136"/>
      <c r="C42" s="76"/>
      <c r="D42" s="76"/>
      <c r="E42" s="77"/>
      <c r="F42" s="78"/>
      <c r="G42" s="78"/>
      <c r="H42" s="61" t="str">
        <f t="shared" si="0"/>
        <v/>
      </c>
      <c r="I42" s="79" t="str">
        <f t="shared" si="1"/>
        <v/>
      </c>
      <c r="J42" s="79"/>
      <c r="K42" s="62" t="str">
        <f t="shared" si="3"/>
        <v/>
      </c>
    </row>
    <row r="43" spans="1:11" s="30" customFormat="1" x14ac:dyDescent="0.25">
      <c r="B43" s="136"/>
      <c r="C43" s="76"/>
      <c r="D43" s="76"/>
      <c r="E43" s="77"/>
      <c r="F43" s="78"/>
      <c r="G43" s="78"/>
      <c r="H43" s="61" t="str">
        <f t="shared" si="0"/>
        <v/>
      </c>
      <c r="I43" s="79" t="str">
        <f t="shared" si="1"/>
        <v/>
      </c>
      <c r="J43" s="79"/>
      <c r="K43" s="62" t="str">
        <f t="shared" si="3"/>
        <v/>
      </c>
    </row>
    <row r="44" spans="1:11" s="30" customFormat="1" x14ac:dyDescent="0.25">
      <c r="B44" s="136"/>
      <c r="C44" s="76"/>
      <c r="D44" s="76"/>
      <c r="E44" s="77"/>
      <c r="F44" s="78"/>
      <c r="G44" s="78"/>
      <c r="H44" s="61" t="str">
        <f t="shared" si="0"/>
        <v/>
      </c>
      <c r="I44" s="79" t="str">
        <f t="shared" si="1"/>
        <v/>
      </c>
      <c r="J44" s="79"/>
      <c r="K44" s="62" t="str">
        <f t="shared" si="3"/>
        <v/>
      </c>
    </row>
    <row r="45" spans="1:11" s="30" customFormat="1" x14ac:dyDescent="0.25">
      <c r="B45" s="136"/>
      <c r="C45" s="76"/>
      <c r="D45" s="76"/>
      <c r="E45" s="77"/>
      <c r="F45" s="78"/>
      <c r="G45" s="78"/>
      <c r="H45" s="61" t="str">
        <f t="shared" si="0"/>
        <v/>
      </c>
      <c r="I45" s="79" t="str">
        <f t="shared" si="1"/>
        <v/>
      </c>
      <c r="J45" s="79"/>
      <c r="K45" s="62" t="str">
        <f t="shared" si="3"/>
        <v/>
      </c>
    </row>
    <row r="46" spans="1:11" s="30" customFormat="1" x14ac:dyDescent="0.25">
      <c r="B46" s="136"/>
      <c r="C46" s="76"/>
      <c r="D46" s="76"/>
      <c r="E46" s="77"/>
      <c r="F46" s="78"/>
      <c r="G46" s="78"/>
      <c r="H46" s="61" t="str">
        <f t="shared" si="0"/>
        <v/>
      </c>
      <c r="I46" s="79" t="str">
        <f t="shared" si="1"/>
        <v/>
      </c>
      <c r="J46" s="79"/>
      <c r="K46" s="62" t="str">
        <f t="shared" si="3"/>
        <v/>
      </c>
    </row>
    <row r="47" spans="1:11" s="30" customFormat="1" x14ac:dyDescent="0.25">
      <c r="B47" s="136"/>
      <c r="C47" s="76"/>
      <c r="D47" s="76"/>
      <c r="E47" s="77"/>
      <c r="F47" s="78"/>
      <c r="G47" s="78"/>
      <c r="H47" s="61" t="str">
        <f t="shared" si="0"/>
        <v/>
      </c>
      <c r="I47" s="79" t="str">
        <f t="shared" si="1"/>
        <v/>
      </c>
      <c r="J47" s="79"/>
      <c r="K47" s="62" t="str">
        <f t="shared" si="3"/>
        <v/>
      </c>
    </row>
    <row r="48" spans="1:11" s="30" customFormat="1" x14ac:dyDescent="0.25">
      <c r="B48" s="136"/>
      <c r="C48" s="76"/>
      <c r="D48" s="76"/>
      <c r="E48" s="77"/>
      <c r="F48" s="78"/>
      <c r="G48" s="78"/>
      <c r="H48" s="61" t="str">
        <f t="shared" si="0"/>
        <v/>
      </c>
      <c r="I48" s="79" t="str">
        <f t="shared" si="1"/>
        <v/>
      </c>
      <c r="J48" s="79"/>
      <c r="K48" s="62" t="str">
        <f t="shared" si="3"/>
        <v/>
      </c>
    </row>
    <row r="49" spans="2:11" s="30" customFormat="1" x14ac:dyDescent="0.25">
      <c r="B49" s="136"/>
      <c r="C49" s="76"/>
      <c r="D49" s="76"/>
      <c r="E49" s="77"/>
      <c r="F49" s="78"/>
      <c r="G49" s="78"/>
      <c r="H49" s="61" t="str">
        <f t="shared" si="0"/>
        <v/>
      </c>
      <c r="I49" s="79" t="str">
        <f t="shared" si="1"/>
        <v/>
      </c>
      <c r="J49" s="79"/>
      <c r="K49" s="62" t="str">
        <f t="shared" si="3"/>
        <v/>
      </c>
    </row>
    <row r="50" spans="2:11" s="30" customFormat="1" x14ac:dyDescent="0.25">
      <c r="B50" s="136"/>
      <c r="C50" s="76"/>
      <c r="D50" s="76"/>
      <c r="E50" s="77"/>
      <c r="F50" s="78"/>
      <c r="G50" s="78"/>
      <c r="H50" s="61" t="str">
        <f t="shared" si="0"/>
        <v/>
      </c>
      <c r="I50" s="79" t="str">
        <f t="shared" si="1"/>
        <v/>
      </c>
      <c r="J50" s="79"/>
      <c r="K50" s="62" t="str">
        <f t="shared" si="3"/>
        <v/>
      </c>
    </row>
    <row r="51" spans="2:11" s="30" customFormat="1" x14ac:dyDescent="0.25">
      <c r="B51" s="136"/>
      <c r="C51" s="76"/>
      <c r="D51" s="76"/>
      <c r="E51" s="77"/>
      <c r="F51" s="78"/>
      <c r="G51" s="78"/>
      <c r="H51" s="61" t="str">
        <f t="shared" si="0"/>
        <v/>
      </c>
      <c r="I51" s="79" t="str">
        <f t="shared" si="1"/>
        <v/>
      </c>
      <c r="J51" s="79"/>
      <c r="K51" s="62" t="str">
        <f t="shared" si="3"/>
        <v/>
      </c>
    </row>
    <row r="52" spans="2:11" s="30" customFormat="1" x14ac:dyDescent="0.25">
      <c r="B52" s="136"/>
      <c r="C52" s="76"/>
      <c r="D52" s="76"/>
      <c r="E52" s="77"/>
      <c r="F52" s="78"/>
      <c r="G52" s="78"/>
      <c r="H52" s="61" t="str">
        <f t="shared" si="0"/>
        <v/>
      </c>
      <c r="I52" s="79" t="str">
        <f t="shared" si="1"/>
        <v/>
      </c>
      <c r="J52" s="79"/>
      <c r="K52" s="62" t="str">
        <f t="shared" si="3"/>
        <v/>
      </c>
    </row>
    <row r="53" spans="2:11" s="30" customFormat="1" x14ac:dyDescent="0.25">
      <c r="B53" s="136"/>
      <c r="C53" s="76"/>
      <c r="D53" s="76"/>
      <c r="E53" s="77"/>
      <c r="F53" s="78"/>
      <c r="G53" s="78"/>
      <c r="H53" s="61" t="str">
        <f t="shared" si="0"/>
        <v/>
      </c>
      <c r="I53" s="79" t="str">
        <f t="shared" si="1"/>
        <v/>
      </c>
      <c r="J53" s="79"/>
      <c r="K53" s="62" t="str">
        <f t="shared" si="3"/>
        <v/>
      </c>
    </row>
    <row r="54" spans="2:11" s="30" customFormat="1" x14ac:dyDescent="0.25">
      <c r="B54" s="136"/>
      <c r="C54" s="76"/>
      <c r="D54" s="76"/>
      <c r="E54" s="77"/>
      <c r="F54" s="78"/>
      <c r="G54" s="78"/>
      <c r="H54" s="61" t="str">
        <f t="shared" si="0"/>
        <v/>
      </c>
      <c r="I54" s="79" t="str">
        <f t="shared" si="1"/>
        <v/>
      </c>
      <c r="J54" s="79"/>
      <c r="K54" s="62" t="str">
        <f t="shared" si="3"/>
        <v/>
      </c>
    </row>
    <row r="55" spans="2:11" s="30" customFormat="1" x14ac:dyDescent="0.25">
      <c r="B55" s="136"/>
      <c r="C55" s="76"/>
      <c r="D55" s="76"/>
      <c r="E55" s="77"/>
      <c r="F55" s="78"/>
      <c r="G55" s="78"/>
      <c r="H55" s="61" t="str">
        <f t="shared" si="0"/>
        <v/>
      </c>
      <c r="I55" s="79" t="str">
        <f t="shared" si="1"/>
        <v/>
      </c>
      <c r="J55" s="79"/>
      <c r="K55" s="62" t="str">
        <f t="shared" si="3"/>
        <v/>
      </c>
    </row>
    <row r="56" spans="2:11" s="30" customFormat="1" x14ac:dyDescent="0.25">
      <c r="B56" s="136"/>
      <c r="C56" s="76"/>
      <c r="D56" s="76"/>
      <c r="E56" s="77"/>
      <c r="F56" s="78"/>
      <c r="G56" s="78"/>
      <c r="H56" s="61" t="str">
        <f t="shared" si="0"/>
        <v/>
      </c>
      <c r="I56" s="79" t="str">
        <f t="shared" si="1"/>
        <v/>
      </c>
      <c r="J56" s="79"/>
      <c r="K56" s="62" t="str">
        <f t="shared" si="3"/>
        <v/>
      </c>
    </row>
    <row r="57" spans="2:11" s="30" customFormat="1" x14ac:dyDescent="0.25">
      <c r="B57" s="136"/>
      <c r="C57" s="76"/>
      <c r="D57" s="76"/>
      <c r="E57" s="77"/>
      <c r="F57" s="78"/>
      <c r="G57" s="78"/>
      <c r="H57" s="61" t="str">
        <f t="shared" si="0"/>
        <v/>
      </c>
      <c r="I57" s="79" t="str">
        <f t="shared" si="1"/>
        <v/>
      </c>
      <c r="J57" s="79"/>
      <c r="K57" s="62" t="str">
        <f t="shared" si="3"/>
        <v/>
      </c>
    </row>
    <row r="58" spans="2:11" s="30" customFormat="1" x14ac:dyDescent="0.25">
      <c r="B58" s="136"/>
      <c r="C58" s="76"/>
      <c r="D58" s="76"/>
      <c r="E58" s="77"/>
      <c r="F58" s="78"/>
      <c r="G58" s="78"/>
      <c r="H58" s="61" t="str">
        <f t="shared" si="0"/>
        <v/>
      </c>
      <c r="I58" s="79" t="str">
        <f t="shared" si="1"/>
        <v/>
      </c>
      <c r="J58" s="79"/>
      <c r="K58" s="62" t="str">
        <f t="shared" si="3"/>
        <v/>
      </c>
    </row>
    <row r="59" spans="2:11" s="30" customFormat="1" x14ac:dyDescent="0.25">
      <c r="B59" s="136"/>
      <c r="C59" s="76"/>
      <c r="D59" s="76"/>
      <c r="E59" s="77"/>
      <c r="F59" s="78"/>
      <c r="G59" s="78"/>
      <c r="H59" s="61" t="str">
        <f t="shared" si="0"/>
        <v/>
      </c>
      <c r="I59" s="79" t="str">
        <f t="shared" si="1"/>
        <v/>
      </c>
      <c r="J59" s="79"/>
      <c r="K59" s="62" t="str">
        <f t="shared" si="3"/>
        <v/>
      </c>
    </row>
    <row r="60" spans="2:11" s="30" customFormat="1" x14ac:dyDescent="0.25">
      <c r="B60" s="136"/>
      <c r="C60" s="76"/>
      <c r="D60" s="76"/>
      <c r="E60" s="77"/>
      <c r="F60" s="78"/>
      <c r="G60" s="78"/>
      <c r="H60" s="61" t="str">
        <f t="shared" si="0"/>
        <v/>
      </c>
      <c r="I60" s="79" t="str">
        <f t="shared" si="1"/>
        <v/>
      </c>
      <c r="J60" s="79"/>
      <c r="K60" s="62" t="str">
        <f t="shared" si="3"/>
        <v/>
      </c>
    </row>
    <row r="61" spans="2:11" s="30" customFormat="1" x14ac:dyDescent="0.25">
      <c r="B61" s="136"/>
      <c r="C61" s="76"/>
      <c r="D61" s="76"/>
      <c r="E61" s="77"/>
      <c r="F61" s="78"/>
      <c r="G61" s="78"/>
      <c r="H61" s="61" t="str">
        <f t="shared" si="0"/>
        <v/>
      </c>
      <c r="I61" s="79" t="str">
        <f t="shared" si="1"/>
        <v/>
      </c>
      <c r="J61" s="79"/>
      <c r="K61" s="62" t="str">
        <f t="shared" si="3"/>
        <v/>
      </c>
    </row>
    <row r="62" spans="2:11" s="30" customFormat="1" x14ac:dyDescent="0.25">
      <c r="B62" s="136"/>
      <c r="C62" s="76"/>
      <c r="D62" s="76"/>
      <c r="E62" s="77"/>
      <c r="F62" s="78"/>
      <c r="G62" s="78"/>
      <c r="H62" s="61" t="str">
        <f t="shared" si="0"/>
        <v/>
      </c>
      <c r="I62" s="79" t="str">
        <f t="shared" si="1"/>
        <v/>
      </c>
      <c r="J62" s="79"/>
      <c r="K62" s="62" t="str">
        <f t="shared" si="3"/>
        <v/>
      </c>
    </row>
    <row r="63" spans="2:11" s="30" customFormat="1" x14ac:dyDescent="0.25">
      <c r="B63" s="136"/>
      <c r="C63" s="76"/>
      <c r="D63" s="76"/>
      <c r="E63" s="77"/>
      <c r="F63" s="78"/>
      <c r="G63" s="78"/>
      <c r="H63" s="61" t="str">
        <f t="shared" si="0"/>
        <v/>
      </c>
      <c r="I63" s="79" t="str">
        <f t="shared" si="1"/>
        <v/>
      </c>
      <c r="J63" s="79"/>
      <c r="K63" s="62" t="str">
        <f t="shared" si="3"/>
        <v/>
      </c>
    </row>
    <row r="64" spans="2:11" s="30" customFormat="1" x14ac:dyDescent="0.25">
      <c r="B64" s="136"/>
      <c r="C64" s="76"/>
      <c r="D64" s="76"/>
      <c r="E64" s="77"/>
      <c r="F64" s="78"/>
      <c r="G64" s="78"/>
      <c r="H64" s="61" t="str">
        <f t="shared" si="0"/>
        <v/>
      </c>
      <c r="I64" s="79" t="str">
        <f t="shared" si="1"/>
        <v/>
      </c>
      <c r="J64" s="79"/>
      <c r="K64" s="62" t="str">
        <f t="shared" si="3"/>
        <v/>
      </c>
    </row>
    <row r="65" spans="2:11" s="30" customFormat="1" x14ac:dyDescent="0.25">
      <c r="B65" s="136"/>
      <c r="C65" s="76"/>
      <c r="D65" s="76"/>
      <c r="E65" s="77"/>
      <c r="F65" s="78"/>
      <c r="G65" s="78"/>
      <c r="H65" s="61" t="str">
        <f t="shared" si="0"/>
        <v/>
      </c>
      <c r="I65" s="79" t="str">
        <f t="shared" si="1"/>
        <v/>
      </c>
      <c r="J65" s="79"/>
      <c r="K65" s="62" t="str">
        <f t="shared" si="3"/>
        <v/>
      </c>
    </row>
    <row r="66" spans="2:11" s="30" customFormat="1" x14ac:dyDescent="0.25">
      <c r="B66" s="136"/>
      <c r="C66" s="76"/>
      <c r="D66" s="76"/>
      <c r="E66" s="77"/>
      <c r="F66" s="78"/>
      <c r="G66" s="78"/>
      <c r="H66" s="61" t="str">
        <f t="shared" si="0"/>
        <v/>
      </c>
      <c r="I66" s="79" t="str">
        <f t="shared" si="1"/>
        <v/>
      </c>
      <c r="J66" s="79"/>
      <c r="K66" s="62" t="str">
        <f t="shared" si="3"/>
        <v/>
      </c>
    </row>
    <row r="67" spans="2:11" s="30" customFormat="1" x14ac:dyDescent="0.25">
      <c r="B67" s="136"/>
      <c r="C67" s="76"/>
      <c r="D67" s="76"/>
      <c r="E67" s="77"/>
      <c r="F67" s="78"/>
      <c r="G67" s="78"/>
      <c r="H67" s="61" t="str">
        <f t="shared" si="0"/>
        <v/>
      </c>
      <c r="I67" s="79" t="str">
        <f t="shared" si="1"/>
        <v/>
      </c>
      <c r="J67" s="79"/>
      <c r="K67" s="62" t="str">
        <f t="shared" si="3"/>
        <v/>
      </c>
    </row>
    <row r="68" spans="2:11" s="30" customFormat="1" x14ac:dyDescent="0.25">
      <c r="B68" s="136"/>
      <c r="C68" s="76"/>
      <c r="D68" s="76"/>
      <c r="E68" s="77"/>
      <c r="F68" s="78"/>
      <c r="G68" s="78"/>
      <c r="H68" s="61" t="str">
        <f t="shared" si="0"/>
        <v/>
      </c>
      <c r="I68" s="79" t="str">
        <f t="shared" si="1"/>
        <v/>
      </c>
      <c r="J68" s="79"/>
      <c r="K68" s="62" t="str">
        <f t="shared" si="3"/>
        <v/>
      </c>
    </row>
    <row r="69" spans="2:11" s="30" customFormat="1" x14ac:dyDescent="0.25">
      <c r="B69" s="136"/>
      <c r="C69" s="76"/>
      <c r="D69" s="76"/>
      <c r="E69" s="77"/>
      <c r="F69" s="78"/>
      <c r="G69" s="78"/>
      <c r="H69" s="61" t="str">
        <f t="shared" si="0"/>
        <v/>
      </c>
      <c r="I69" s="79" t="str">
        <f t="shared" si="1"/>
        <v/>
      </c>
      <c r="J69" s="79"/>
      <c r="K69" s="62" t="str">
        <f t="shared" si="3"/>
        <v/>
      </c>
    </row>
    <row r="70" spans="2:11" s="30" customFormat="1" x14ac:dyDescent="0.25">
      <c r="B70" s="136"/>
      <c r="C70" s="76"/>
      <c r="D70" s="76"/>
      <c r="E70" s="77"/>
      <c r="F70" s="78"/>
      <c r="G70" s="78"/>
      <c r="H70" s="61" t="str">
        <f t="shared" si="0"/>
        <v/>
      </c>
      <c r="I70" s="79" t="str">
        <f t="shared" si="1"/>
        <v/>
      </c>
      <c r="J70" s="79"/>
      <c r="K70" s="62" t="str">
        <f t="shared" si="3"/>
        <v/>
      </c>
    </row>
    <row r="71" spans="2:11" s="30" customFormat="1" x14ac:dyDescent="0.25">
      <c r="B71" s="136"/>
      <c r="C71" s="76"/>
      <c r="D71" s="76"/>
      <c r="E71" s="77"/>
      <c r="F71" s="78"/>
      <c r="G71" s="78"/>
      <c r="H71" s="61" t="str">
        <f t="shared" si="0"/>
        <v/>
      </c>
      <c r="I71" s="79" t="str">
        <f t="shared" si="1"/>
        <v/>
      </c>
      <c r="J71" s="79"/>
      <c r="K71" s="62" t="str">
        <f t="shared" si="3"/>
        <v/>
      </c>
    </row>
    <row r="72" spans="2:11" s="30" customFormat="1" x14ac:dyDescent="0.25">
      <c r="B72" s="136"/>
      <c r="C72" s="76"/>
      <c r="D72" s="76"/>
      <c r="E72" s="77"/>
      <c r="F72" s="78"/>
      <c r="G72" s="78"/>
      <c r="H72" s="61" t="str">
        <f t="shared" si="0"/>
        <v/>
      </c>
      <c r="I72" s="79" t="str">
        <f t="shared" si="1"/>
        <v/>
      </c>
      <c r="J72" s="79"/>
      <c r="K72" s="62" t="str">
        <f t="shared" si="3"/>
        <v/>
      </c>
    </row>
    <row r="73" spans="2:11" s="30" customFormat="1" x14ac:dyDescent="0.25">
      <c r="B73" s="136"/>
      <c r="C73" s="76"/>
      <c r="D73" s="76"/>
      <c r="E73" s="77"/>
      <c r="F73" s="78"/>
      <c r="G73" s="78"/>
      <c r="H73" s="61" t="str">
        <f t="shared" si="0"/>
        <v/>
      </c>
      <c r="I73" s="79" t="str">
        <f t="shared" si="1"/>
        <v/>
      </c>
      <c r="J73" s="79"/>
      <c r="K73" s="62" t="str">
        <f t="shared" si="3"/>
        <v/>
      </c>
    </row>
    <row r="74" spans="2:11" s="30" customFormat="1" x14ac:dyDescent="0.25">
      <c r="B74" s="136"/>
      <c r="C74" s="76"/>
      <c r="D74" s="76"/>
      <c r="E74" s="77"/>
      <c r="F74" s="78"/>
      <c r="G74" s="78"/>
      <c r="H74" s="61" t="str">
        <f t="shared" si="0"/>
        <v/>
      </c>
      <c r="I74" s="79" t="str">
        <f t="shared" si="1"/>
        <v/>
      </c>
      <c r="J74" s="79"/>
      <c r="K74" s="62" t="str">
        <f t="shared" si="3"/>
        <v/>
      </c>
    </row>
    <row r="75" spans="2:11" s="30" customFormat="1" x14ac:dyDescent="0.25">
      <c r="B75" s="136"/>
      <c r="C75" s="76"/>
      <c r="D75" s="76"/>
      <c r="E75" s="77"/>
      <c r="F75" s="78"/>
      <c r="G75" s="78"/>
      <c r="H75" s="61" t="str">
        <f t="shared" si="0"/>
        <v/>
      </c>
      <c r="I75" s="79" t="str">
        <f t="shared" si="1"/>
        <v/>
      </c>
      <c r="J75" s="79"/>
      <c r="K75" s="62" t="str">
        <f t="shared" si="3"/>
        <v/>
      </c>
    </row>
    <row r="76" spans="2:11" s="30" customFormat="1" x14ac:dyDescent="0.25">
      <c r="B76" s="136"/>
      <c r="C76" s="76"/>
      <c r="D76" s="76"/>
      <c r="E76" s="77"/>
      <c r="F76" s="78"/>
      <c r="G76" s="78"/>
      <c r="H76" s="61" t="str">
        <f t="shared" si="0"/>
        <v/>
      </c>
      <c r="I76" s="79" t="str">
        <f t="shared" si="1"/>
        <v/>
      </c>
      <c r="J76" s="79"/>
      <c r="K76" s="62" t="str">
        <f t="shared" si="3"/>
        <v/>
      </c>
    </row>
    <row r="77" spans="2:11" s="30" customFormat="1" x14ac:dyDescent="0.25">
      <c r="B77" s="136"/>
      <c r="C77" s="76"/>
      <c r="D77" s="76"/>
      <c r="E77" s="77"/>
      <c r="F77" s="78"/>
      <c r="G77" s="78"/>
      <c r="H77" s="61" t="str">
        <f t="shared" ref="H77:H140" si="4">IF(AND(F77&lt;&gt;"",G77&lt;&gt;""),(G77-F77)/F77,"")</f>
        <v/>
      </c>
      <c r="I77" s="79" t="str">
        <f t="shared" ref="I77:I140" si="5">IF(AND(F77&lt;&gt;"",G77&lt;&gt;""),G77-F77,"")</f>
        <v/>
      </c>
      <c r="J77" s="79"/>
      <c r="K77" s="62" t="str">
        <f t="shared" ref="K77:K140" si="6">IF(AND(F77&lt;&gt;"",G77&lt;&gt;"",J77&lt;&gt;""),I77*J77,"")</f>
        <v/>
      </c>
    </row>
    <row r="78" spans="2:11" s="30" customFormat="1" x14ac:dyDescent="0.25">
      <c r="B78" s="136"/>
      <c r="C78" s="76"/>
      <c r="D78" s="76"/>
      <c r="E78" s="77"/>
      <c r="F78" s="78"/>
      <c r="G78" s="78"/>
      <c r="H78" s="61" t="str">
        <f t="shared" si="4"/>
        <v/>
      </c>
      <c r="I78" s="79" t="str">
        <f t="shared" si="5"/>
        <v/>
      </c>
      <c r="J78" s="79"/>
      <c r="K78" s="62" t="str">
        <f t="shared" si="6"/>
        <v/>
      </c>
    </row>
    <row r="79" spans="2:11" s="30" customFormat="1" x14ac:dyDescent="0.25">
      <c r="B79" s="136"/>
      <c r="C79" s="76"/>
      <c r="D79" s="76"/>
      <c r="E79" s="77"/>
      <c r="F79" s="78"/>
      <c r="G79" s="78"/>
      <c r="H79" s="61" t="str">
        <f t="shared" si="4"/>
        <v/>
      </c>
      <c r="I79" s="79" t="str">
        <f t="shared" si="5"/>
        <v/>
      </c>
      <c r="J79" s="79"/>
      <c r="K79" s="62" t="str">
        <f t="shared" si="6"/>
        <v/>
      </c>
    </row>
    <row r="80" spans="2:11" s="30" customFormat="1" x14ac:dyDescent="0.25">
      <c r="B80" s="136"/>
      <c r="C80" s="76"/>
      <c r="D80" s="76"/>
      <c r="E80" s="77"/>
      <c r="F80" s="78"/>
      <c r="G80" s="78"/>
      <c r="H80" s="61" t="str">
        <f t="shared" si="4"/>
        <v/>
      </c>
      <c r="I80" s="79" t="str">
        <f t="shared" si="5"/>
        <v/>
      </c>
      <c r="J80" s="79"/>
      <c r="K80" s="62" t="str">
        <f t="shared" si="6"/>
        <v/>
      </c>
    </row>
    <row r="81" spans="2:11" s="30" customFormat="1" x14ac:dyDescent="0.25">
      <c r="B81" s="136"/>
      <c r="C81" s="76"/>
      <c r="D81" s="76"/>
      <c r="E81" s="77"/>
      <c r="F81" s="78"/>
      <c r="G81" s="78"/>
      <c r="H81" s="61" t="str">
        <f t="shared" si="4"/>
        <v/>
      </c>
      <c r="I81" s="79" t="str">
        <f t="shared" si="5"/>
        <v/>
      </c>
      <c r="J81" s="79"/>
      <c r="K81" s="62" t="str">
        <f t="shared" si="6"/>
        <v/>
      </c>
    </row>
    <row r="82" spans="2:11" s="30" customFormat="1" x14ac:dyDescent="0.25">
      <c r="B82" s="136"/>
      <c r="C82" s="76"/>
      <c r="D82" s="76"/>
      <c r="E82" s="77"/>
      <c r="F82" s="78"/>
      <c r="G82" s="78"/>
      <c r="H82" s="61" t="str">
        <f t="shared" si="4"/>
        <v/>
      </c>
      <c r="I82" s="79" t="str">
        <f t="shared" si="5"/>
        <v/>
      </c>
      <c r="J82" s="79"/>
      <c r="K82" s="62" t="str">
        <f t="shared" si="6"/>
        <v/>
      </c>
    </row>
    <row r="83" spans="2:11" s="30" customFormat="1" x14ac:dyDescent="0.25">
      <c r="B83" s="136"/>
      <c r="C83" s="76"/>
      <c r="D83" s="76"/>
      <c r="E83" s="77"/>
      <c r="F83" s="78"/>
      <c r="G83" s="78"/>
      <c r="H83" s="61" t="str">
        <f t="shared" si="4"/>
        <v/>
      </c>
      <c r="I83" s="79" t="str">
        <f t="shared" si="5"/>
        <v/>
      </c>
      <c r="J83" s="79"/>
      <c r="K83" s="62" t="str">
        <f t="shared" si="6"/>
        <v/>
      </c>
    </row>
    <row r="84" spans="2:11" s="30" customFormat="1" x14ac:dyDescent="0.25">
      <c r="B84" s="136"/>
      <c r="C84" s="76"/>
      <c r="D84" s="76"/>
      <c r="E84" s="77"/>
      <c r="F84" s="78"/>
      <c r="G84" s="78"/>
      <c r="H84" s="61" t="str">
        <f t="shared" si="4"/>
        <v/>
      </c>
      <c r="I84" s="79" t="str">
        <f t="shared" si="5"/>
        <v/>
      </c>
      <c r="J84" s="79"/>
      <c r="K84" s="62" t="str">
        <f t="shared" si="6"/>
        <v/>
      </c>
    </row>
    <row r="85" spans="2:11" s="30" customFormat="1" x14ac:dyDescent="0.25">
      <c r="B85" s="136"/>
      <c r="C85" s="76"/>
      <c r="D85" s="76"/>
      <c r="E85" s="77"/>
      <c r="F85" s="78"/>
      <c r="G85" s="78"/>
      <c r="H85" s="61" t="str">
        <f t="shared" si="4"/>
        <v/>
      </c>
      <c r="I85" s="79" t="str">
        <f t="shared" si="5"/>
        <v/>
      </c>
      <c r="J85" s="79"/>
      <c r="K85" s="62" t="str">
        <f t="shared" si="6"/>
        <v/>
      </c>
    </row>
    <row r="86" spans="2:11" s="30" customFormat="1" x14ac:dyDescent="0.25">
      <c r="B86" s="136"/>
      <c r="C86" s="76"/>
      <c r="D86" s="76"/>
      <c r="E86" s="77"/>
      <c r="F86" s="78"/>
      <c r="G86" s="78"/>
      <c r="H86" s="61" t="str">
        <f t="shared" si="4"/>
        <v/>
      </c>
      <c r="I86" s="79" t="str">
        <f t="shared" si="5"/>
        <v/>
      </c>
      <c r="J86" s="79"/>
      <c r="K86" s="62" t="str">
        <f t="shared" si="6"/>
        <v/>
      </c>
    </row>
    <row r="87" spans="2:11" s="30" customFormat="1" x14ac:dyDescent="0.25">
      <c r="B87" s="136"/>
      <c r="C87" s="76"/>
      <c r="D87" s="76"/>
      <c r="E87" s="77"/>
      <c r="F87" s="78"/>
      <c r="G87" s="78"/>
      <c r="H87" s="61" t="str">
        <f t="shared" si="4"/>
        <v/>
      </c>
      <c r="I87" s="79" t="str">
        <f t="shared" si="5"/>
        <v/>
      </c>
      <c r="J87" s="79"/>
      <c r="K87" s="62" t="str">
        <f t="shared" si="6"/>
        <v/>
      </c>
    </row>
    <row r="88" spans="2:11" s="30" customFormat="1" x14ac:dyDescent="0.25">
      <c r="B88" s="136"/>
      <c r="C88" s="76"/>
      <c r="D88" s="76"/>
      <c r="E88" s="77"/>
      <c r="F88" s="78"/>
      <c r="G88" s="78"/>
      <c r="H88" s="61" t="str">
        <f t="shared" si="4"/>
        <v/>
      </c>
      <c r="I88" s="79" t="str">
        <f t="shared" si="5"/>
        <v/>
      </c>
      <c r="J88" s="79"/>
      <c r="K88" s="62" t="str">
        <f t="shared" si="6"/>
        <v/>
      </c>
    </row>
    <row r="89" spans="2:11" s="30" customFormat="1" x14ac:dyDescent="0.25">
      <c r="B89" s="136"/>
      <c r="C89" s="76"/>
      <c r="D89" s="76"/>
      <c r="E89" s="77"/>
      <c r="F89" s="78"/>
      <c r="G89" s="78"/>
      <c r="H89" s="61" t="str">
        <f t="shared" si="4"/>
        <v/>
      </c>
      <c r="I89" s="79" t="str">
        <f t="shared" si="5"/>
        <v/>
      </c>
      <c r="J89" s="79"/>
      <c r="K89" s="62" t="str">
        <f t="shared" si="6"/>
        <v/>
      </c>
    </row>
    <row r="90" spans="2:11" s="30" customFormat="1" x14ac:dyDescent="0.25">
      <c r="B90" s="136"/>
      <c r="C90" s="76"/>
      <c r="D90" s="76"/>
      <c r="E90" s="77"/>
      <c r="F90" s="78"/>
      <c r="G90" s="78"/>
      <c r="H90" s="61" t="str">
        <f t="shared" si="4"/>
        <v/>
      </c>
      <c r="I90" s="79" t="str">
        <f t="shared" si="5"/>
        <v/>
      </c>
      <c r="J90" s="79"/>
      <c r="K90" s="62" t="str">
        <f t="shared" si="6"/>
        <v/>
      </c>
    </row>
    <row r="91" spans="2:11" s="30" customFormat="1" x14ac:dyDescent="0.25">
      <c r="B91" s="136"/>
      <c r="C91" s="76"/>
      <c r="D91" s="76"/>
      <c r="E91" s="77"/>
      <c r="F91" s="78"/>
      <c r="G91" s="78"/>
      <c r="H91" s="61" t="str">
        <f t="shared" si="4"/>
        <v/>
      </c>
      <c r="I91" s="79" t="str">
        <f t="shared" si="5"/>
        <v/>
      </c>
      <c r="J91" s="79"/>
      <c r="K91" s="62" t="str">
        <f t="shared" si="6"/>
        <v/>
      </c>
    </row>
    <row r="92" spans="2:11" s="30" customFormat="1" x14ac:dyDescent="0.25">
      <c r="B92" s="136"/>
      <c r="C92" s="76"/>
      <c r="D92" s="76"/>
      <c r="E92" s="77"/>
      <c r="F92" s="78"/>
      <c r="G92" s="78"/>
      <c r="H92" s="61" t="str">
        <f t="shared" si="4"/>
        <v/>
      </c>
      <c r="I92" s="79" t="str">
        <f t="shared" si="5"/>
        <v/>
      </c>
      <c r="J92" s="79"/>
      <c r="K92" s="62" t="str">
        <f t="shared" si="6"/>
        <v/>
      </c>
    </row>
    <row r="93" spans="2:11" s="30" customFormat="1" x14ac:dyDescent="0.25">
      <c r="B93" s="136"/>
      <c r="C93" s="76"/>
      <c r="D93" s="76"/>
      <c r="E93" s="77"/>
      <c r="F93" s="78"/>
      <c r="G93" s="78"/>
      <c r="H93" s="61" t="str">
        <f t="shared" si="4"/>
        <v/>
      </c>
      <c r="I93" s="79" t="str">
        <f t="shared" si="5"/>
        <v/>
      </c>
      <c r="J93" s="79"/>
      <c r="K93" s="62" t="str">
        <f t="shared" si="6"/>
        <v/>
      </c>
    </row>
    <row r="94" spans="2:11" s="30" customFormat="1" x14ac:dyDescent="0.25">
      <c r="B94" s="136"/>
      <c r="C94" s="76"/>
      <c r="D94" s="76"/>
      <c r="E94" s="77"/>
      <c r="F94" s="78"/>
      <c r="G94" s="78"/>
      <c r="H94" s="61" t="str">
        <f t="shared" si="4"/>
        <v/>
      </c>
      <c r="I94" s="79" t="str">
        <f t="shared" si="5"/>
        <v/>
      </c>
      <c r="J94" s="79"/>
      <c r="K94" s="62" t="str">
        <f t="shared" si="6"/>
        <v/>
      </c>
    </row>
    <row r="95" spans="2:11" s="30" customFormat="1" x14ac:dyDescent="0.25">
      <c r="B95" s="136"/>
      <c r="C95" s="76"/>
      <c r="D95" s="76"/>
      <c r="E95" s="77"/>
      <c r="F95" s="78"/>
      <c r="G95" s="78"/>
      <c r="H95" s="61" t="str">
        <f t="shared" si="4"/>
        <v/>
      </c>
      <c r="I95" s="79" t="str">
        <f t="shared" si="5"/>
        <v/>
      </c>
      <c r="J95" s="79"/>
      <c r="K95" s="62" t="str">
        <f t="shared" si="6"/>
        <v/>
      </c>
    </row>
    <row r="96" spans="2:11" s="30" customFormat="1" x14ac:dyDescent="0.25">
      <c r="B96" s="136"/>
      <c r="C96" s="76"/>
      <c r="D96" s="76"/>
      <c r="E96" s="77"/>
      <c r="F96" s="78"/>
      <c r="G96" s="78"/>
      <c r="H96" s="61" t="str">
        <f t="shared" si="4"/>
        <v/>
      </c>
      <c r="I96" s="79" t="str">
        <f t="shared" si="5"/>
        <v/>
      </c>
      <c r="J96" s="79"/>
      <c r="K96" s="62" t="str">
        <f t="shared" si="6"/>
        <v/>
      </c>
    </row>
    <row r="97" spans="2:11" s="30" customFormat="1" x14ac:dyDescent="0.25">
      <c r="B97" s="136"/>
      <c r="C97" s="76"/>
      <c r="D97" s="76"/>
      <c r="E97" s="77"/>
      <c r="F97" s="78"/>
      <c r="G97" s="78"/>
      <c r="H97" s="61" t="str">
        <f t="shared" si="4"/>
        <v/>
      </c>
      <c r="I97" s="79" t="str">
        <f t="shared" si="5"/>
        <v/>
      </c>
      <c r="J97" s="79"/>
      <c r="K97" s="62" t="str">
        <f t="shared" si="6"/>
        <v/>
      </c>
    </row>
    <row r="98" spans="2:11" s="30" customFormat="1" x14ac:dyDescent="0.25">
      <c r="B98" s="136"/>
      <c r="C98" s="76"/>
      <c r="D98" s="76"/>
      <c r="E98" s="77"/>
      <c r="F98" s="78"/>
      <c r="G98" s="78"/>
      <c r="H98" s="61" t="str">
        <f t="shared" si="4"/>
        <v/>
      </c>
      <c r="I98" s="79" t="str">
        <f t="shared" si="5"/>
        <v/>
      </c>
      <c r="J98" s="79"/>
      <c r="K98" s="62" t="str">
        <f t="shared" si="6"/>
        <v/>
      </c>
    </row>
    <row r="99" spans="2:11" s="30" customFormat="1" x14ac:dyDescent="0.25">
      <c r="B99" s="136"/>
      <c r="C99" s="76"/>
      <c r="D99" s="76"/>
      <c r="E99" s="77"/>
      <c r="F99" s="78"/>
      <c r="G99" s="78"/>
      <c r="H99" s="61" t="str">
        <f t="shared" si="4"/>
        <v/>
      </c>
      <c r="I99" s="79" t="str">
        <f t="shared" si="5"/>
        <v/>
      </c>
      <c r="J99" s="79"/>
      <c r="K99" s="62" t="str">
        <f t="shared" si="6"/>
        <v/>
      </c>
    </row>
    <row r="100" spans="2:11" s="30" customFormat="1" x14ac:dyDescent="0.25">
      <c r="B100" s="136"/>
      <c r="C100" s="76"/>
      <c r="D100" s="76"/>
      <c r="E100" s="77"/>
      <c r="F100" s="78"/>
      <c r="G100" s="78"/>
      <c r="H100" s="61" t="str">
        <f t="shared" si="4"/>
        <v/>
      </c>
      <c r="I100" s="79" t="str">
        <f t="shared" si="5"/>
        <v/>
      </c>
      <c r="J100" s="79"/>
      <c r="K100" s="62" t="str">
        <f t="shared" si="6"/>
        <v/>
      </c>
    </row>
    <row r="101" spans="2:11" s="30" customFormat="1" x14ac:dyDescent="0.25">
      <c r="B101" s="136"/>
      <c r="C101" s="76"/>
      <c r="D101" s="76"/>
      <c r="E101" s="77"/>
      <c r="F101" s="78"/>
      <c r="G101" s="78"/>
      <c r="H101" s="61" t="str">
        <f t="shared" si="4"/>
        <v/>
      </c>
      <c r="I101" s="79" t="str">
        <f t="shared" si="5"/>
        <v/>
      </c>
      <c r="J101" s="79"/>
      <c r="K101" s="62" t="str">
        <f t="shared" si="6"/>
        <v/>
      </c>
    </row>
    <row r="102" spans="2:11" s="30" customFormat="1" x14ac:dyDescent="0.25">
      <c r="B102" s="136"/>
      <c r="C102" s="76"/>
      <c r="D102" s="76"/>
      <c r="E102" s="77"/>
      <c r="F102" s="78"/>
      <c r="G102" s="78"/>
      <c r="H102" s="61" t="str">
        <f t="shared" si="4"/>
        <v/>
      </c>
      <c r="I102" s="79" t="str">
        <f t="shared" si="5"/>
        <v/>
      </c>
      <c r="J102" s="79"/>
      <c r="K102" s="62" t="str">
        <f t="shared" si="6"/>
        <v/>
      </c>
    </row>
    <row r="103" spans="2:11" s="30" customFormat="1" x14ac:dyDescent="0.25">
      <c r="B103" s="136"/>
      <c r="C103" s="76"/>
      <c r="D103" s="76"/>
      <c r="E103" s="77"/>
      <c r="F103" s="78"/>
      <c r="G103" s="78"/>
      <c r="H103" s="61" t="str">
        <f t="shared" si="4"/>
        <v/>
      </c>
      <c r="I103" s="79" t="str">
        <f t="shared" si="5"/>
        <v/>
      </c>
      <c r="J103" s="79"/>
      <c r="K103" s="62" t="str">
        <f t="shared" si="6"/>
        <v/>
      </c>
    </row>
    <row r="104" spans="2:11" s="30" customFormat="1" x14ac:dyDescent="0.25">
      <c r="B104" s="136"/>
      <c r="C104" s="76"/>
      <c r="D104" s="76"/>
      <c r="E104" s="77"/>
      <c r="F104" s="78"/>
      <c r="G104" s="78"/>
      <c r="H104" s="61" t="str">
        <f t="shared" si="4"/>
        <v/>
      </c>
      <c r="I104" s="79" t="str">
        <f t="shared" si="5"/>
        <v/>
      </c>
      <c r="J104" s="79"/>
      <c r="K104" s="62" t="str">
        <f t="shared" si="6"/>
        <v/>
      </c>
    </row>
    <row r="105" spans="2:11" s="30" customFormat="1" x14ac:dyDescent="0.25">
      <c r="B105" s="136"/>
      <c r="C105" s="76"/>
      <c r="D105" s="76"/>
      <c r="E105" s="77"/>
      <c r="F105" s="78"/>
      <c r="G105" s="78"/>
      <c r="H105" s="61" t="str">
        <f t="shared" si="4"/>
        <v/>
      </c>
      <c r="I105" s="79" t="str">
        <f t="shared" si="5"/>
        <v/>
      </c>
      <c r="J105" s="79"/>
      <c r="K105" s="62" t="str">
        <f t="shared" si="6"/>
        <v/>
      </c>
    </row>
    <row r="106" spans="2:11" s="30" customFormat="1" x14ac:dyDescent="0.25">
      <c r="B106" s="136"/>
      <c r="C106" s="76"/>
      <c r="D106" s="76"/>
      <c r="E106" s="77"/>
      <c r="F106" s="78"/>
      <c r="G106" s="78"/>
      <c r="H106" s="61" t="str">
        <f t="shared" si="4"/>
        <v/>
      </c>
      <c r="I106" s="79" t="str">
        <f t="shared" si="5"/>
        <v/>
      </c>
      <c r="J106" s="79"/>
      <c r="K106" s="62" t="str">
        <f t="shared" si="6"/>
        <v/>
      </c>
    </row>
    <row r="107" spans="2:11" s="30" customFormat="1" x14ac:dyDescent="0.25">
      <c r="B107" s="136"/>
      <c r="C107" s="76"/>
      <c r="D107" s="76"/>
      <c r="E107" s="77"/>
      <c r="F107" s="78"/>
      <c r="G107" s="78"/>
      <c r="H107" s="61" t="str">
        <f t="shared" si="4"/>
        <v/>
      </c>
      <c r="I107" s="79" t="str">
        <f t="shared" si="5"/>
        <v/>
      </c>
      <c r="J107" s="79"/>
      <c r="K107" s="62" t="str">
        <f t="shared" si="6"/>
        <v/>
      </c>
    </row>
    <row r="108" spans="2:11" s="30" customFormat="1" x14ac:dyDescent="0.25">
      <c r="B108" s="136"/>
      <c r="C108" s="76"/>
      <c r="D108" s="76"/>
      <c r="E108" s="77"/>
      <c r="F108" s="78"/>
      <c r="G108" s="78"/>
      <c r="H108" s="61" t="str">
        <f t="shared" si="4"/>
        <v/>
      </c>
      <c r="I108" s="79" t="str">
        <f t="shared" si="5"/>
        <v/>
      </c>
      <c r="J108" s="79"/>
      <c r="K108" s="62" t="str">
        <f t="shared" si="6"/>
        <v/>
      </c>
    </row>
    <row r="109" spans="2:11" s="30" customFormat="1" x14ac:dyDescent="0.25">
      <c r="B109" s="136"/>
      <c r="C109" s="76"/>
      <c r="D109" s="76"/>
      <c r="E109" s="77"/>
      <c r="F109" s="78"/>
      <c r="G109" s="78"/>
      <c r="H109" s="61" t="str">
        <f t="shared" si="4"/>
        <v/>
      </c>
      <c r="I109" s="79" t="str">
        <f t="shared" si="5"/>
        <v/>
      </c>
      <c r="J109" s="79"/>
      <c r="K109" s="62" t="str">
        <f t="shared" si="6"/>
        <v/>
      </c>
    </row>
    <row r="110" spans="2:11" s="30" customFormat="1" x14ac:dyDescent="0.25">
      <c r="B110" s="136"/>
      <c r="C110" s="76"/>
      <c r="D110" s="76"/>
      <c r="E110" s="77"/>
      <c r="F110" s="78"/>
      <c r="G110" s="78"/>
      <c r="H110" s="61" t="str">
        <f t="shared" si="4"/>
        <v/>
      </c>
      <c r="I110" s="79" t="str">
        <f t="shared" si="5"/>
        <v/>
      </c>
      <c r="J110" s="79"/>
      <c r="K110" s="62" t="str">
        <f t="shared" si="6"/>
        <v/>
      </c>
    </row>
    <row r="111" spans="2:11" s="30" customFormat="1" x14ac:dyDescent="0.25">
      <c r="B111" s="136"/>
      <c r="C111" s="76"/>
      <c r="D111" s="76"/>
      <c r="E111" s="77"/>
      <c r="F111" s="78"/>
      <c r="G111" s="78"/>
      <c r="H111" s="61" t="str">
        <f t="shared" si="4"/>
        <v/>
      </c>
      <c r="I111" s="79" t="str">
        <f t="shared" si="5"/>
        <v/>
      </c>
      <c r="J111" s="79"/>
      <c r="K111" s="62" t="str">
        <f t="shared" si="6"/>
        <v/>
      </c>
    </row>
    <row r="112" spans="2:11" s="30" customFormat="1" x14ac:dyDescent="0.25">
      <c r="B112" s="136"/>
      <c r="C112" s="76"/>
      <c r="D112" s="76"/>
      <c r="E112" s="77"/>
      <c r="F112" s="78"/>
      <c r="G112" s="78"/>
      <c r="H112" s="61" t="str">
        <f t="shared" si="4"/>
        <v/>
      </c>
      <c r="I112" s="79" t="str">
        <f t="shared" si="5"/>
        <v/>
      </c>
      <c r="J112" s="79"/>
      <c r="K112" s="62" t="str">
        <f t="shared" si="6"/>
        <v/>
      </c>
    </row>
    <row r="113" spans="2:11" s="30" customFormat="1" x14ac:dyDescent="0.25">
      <c r="B113" s="136"/>
      <c r="C113" s="76"/>
      <c r="D113" s="76"/>
      <c r="E113" s="77"/>
      <c r="F113" s="78"/>
      <c r="G113" s="78"/>
      <c r="H113" s="61" t="str">
        <f t="shared" si="4"/>
        <v/>
      </c>
      <c r="I113" s="79" t="str">
        <f t="shared" si="5"/>
        <v/>
      </c>
      <c r="J113" s="79"/>
      <c r="K113" s="62" t="str">
        <f t="shared" si="6"/>
        <v/>
      </c>
    </row>
    <row r="114" spans="2:11" s="30" customFormat="1" x14ac:dyDescent="0.25">
      <c r="B114" s="136"/>
      <c r="C114" s="76"/>
      <c r="D114" s="76"/>
      <c r="E114" s="77"/>
      <c r="F114" s="78"/>
      <c r="G114" s="78"/>
      <c r="H114" s="61" t="str">
        <f t="shared" si="4"/>
        <v/>
      </c>
      <c r="I114" s="79" t="str">
        <f t="shared" si="5"/>
        <v/>
      </c>
      <c r="J114" s="79"/>
      <c r="K114" s="62" t="str">
        <f t="shared" si="6"/>
        <v/>
      </c>
    </row>
    <row r="115" spans="2:11" s="30" customFormat="1" x14ac:dyDescent="0.25">
      <c r="B115" s="136"/>
      <c r="C115" s="76"/>
      <c r="D115" s="76"/>
      <c r="E115" s="77"/>
      <c r="F115" s="78"/>
      <c r="G115" s="78"/>
      <c r="H115" s="61" t="str">
        <f t="shared" si="4"/>
        <v/>
      </c>
      <c r="I115" s="79" t="str">
        <f t="shared" si="5"/>
        <v/>
      </c>
      <c r="J115" s="79"/>
      <c r="K115" s="62" t="str">
        <f t="shared" si="6"/>
        <v/>
      </c>
    </row>
    <row r="116" spans="2:11" s="30" customFormat="1" x14ac:dyDescent="0.25">
      <c r="B116" s="136"/>
      <c r="C116" s="76"/>
      <c r="D116" s="76"/>
      <c r="E116" s="77"/>
      <c r="F116" s="78"/>
      <c r="G116" s="78"/>
      <c r="H116" s="61" t="str">
        <f t="shared" si="4"/>
        <v/>
      </c>
      <c r="I116" s="79" t="str">
        <f t="shared" si="5"/>
        <v/>
      </c>
      <c r="J116" s="79"/>
      <c r="K116" s="62" t="str">
        <f t="shared" si="6"/>
        <v/>
      </c>
    </row>
    <row r="117" spans="2:11" s="30" customFormat="1" x14ac:dyDescent="0.25">
      <c r="B117" s="136"/>
      <c r="C117" s="76"/>
      <c r="D117" s="76"/>
      <c r="E117" s="77"/>
      <c r="F117" s="78"/>
      <c r="G117" s="78"/>
      <c r="H117" s="61" t="str">
        <f t="shared" si="4"/>
        <v/>
      </c>
      <c r="I117" s="79" t="str">
        <f t="shared" si="5"/>
        <v/>
      </c>
      <c r="J117" s="79"/>
      <c r="K117" s="62" t="str">
        <f t="shared" si="6"/>
        <v/>
      </c>
    </row>
    <row r="118" spans="2:11" s="30" customFormat="1" x14ac:dyDescent="0.25">
      <c r="B118" s="136"/>
      <c r="C118" s="76"/>
      <c r="D118" s="76"/>
      <c r="E118" s="77"/>
      <c r="F118" s="78"/>
      <c r="G118" s="78"/>
      <c r="H118" s="61" t="str">
        <f t="shared" si="4"/>
        <v/>
      </c>
      <c r="I118" s="79" t="str">
        <f t="shared" si="5"/>
        <v/>
      </c>
      <c r="J118" s="79"/>
      <c r="K118" s="62" t="str">
        <f t="shared" si="6"/>
        <v/>
      </c>
    </row>
    <row r="119" spans="2:11" s="30" customFormat="1" x14ac:dyDescent="0.25">
      <c r="B119" s="136"/>
      <c r="C119" s="76"/>
      <c r="D119" s="76"/>
      <c r="E119" s="77"/>
      <c r="F119" s="78"/>
      <c r="G119" s="78"/>
      <c r="H119" s="61" t="str">
        <f t="shared" si="4"/>
        <v/>
      </c>
      <c r="I119" s="79" t="str">
        <f t="shared" si="5"/>
        <v/>
      </c>
      <c r="J119" s="79"/>
      <c r="K119" s="62" t="str">
        <f t="shared" si="6"/>
        <v/>
      </c>
    </row>
    <row r="120" spans="2:11" s="30" customFormat="1" x14ac:dyDescent="0.25">
      <c r="B120" s="136"/>
      <c r="C120" s="76"/>
      <c r="D120" s="76"/>
      <c r="E120" s="77"/>
      <c r="F120" s="78"/>
      <c r="G120" s="78"/>
      <c r="H120" s="61" t="str">
        <f t="shared" si="4"/>
        <v/>
      </c>
      <c r="I120" s="79" t="str">
        <f t="shared" si="5"/>
        <v/>
      </c>
      <c r="J120" s="79"/>
      <c r="K120" s="62" t="str">
        <f t="shared" si="6"/>
        <v/>
      </c>
    </row>
    <row r="121" spans="2:11" s="30" customFormat="1" x14ac:dyDescent="0.25">
      <c r="B121" s="136"/>
      <c r="C121" s="76"/>
      <c r="D121" s="76"/>
      <c r="E121" s="77"/>
      <c r="F121" s="78"/>
      <c r="G121" s="78"/>
      <c r="H121" s="61" t="str">
        <f t="shared" si="4"/>
        <v/>
      </c>
      <c r="I121" s="79" t="str">
        <f t="shared" si="5"/>
        <v/>
      </c>
      <c r="J121" s="79"/>
      <c r="K121" s="62" t="str">
        <f t="shared" si="6"/>
        <v/>
      </c>
    </row>
    <row r="122" spans="2:11" s="30" customFormat="1" x14ac:dyDescent="0.25">
      <c r="B122" s="136"/>
      <c r="C122" s="76"/>
      <c r="D122" s="76"/>
      <c r="E122" s="77"/>
      <c r="F122" s="78"/>
      <c r="G122" s="78"/>
      <c r="H122" s="61" t="str">
        <f t="shared" si="4"/>
        <v/>
      </c>
      <c r="I122" s="79" t="str">
        <f t="shared" si="5"/>
        <v/>
      </c>
      <c r="J122" s="79"/>
      <c r="K122" s="62" t="str">
        <f t="shared" si="6"/>
        <v/>
      </c>
    </row>
    <row r="123" spans="2:11" s="30" customFormat="1" x14ac:dyDescent="0.25">
      <c r="B123" s="136"/>
      <c r="C123" s="76"/>
      <c r="D123" s="76"/>
      <c r="E123" s="77"/>
      <c r="F123" s="78"/>
      <c r="G123" s="78"/>
      <c r="H123" s="61" t="str">
        <f t="shared" si="4"/>
        <v/>
      </c>
      <c r="I123" s="79" t="str">
        <f t="shared" si="5"/>
        <v/>
      </c>
      <c r="J123" s="79"/>
      <c r="K123" s="62" t="str">
        <f t="shared" si="6"/>
        <v/>
      </c>
    </row>
    <row r="124" spans="2:11" s="30" customFormat="1" x14ac:dyDescent="0.25">
      <c r="B124" s="136"/>
      <c r="C124" s="76"/>
      <c r="D124" s="76"/>
      <c r="E124" s="77"/>
      <c r="F124" s="78"/>
      <c r="G124" s="78"/>
      <c r="H124" s="61" t="str">
        <f t="shared" si="4"/>
        <v/>
      </c>
      <c r="I124" s="79" t="str">
        <f t="shared" si="5"/>
        <v/>
      </c>
      <c r="J124" s="79"/>
      <c r="K124" s="62" t="str">
        <f t="shared" si="6"/>
        <v/>
      </c>
    </row>
    <row r="125" spans="2:11" s="30" customFormat="1" x14ac:dyDescent="0.25">
      <c r="B125" s="136"/>
      <c r="C125" s="76"/>
      <c r="D125" s="76"/>
      <c r="E125" s="77"/>
      <c r="F125" s="78"/>
      <c r="G125" s="78"/>
      <c r="H125" s="61" t="str">
        <f t="shared" si="4"/>
        <v/>
      </c>
      <c r="I125" s="79" t="str">
        <f t="shared" si="5"/>
        <v/>
      </c>
      <c r="J125" s="79"/>
      <c r="K125" s="62" t="str">
        <f t="shared" si="6"/>
        <v/>
      </c>
    </row>
    <row r="126" spans="2:11" s="30" customFormat="1" x14ac:dyDescent="0.25">
      <c r="B126" s="136"/>
      <c r="C126" s="76"/>
      <c r="D126" s="76"/>
      <c r="E126" s="77"/>
      <c r="F126" s="78"/>
      <c r="G126" s="78"/>
      <c r="H126" s="61" t="str">
        <f t="shared" si="4"/>
        <v/>
      </c>
      <c r="I126" s="79" t="str">
        <f t="shared" si="5"/>
        <v/>
      </c>
      <c r="J126" s="79"/>
      <c r="K126" s="62" t="str">
        <f t="shared" si="6"/>
        <v/>
      </c>
    </row>
    <row r="127" spans="2:11" s="30" customFormat="1" x14ac:dyDescent="0.25">
      <c r="B127" s="136"/>
      <c r="C127" s="76"/>
      <c r="D127" s="76"/>
      <c r="E127" s="77"/>
      <c r="F127" s="78"/>
      <c r="G127" s="78"/>
      <c r="H127" s="61" t="str">
        <f t="shared" si="4"/>
        <v/>
      </c>
      <c r="I127" s="79" t="str">
        <f t="shared" si="5"/>
        <v/>
      </c>
      <c r="J127" s="79"/>
      <c r="K127" s="62" t="str">
        <f t="shared" si="6"/>
        <v/>
      </c>
    </row>
    <row r="128" spans="2:11" s="30" customFormat="1" x14ac:dyDescent="0.25">
      <c r="B128" s="136"/>
      <c r="C128" s="76"/>
      <c r="D128" s="76"/>
      <c r="E128" s="77"/>
      <c r="F128" s="78"/>
      <c r="G128" s="78"/>
      <c r="H128" s="61" t="str">
        <f t="shared" si="4"/>
        <v/>
      </c>
      <c r="I128" s="79" t="str">
        <f t="shared" si="5"/>
        <v/>
      </c>
      <c r="J128" s="79"/>
      <c r="K128" s="62" t="str">
        <f t="shared" si="6"/>
        <v/>
      </c>
    </row>
    <row r="129" spans="2:11" s="30" customFormat="1" x14ac:dyDescent="0.25">
      <c r="B129" s="136"/>
      <c r="C129" s="76"/>
      <c r="D129" s="76"/>
      <c r="E129" s="77"/>
      <c r="F129" s="78"/>
      <c r="G129" s="78"/>
      <c r="H129" s="61" t="str">
        <f t="shared" si="4"/>
        <v/>
      </c>
      <c r="I129" s="79" t="str">
        <f t="shared" si="5"/>
        <v/>
      </c>
      <c r="J129" s="79"/>
      <c r="K129" s="62" t="str">
        <f t="shared" si="6"/>
        <v/>
      </c>
    </row>
    <row r="130" spans="2:11" s="30" customFormat="1" x14ac:dyDescent="0.25">
      <c r="B130" s="136"/>
      <c r="C130" s="76"/>
      <c r="D130" s="76"/>
      <c r="E130" s="77"/>
      <c r="F130" s="78"/>
      <c r="G130" s="78"/>
      <c r="H130" s="61" t="str">
        <f t="shared" si="4"/>
        <v/>
      </c>
      <c r="I130" s="79" t="str">
        <f t="shared" si="5"/>
        <v/>
      </c>
      <c r="J130" s="79"/>
      <c r="K130" s="62" t="str">
        <f t="shared" si="6"/>
        <v/>
      </c>
    </row>
    <row r="131" spans="2:11" s="30" customFormat="1" x14ac:dyDescent="0.25">
      <c r="B131" s="136"/>
      <c r="C131" s="76"/>
      <c r="D131" s="76"/>
      <c r="E131" s="77"/>
      <c r="F131" s="78"/>
      <c r="G131" s="78"/>
      <c r="H131" s="61" t="str">
        <f t="shared" si="4"/>
        <v/>
      </c>
      <c r="I131" s="79" t="str">
        <f t="shared" si="5"/>
        <v/>
      </c>
      <c r="J131" s="79"/>
      <c r="K131" s="62" t="str">
        <f t="shared" si="6"/>
        <v/>
      </c>
    </row>
    <row r="132" spans="2:11" s="30" customFormat="1" x14ac:dyDescent="0.25">
      <c r="B132" s="136"/>
      <c r="C132" s="76"/>
      <c r="D132" s="76"/>
      <c r="E132" s="77"/>
      <c r="F132" s="78"/>
      <c r="G132" s="78"/>
      <c r="H132" s="61" t="str">
        <f t="shared" si="4"/>
        <v/>
      </c>
      <c r="I132" s="79" t="str">
        <f t="shared" si="5"/>
        <v/>
      </c>
      <c r="J132" s="79"/>
      <c r="K132" s="62" t="str">
        <f t="shared" si="6"/>
        <v/>
      </c>
    </row>
    <row r="133" spans="2:11" s="30" customFormat="1" x14ac:dyDescent="0.25">
      <c r="B133" s="136"/>
      <c r="C133" s="76"/>
      <c r="D133" s="76"/>
      <c r="E133" s="77"/>
      <c r="F133" s="78"/>
      <c r="G133" s="78"/>
      <c r="H133" s="61" t="str">
        <f t="shared" si="4"/>
        <v/>
      </c>
      <c r="I133" s="79" t="str">
        <f t="shared" si="5"/>
        <v/>
      </c>
      <c r="J133" s="79"/>
      <c r="K133" s="62" t="str">
        <f t="shared" si="6"/>
        <v/>
      </c>
    </row>
    <row r="134" spans="2:11" s="30" customFormat="1" x14ac:dyDescent="0.25">
      <c r="B134" s="136"/>
      <c r="C134" s="76"/>
      <c r="D134" s="76"/>
      <c r="E134" s="77"/>
      <c r="F134" s="78"/>
      <c r="G134" s="78"/>
      <c r="H134" s="61" t="str">
        <f t="shared" si="4"/>
        <v/>
      </c>
      <c r="I134" s="79" t="str">
        <f t="shared" si="5"/>
        <v/>
      </c>
      <c r="J134" s="79"/>
      <c r="K134" s="62" t="str">
        <f t="shared" si="6"/>
        <v/>
      </c>
    </row>
    <row r="135" spans="2:11" s="30" customFormat="1" x14ac:dyDescent="0.25">
      <c r="B135" s="136"/>
      <c r="C135" s="76"/>
      <c r="D135" s="76"/>
      <c r="E135" s="77"/>
      <c r="F135" s="78"/>
      <c r="G135" s="78"/>
      <c r="H135" s="61" t="str">
        <f t="shared" si="4"/>
        <v/>
      </c>
      <c r="I135" s="79" t="str">
        <f t="shared" si="5"/>
        <v/>
      </c>
      <c r="J135" s="79"/>
      <c r="K135" s="62" t="str">
        <f t="shared" si="6"/>
        <v/>
      </c>
    </row>
    <row r="136" spans="2:11" s="30" customFormat="1" x14ac:dyDescent="0.25">
      <c r="B136" s="136"/>
      <c r="C136" s="76"/>
      <c r="D136" s="76"/>
      <c r="E136" s="77"/>
      <c r="F136" s="78"/>
      <c r="G136" s="78"/>
      <c r="H136" s="61" t="str">
        <f t="shared" si="4"/>
        <v/>
      </c>
      <c r="I136" s="79" t="str">
        <f t="shared" si="5"/>
        <v/>
      </c>
      <c r="J136" s="79"/>
      <c r="K136" s="62" t="str">
        <f t="shared" si="6"/>
        <v/>
      </c>
    </row>
    <row r="137" spans="2:11" s="30" customFormat="1" x14ac:dyDescent="0.25">
      <c r="B137" s="136"/>
      <c r="C137" s="76"/>
      <c r="D137" s="76"/>
      <c r="E137" s="77"/>
      <c r="F137" s="78"/>
      <c r="G137" s="78"/>
      <c r="H137" s="61" t="str">
        <f t="shared" si="4"/>
        <v/>
      </c>
      <c r="I137" s="79" t="str">
        <f t="shared" si="5"/>
        <v/>
      </c>
      <c r="J137" s="79"/>
      <c r="K137" s="62" t="str">
        <f t="shared" si="6"/>
        <v/>
      </c>
    </row>
    <row r="138" spans="2:11" s="30" customFormat="1" x14ac:dyDescent="0.25">
      <c r="B138" s="136"/>
      <c r="C138" s="76"/>
      <c r="D138" s="76"/>
      <c r="E138" s="77"/>
      <c r="F138" s="78"/>
      <c r="G138" s="78"/>
      <c r="H138" s="61" t="str">
        <f t="shared" si="4"/>
        <v/>
      </c>
      <c r="I138" s="79" t="str">
        <f t="shared" si="5"/>
        <v/>
      </c>
      <c r="J138" s="79"/>
      <c r="K138" s="62" t="str">
        <f t="shared" si="6"/>
        <v/>
      </c>
    </row>
    <row r="139" spans="2:11" s="30" customFormat="1" x14ac:dyDescent="0.25">
      <c r="B139" s="136"/>
      <c r="C139" s="76"/>
      <c r="D139" s="76"/>
      <c r="E139" s="77"/>
      <c r="F139" s="78"/>
      <c r="G139" s="78"/>
      <c r="H139" s="61" t="str">
        <f t="shared" si="4"/>
        <v/>
      </c>
      <c r="I139" s="79" t="str">
        <f t="shared" si="5"/>
        <v/>
      </c>
      <c r="J139" s="79"/>
      <c r="K139" s="62" t="str">
        <f t="shared" si="6"/>
        <v/>
      </c>
    </row>
    <row r="140" spans="2:11" s="30" customFormat="1" x14ac:dyDescent="0.25">
      <c r="B140" s="136"/>
      <c r="C140" s="76"/>
      <c r="D140" s="76"/>
      <c r="E140" s="77"/>
      <c r="F140" s="78"/>
      <c r="G140" s="78"/>
      <c r="H140" s="61" t="str">
        <f t="shared" si="4"/>
        <v/>
      </c>
      <c r="I140" s="79" t="str">
        <f t="shared" si="5"/>
        <v/>
      </c>
      <c r="J140" s="79"/>
      <c r="K140" s="62" t="str">
        <f t="shared" si="6"/>
        <v/>
      </c>
    </row>
    <row r="141" spans="2:11" s="30" customFormat="1" x14ac:dyDescent="0.25">
      <c r="B141" s="136"/>
      <c r="C141" s="76"/>
      <c r="D141" s="76"/>
      <c r="E141" s="77"/>
      <c r="F141" s="78"/>
      <c r="G141" s="78"/>
      <c r="H141" s="61" t="str">
        <f t="shared" ref="H141:H204" si="7">IF(AND(F141&lt;&gt;"",G141&lt;&gt;""),(G141-F141)/F141,"")</f>
        <v/>
      </c>
      <c r="I141" s="79" t="str">
        <f t="shared" ref="I141:I204" si="8">IF(AND(F141&lt;&gt;"",G141&lt;&gt;""),G141-F141,"")</f>
        <v/>
      </c>
      <c r="J141" s="79"/>
      <c r="K141" s="62" t="str">
        <f t="shared" ref="K141:K204" si="9">IF(AND(F141&lt;&gt;"",G141&lt;&gt;"",J141&lt;&gt;""),I141*J141,"")</f>
        <v/>
      </c>
    </row>
    <row r="142" spans="2:11" s="30" customFormat="1" x14ac:dyDescent="0.25">
      <c r="B142" s="136"/>
      <c r="C142" s="76"/>
      <c r="D142" s="76"/>
      <c r="E142" s="77"/>
      <c r="F142" s="78"/>
      <c r="G142" s="78"/>
      <c r="H142" s="61" t="str">
        <f t="shared" si="7"/>
        <v/>
      </c>
      <c r="I142" s="79" t="str">
        <f t="shared" si="8"/>
        <v/>
      </c>
      <c r="J142" s="79"/>
      <c r="K142" s="62" t="str">
        <f t="shared" si="9"/>
        <v/>
      </c>
    </row>
    <row r="143" spans="2:11" s="30" customFormat="1" x14ac:dyDescent="0.25">
      <c r="B143" s="136"/>
      <c r="C143" s="76"/>
      <c r="D143" s="76"/>
      <c r="E143" s="77"/>
      <c r="F143" s="78"/>
      <c r="G143" s="78"/>
      <c r="H143" s="61" t="str">
        <f t="shared" si="7"/>
        <v/>
      </c>
      <c r="I143" s="79" t="str">
        <f t="shared" si="8"/>
        <v/>
      </c>
      <c r="J143" s="79"/>
      <c r="K143" s="62" t="str">
        <f t="shared" si="9"/>
        <v/>
      </c>
    </row>
    <row r="144" spans="2:11" s="30" customFormat="1" x14ac:dyDescent="0.25">
      <c r="B144" s="136"/>
      <c r="C144" s="76"/>
      <c r="D144" s="76"/>
      <c r="E144" s="77"/>
      <c r="F144" s="78"/>
      <c r="G144" s="78"/>
      <c r="H144" s="61" t="str">
        <f t="shared" si="7"/>
        <v/>
      </c>
      <c r="I144" s="79" t="str">
        <f t="shared" si="8"/>
        <v/>
      </c>
      <c r="J144" s="79"/>
      <c r="K144" s="62" t="str">
        <f t="shared" si="9"/>
        <v/>
      </c>
    </row>
    <row r="145" spans="2:11" s="30" customFormat="1" x14ac:dyDescent="0.25">
      <c r="B145" s="136"/>
      <c r="C145" s="76"/>
      <c r="D145" s="76"/>
      <c r="E145" s="77"/>
      <c r="F145" s="78"/>
      <c r="G145" s="78"/>
      <c r="H145" s="61" t="str">
        <f t="shared" si="7"/>
        <v/>
      </c>
      <c r="I145" s="79" t="str">
        <f t="shared" si="8"/>
        <v/>
      </c>
      <c r="J145" s="79"/>
      <c r="K145" s="62" t="str">
        <f t="shared" si="9"/>
        <v/>
      </c>
    </row>
    <row r="146" spans="2:11" s="30" customFormat="1" x14ac:dyDescent="0.25">
      <c r="B146" s="136"/>
      <c r="C146" s="76"/>
      <c r="D146" s="76"/>
      <c r="E146" s="77"/>
      <c r="F146" s="78"/>
      <c r="G146" s="78"/>
      <c r="H146" s="61" t="str">
        <f t="shared" si="7"/>
        <v/>
      </c>
      <c r="I146" s="79" t="str">
        <f t="shared" si="8"/>
        <v/>
      </c>
      <c r="J146" s="79"/>
      <c r="K146" s="62" t="str">
        <f t="shared" si="9"/>
        <v/>
      </c>
    </row>
    <row r="147" spans="2:11" s="30" customFormat="1" x14ac:dyDescent="0.25">
      <c r="B147" s="136"/>
      <c r="C147" s="76"/>
      <c r="D147" s="76"/>
      <c r="E147" s="77"/>
      <c r="F147" s="78"/>
      <c r="G147" s="78"/>
      <c r="H147" s="61" t="str">
        <f t="shared" si="7"/>
        <v/>
      </c>
      <c r="I147" s="79" t="str">
        <f t="shared" si="8"/>
        <v/>
      </c>
      <c r="J147" s="79"/>
      <c r="K147" s="62" t="str">
        <f t="shared" si="9"/>
        <v/>
      </c>
    </row>
    <row r="148" spans="2:11" s="30" customFormat="1" x14ac:dyDescent="0.25">
      <c r="B148" s="136"/>
      <c r="C148" s="76"/>
      <c r="D148" s="76"/>
      <c r="E148" s="77"/>
      <c r="F148" s="78"/>
      <c r="G148" s="78"/>
      <c r="H148" s="61" t="str">
        <f t="shared" si="7"/>
        <v/>
      </c>
      <c r="I148" s="79" t="str">
        <f t="shared" si="8"/>
        <v/>
      </c>
      <c r="J148" s="79"/>
      <c r="K148" s="62" t="str">
        <f t="shared" si="9"/>
        <v/>
      </c>
    </row>
    <row r="149" spans="2:11" s="30" customFormat="1" x14ac:dyDescent="0.25">
      <c r="B149" s="136"/>
      <c r="C149" s="76"/>
      <c r="D149" s="76"/>
      <c r="E149" s="77"/>
      <c r="F149" s="78"/>
      <c r="G149" s="78"/>
      <c r="H149" s="61" t="str">
        <f t="shared" si="7"/>
        <v/>
      </c>
      <c r="I149" s="79" t="str">
        <f t="shared" si="8"/>
        <v/>
      </c>
      <c r="J149" s="79"/>
      <c r="K149" s="62" t="str">
        <f t="shared" si="9"/>
        <v/>
      </c>
    </row>
    <row r="150" spans="2:11" s="30" customFormat="1" x14ac:dyDescent="0.25">
      <c r="B150" s="136"/>
      <c r="C150" s="76"/>
      <c r="D150" s="76"/>
      <c r="E150" s="77"/>
      <c r="F150" s="78"/>
      <c r="G150" s="78"/>
      <c r="H150" s="61" t="str">
        <f t="shared" si="7"/>
        <v/>
      </c>
      <c r="I150" s="79" t="str">
        <f t="shared" si="8"/>
        <v/>
      </c>
      <c r="J150" s="79"/>
      <c r="K150" s="62" t="str">
        <f t="shared" si="9"/>
        <v/>
      </c>
    </row>
    <row r="151" spans="2:11" s="30" customFormat="1" x14ac:dyDescent="0.25">
      <c r="B151" s="136"/>
      <c r="C151" s="76"/>
      <c r="D151" s="76"/>
      <c r="E151" s="77"/>
      <c r="F151" s="78"/>
      <c r="G151" s="78"/>
      <c r="H151" s="61" t="str">
        <f t="shared" si="7"/>
        <v/>
      </c>
      <c r="I151" s="79" t="str">
        <f t="shared" si="8"/>
        <v/>
      </c>
      <c r="J151" s="79"/>
      <c r="K151" s="62" t="str">
        <f t="shared" si="9"/>
        <v/>
      </c>
    </row>
    <row r="152" spans="2:11" s="30" customFormat="1" x14ac:dyDescent="0.25">
      <c r="B152" s="136"/>
      <c r="C152" s="76"/>
      <c r="D152" s="76"/>
      <c r="E152" s="77"/>
      <c r="F152" s="78"/>
      <c r="G152" s="78"/>
      <c r="H152" s="61" t="str">
        <f t="shared" si="7"/>
        <v/>
      </c>
      <c r="I152" s="79" t="str">
        <f t="shared" si="8"/>
        <v/>
      </c>
      <c r="J152" s="79"/>
      <c r="K152" s="62" t="str">
        <f t="shared" si="9"/>
        <v/>
      </c>
    </row>
    <row r="153" spans="2:11" s="30" customFormat="1" x14ac:dyDescent="0.25">
      <c r="B153" s="136"/>
      <c r="C153" s="76"/>
      <c r="D153" s="76"/>
      <c r="E153" s="77"/>
      <c r="F153" s="78"/>
      <c r="G153" s="78"/>
      <c r="H153" s="61" t="str">
        <f t="shared" si="7"/>
        <v/>
      </c>
      <c r="I153" s="79" t="str">
        <f t="shared" si="8"/>
        <v/>
      </c>
      <c r="J153" s="79"/>
      <c r="K153" s="62" t="str">
        <f t="shared" si="9"/>
        <v/>
      </c>
    </row>
    <row r="154" spans="2:11" s="30" customFormat="1" x14ac:dyDescent="0.25">
      <c r="B154" s="136"/>
      <c r="C154" s="76"/>
      <c r="D154" s="76"/>
      <c r="E154" s="77"/>
      <c r="F154" s="78"/>
      <c r="G154" s="78"/>
      <c r="H154" s="61" t="str">
        <f t="shared" si="7"/>
        <v/>
      </c>
      <c r="I154" s="79" t="str">
        <f t="shared" si="8"/>
        <v/>
      </c>
      <c r="J154" s="79"/>
      <c r="K154" s="62" t="str">
        <f t="shared" si="9"/>
        <v/>
      </c>
    </row>
    <row r="155" spans="2:11" s="30" customFormat="1" x14ac:dyDescent="0.25">
      <c r="B155" s="136"/>
      <c r="C155" s="76"/>
      <c r="D155" s="76"/>
      <c r="E155" s="77"/>
      <c r="F155" s="78"/>
      <c r="G155" s="78"/>
      <c r="H155" s="61" t="str">
        <f t="shared" si="7"/>
        <v/>
      </c>
      <c r="I155" s="79" t="str">
        <f t="shared" si="8"/>
        <v/>
      </c>
      <c r="J155" s="79"/>
      <c r="K155" s="62" t="str">
        <f t="shared" si="9"/>
        <v/>
      </c>
    </row>
    <row r="156" spans="2:11" s="30" customFormat="1" x14ac:dyDescent="0.25">
      <c r="B156" s="136"/>
      <c r="C156" s="76"/>
      <c r="D156" s="76"/>
      <c r="E156" s="77"/>
      <c r="F156" s="78"/>
      <c r="G156" s="78"/>
      <c r="H156" s="61" t="str">
        <f t="shared" si="7"/>
        <v/>
      </c>
      <c r="I156" s="79" t="str">
        <f t="shared" si="8"/>
        <v/>
      </c>
      <c r="J156" s="79"/>
      <c r="K156" s="62" t="str">
        <f t="shared" si="9"/>
        <v/>
      </c>
    </row>
    <row r="157" spans="2:11" s="30" customFormat="1" x14ac:dyDescent="0.25">
      <c r="B157" s="136"/>
      <c r="C157" s="76"/>
      <c r="D157" s="76"/>
      <c r="E157" s="77"/>
      <c r="F157" s="78"/>
      <c r="G157" s="78"/>
      <c r="H157" s="61" t="str">
        <f t="shared" si="7"/>
        <v/>
      </c>
      <c r="I157" s="79" t="str">
        <f t="shared" si="8"/>
        <v/>
      </c>
      <c r="J157" s="79"/>
      <c r="K157" s="62" t="str">
        <f t="shared" si="9"/>
        <v/>
      </c>
    </row>
    <row r="158" spans="2:11" s="30" customFormat="1" x14ac:dyDescent="0.25">
      <c r="B158" s="136"/>
      <c r="C158" s="76"/>
      <c r="D158" s="76"/>
      <c r="E158" s="77"/>
      <c r="F158" s="78"/>
      <c r="G158" s="78"/>
      <c r="H158" s="61" t="str">
        <f t="shared" si="7"/>
        <v/>
      </c>
      <c r="I158" s="79" t="str">
        <f t="shared" si="8"/>
        <v/>
      </c>
      <c r="J158" s="79"/>
      <c r="K158" s="62" t="str">
        <f t="shared" si="9"/>
        <v/>
      </c>
    </row>
    <row r="159" spans="2:11" s="30" customFormat="1" x14ac:dyDescent="0.25">
      <c r="B159" s="136"/>
      <c r="C159" s="76"/>
      <c r="D159" s="76"/>
      <c r="E159" s="77"/>
      <c r="F159" s="78"/>
      <c r="G159" s="78"/>
      <c r="H159" s="61" t="str">
        <f t="shared" si="7"/>
        <v/>
      </c>
      <c r="I159" s="79" t="str">
        <f t="shared" si="8"/>
        <v/>
      </c>
      <c r="J159" s="79"/>
      <c r="K159" s="62" t="str">
        <f t="shared" si="9"/>
        <v/>
      </c>
    </row>
    <row r="160" spans="2:11" s="30" customFormat="1" x14ac:dyDescent="0.25">
      <c r="B160" s="136"/>
      <c r="C160" s="76"/>
      <c r="D160" s="76"/>
      <c r="E160" s="77"/>
      <c r="F160" s="78"/>
      <c r="G160" s="78"/>
      <c r="H160" s="61" t="str">
        <f t="shared" si="7"/>
        <v/>
      </c>
      <c r="I160" s="79" t="str">
        <f t="shared" si="8"/>
        <v/>
      </c>
      <c r="J160" s="79"/>
      <c r="K160" s="62" t="str">
        <f t="shared" si="9"/>
        <v/>
      </c>
    </row>
    <row r="161" spans="2:11" s="30" customFormat="1" x14ac:dyDescent="0.25">
      <c r="B161" s="136"/>
      <c r="C161" s="76"/>
      <c r="D161" s="76"/>
      <c r="E161" s="77"/>
      <c r="F161" s="78"/>
      <c r="G161" s="78"/>
      <c r="H161" s="61" t="str">
        <f t="shared" si="7"/>
        <v/>
      </c>
      <c r="I161" s="79" t="str">
        <f t="shared" si="8"/>
        <v/>
      </c>
      <c r="J161" s="79"/>
      <c r="K161" s="62" t="str">
        <f t="shared" si="9"/>
        <v/>
      </c>
    </row>
    <row r="162" spans="2:11" s="30" customFormat="1" x14ac:dyDescent="0.25">
      <c r="B162" s="136"/>
      <c r="C162" s="76"/>
      <c r="D162" s="76"/>
      <c r="E162" s="77"/>
      <c r="F162" s="78"/>
      <c r="G162" s="78"/>
      <c r="H162" s="61" t="str">
        <f t="shared" si="7"/>
        <v/>
      </c>
      <c r="I162" s="79" t="str">
        <f t="shared" si="8"/>
        <v/>
      </c>
      <c r="J162" s="79"/>
      <c r="K162" s="62" t="str">
        <f t="shared" si="9"/>
        <v/>
      </c>
    </row>
    <row r="163" spans="2:11" s="30" customFormat="1" x14ac:dyDescent="0.25">
      <c r="B163" s="136"/>
      <c r="C163" s="76"/>
      <c r="D163" s="76"/>
      <c r="E163" s="77"/>
      <c r="F163" s="78"/>
      <c r="G163" s="78"/>
      <c r="H163" s="61" t="str">
        <f t="shared" si="7"/>
        <v/>
      </c>
      <c r="I163" s="79" t="str">
        <f t="shared" si="8"/>
        <v/>
      </c>
      <c r="J163" s="79"/>
      <c r="K163" s="62" t="str">
        <f t="shared" si="9"/>
        <v/>
      </c>
    </row>
    <row r="164" spans="2:11" s="30" customFormat="1" x14ac:dyDescent="0.25">
      <c r="B164" s="136"/>
      <c r="C164" s="76"/>
      <c r="D164" s="76"/>
      <c r="E164" s="77"/>
      <c r="F164" s="78"/>
      <c r="G164" s="78"/>
      <c r="H164" s="61" t="str">
        <f t="shared" si="7"/>
        <v/>
      </c>
      <c r="I164" s="79" t="str">
        <f t="shared" si="8"/>
        <v/>
      </c>
      <c r="J164" s="79"/>
      <c r="K164" s="62" t="str">
        <f t="shared" si="9"/>
        <v/>
      </c>
    </row>
    <row r="165" spans="2:11" s="30" customFormat="1" x14ac:dyDescent="0.25">
      <c r="B165" s="136"/>
      <c r="C165" s="76"/>
      <c r="D165" s="76"/>
      <c r="E165" s="77"/>
      <c r="F165" s="78"/>
      <c r="G165" s="78"/>
      <c r="H165" s="61" t="str">
        <f t="shared" si="7"/>
        <v/>
      </c>
      <c r="I165" s="79" t="str">
        <f t="shared" si="8"/>
        <v/>
      </c>
      <c r="J165" s="79"/>
      <c r="K165" s="62" t="str">
        <f t="shared" si="9"/>
        <v/>
      </c>
    </row>
    <row r="166" spans="2:11" s="30" customFormat="1" x14ac:dyDescent="0.25">
      <c r="B166" s="136"/>
      <c r="C166" s="76"/>
      <c r="D166" s="76"/>
      <c r="E166" s="77"/>
      <c r="F166" s="78"/>
      <c r="G166" s="78"/>
      <c r="H166" s="61" t="str">
        <f t="shared" si="7"/>
        <v/>
      </c>
      <c r="I166" s="79" t="str">
        <f t="shared" si="8"/>
        <v/>
      </c>
      <c r="J166" s="79"/>
      <c r="K166" s="62" t="str">
        <f t="shared" si="9"/>
        <v/>
      </c>
    </row>
    <row r="167" spans="2:11" s="30" customFormat="1" x14ac:dyDescent="0.25">
      <c r="B167" s="136"/>
      <c r="C167" s="76"/>
      <c r="D167" s="76"/>
      <c r="E167" s="77"/>
      <c r="F167" s="78"/>
      <c r="G167" s="78"/>
      <c r="H167" s="61" t="str">
        <f t="shared" si="7"/>
        <v/>
      </c>
      <c r="I167" s="79" t="str">
        <f t="shared" si="8"/>
        <v/>
      </c>
      <c r="J167" s="79"/>
      <c r="K167" s="62" t="str">
        <f t="shared" si="9"/>
        <v/>
      </c>
    </row>
    <row r="168" spans="2:11" s="30" customFormat="1" x14ac:dyDescent="0.25">
      <c r="B168" s="136"/>
      <c r="C168" s="76"/>
      <c r="D168" s="76"/>
      <c r="E168" s="77"/>
      <c r="F168" s="78"/>
      <c r="G168" s="78"/>
      <c r="H168" s="61" t="str">
        <f t="shared" si="7"/>
        <v/>
      </c>
      <c r="I168" s="79" t="str">
        <f t="shared" si="8"/>
        <v/>
      </c>
      <c r="J168" s="79"/>
      <c r="K168" s="62" t="str">
        <f t="shared" si="9"/>
        <v/>
      </c>
    </row>
    <row r="169" spans="2:11" s="30" customFormat="1" x14ac:dyDescent="0.25">
      <c r="B169" s="136"/>
      <c r="C169" s="76"/>
      <c r="D169" s="76"/>
      <c r="E169" s="77"/>
      <c r="F169" s="78"/>
      <c r="G169" s="78"/>
      <c r="H169" s="61" t="str">
        <f t="shared" si="7"/>
        <v/>
      </c>
      <c r="I169" s="79" t="str">
        <f t="shared" si="8"/>
        <v/>
      </c>
      <c r="J169" s="79"/>
      <c r="K169" s="62" t="str">
        <f t="shared" si="9"/>
        <v/>
      </c>
    </row>
    <row r="170" spans="2:11" s="30" customFormat="1" x14ac:dyDescent="0.25">
      <c r="B170" s="136"/>
      <c r="C170" s="76"/>
      <c r="D170" s="76"/>
      <c r="E170" s="77"/>
      <c r="F170" s="78"/>
      <c r="G170" s="78"/>
      <c r="H170" s="61" t="str">
        <f t="shared" si="7"/>
        <v/>
      </c>
      <c r="I170" s="79" t="str">
        <f t="shared" si="8"/>
        <v/>
      </c>
      <c r="J170" s="79"/>
      <c r="K170" s="62" t="str">
        <f t="shared" si="9"/>
        <v/>
      </c>
    </row>
    <row r="171" spans="2:11" s="30" customFormat="1" x14ac:dyDescent="0.25">
      <c r="B171" s="136"/>
      <c r="C171" s="76"/>
      <c r="D171" s="76"/>
      <c r="E171" s="77"/>
      <c r="F171" s="78"/>
      <c r="G171" s="78"/>
      <c r="H171" s="61" t="str">
        <f t="shared" si="7"/>
        <v/>
      </c>
      <c r="I171" s="79" t="str">
        <f t="shared" si="8"/>
        <v/>
      </c>
      <c r="J171" s="79"/>
      <c r="K171" s="62" t="str">
        <f t="shared" si="9"/>
        <v/>
      </c>
    </row>
    <row r="172" spans="2:11" s="30" customFormat="1" x14ac:dyDescent="0.25">
      <c r="B172" s="136"/>
      <c r="C172" s="76"/>
      <c r="D172" s="76"/>
      <c r="E172" s="77"/>
      <c r="F172" s="78"/>
      <c r="G172" s="78"/>
      <c r="H172" s="61" t="str">
        <f t="shared" si="7"/>
        <v/>
      </c>
      <c r="I172" s="79" t="str">
        <f t="shared" si="8"/>
        <v/>
      </c>
      <c r="J172" s="79"/>
      <c r="K172" s="62" t="str">
        <f t="shared" si="9"/>
        <v/>
      </c>
    </row>
    <row r="173" spans="2:11" s="30" customFormat="1" x14ac:dyDescent="0.25">
      <c r="B173" s="136"/>
      <c r="C173" s="76"/>
      <c r="D173" s="76"/>
      <c r="E173" s="77"/>
      <c r="F173" s="78"/>
      <c r="G173" s="78"/>
      <c r="H173" s="61" t="str">
        <f t="shared" si="7"/>
        <v/>
      </c>
      <c r="I173" s="79" t="str">
        <f t="shared" si="8"/>
        <v/>
      </c>
      <c r="J173" s="79"/>
      <c r="K173" s="62" t="str">
        <f t="shared" si="9"/>
        <v/>
      </c>
    </row>
    <row r="174" spans="2:11" s="30" customFormat="1" x14ac:dyDescent="0.25">
      <c r="B174" s="136"/>
      <c r="C174" s="76"/>
      <c r="D174" s="76"/>
      <c r="E174" s="77"/>
      <c r="F174" s="78"/>
      <c r="G174" s="78"/>
      <c r="H174" s="61" t="str">
        <f t="shared" si="7"/>
        <v/>
      </c>
      <c r="I174" s="79" t="str">
        <f t="shared" si="8"/>
        <v/>
      </c>
      <c r="J174" s="79"/>
      <c r="K174" s="62" t="str">
        <f t="shared" si="9"/>
        <v/>
      </c>
    </row>
    <row r="175" spans="2:11" s="30" customFormat="1" x14ac:dyDescent="0.25">
      <c r="B175" s="136"/>
      <c r="C175" s="76"/>
      <c r="D175" s="76"/>
      <c r="E175" s="77"/>
      <c r="F175" s="78"/>
      <c r="G175" s="78"/>
      <c r="H175" s="61" t="str">
        <f t="shared" si="7"/>
        <v/>
      </c>
      <c r="I175" s="79" t="str">
        <f t="shared" si="8"/>
        <v/>
      </c>
      <c r="J175" s="79"/>
      <c r="K175" s="62" t="str">
        <f t="shared" si="9"/>
        <v/>
      </c>
    </row>
    <row r="176" spans="2:11" s="30" customFormat="1" x14ac:dyDescent="0.25">
      <c r="B176" s="136"/>
      <c r="C176" s="76"/>
      <c r="D176" s="76"/>
      <c r="E176" s="77"/>
      <c r="F176" s="78"/>
      <c r="G176" s="78"/>
      <c r="H176" s="61" t="str">
        <f t="shared" si="7"/>
        <v/>
      </c>
      <c r="I176" s="79" t="str">
        <f t="shared" si="8"/>
        <v/>
      </c>
      <c r="J176" s="79"/>
      <c r="K176" s="62" t="str">
        <f t="shared" si="9"/>
        <v/>
      </c>
    </row>
    <row r="177" spans="2:11" s="30" customFormat="1" x14ac:dyDescent="0.25">
      <c r="B177" s="136"/>
      <c r="C177" s="76"/>
      <c r="D177" s="76"/>
      <c r="E177" s="77"/>
      <c r="F177" s="78"/>
      <c r="G177" s="78"/>
      <c r="H177" s="61" t="str">
        <f t="shared" si="7"/>
        <v/>
      </c>
      <c r="I177" s="79" t="str">
        <f t="shared" si="8"/>
        <v/>
      </c>
      <c r="J177" s="79"/>
      <c r="K177" s="62" t="str">
        <f t="shared" si="9"/>
        <v/>
      </c>
    </row>
    <row r="178" spans="2:11" s="30" customFormat="1" x14ac:dyDescent="0.25">
      <c r="B178" s="136"/>
      <c r="C178" s="76"/>
      <c r="D178" s="76"/>
      <c r="E178" s="77"/>
      <c r="F178" s="78"/>
      <c r="G178" s="78"/>
      <c r="H178" s="61" t="str">
        <f t="shared" si="7"/>
        <v/>
      </c>
      <c r="I178" s="79" t="str">
        <f t="shared" si="8"/>
        <v/>
      </c>
      <c r="J178" s="79"/>
      <c r="K178" s="62" t="str">
        <f t="shared" si="9"/>
        <v/>
      </c>
    </row>
    <row r="179" spans="2:11" s="30" customFormat="1" x14ac:dyDescent="0.25">
      <c r="B179" s="136"/>
      <c r="C179" s="76"/>
      <c r="D179" s="76"/>
      <c r="E179" s="77"/>
      <c r="F179" s="78"/>
      <c r="G179" s="78"/>
      <c r="H179" s="61" t="str">
        <f t="shared" si="7"/>
        <v/>
      </c>
      <c r="I179" s="79" t="str">
        <f t="shared" si="8"/>
        <v/>
      </c>
      <c r="J179" s="79"/>
      <c r="K179" s="62" t="str">
        <f t="shared" si="9"/>
        <v/>
      </c>
    </row>
    <row r="180" spans="2:11" s="30" customFormat="1" x14ac:dyDescent="0.25">
      <c r="B180" s="136"/>
      <c r="C180" s="76"/>
      <c r="D180" s="76"/>
      <c r="E180" s="77"/>
      <c r="F180" s="78"/>
      <c r="G180" s="78"/>
      <c r="H180" s="61" t="str">
        <f t="shared" si="7"/>
        <v/>
      </c>
      <c r="I180" s="79" t="str">
        <f t="shared" si="8"/>
        <v/>
      </c>
      <c r="J180" s="79"/>
      <c r="K180" s="62" t="str">
        <f t="shared" si="9"/>
        <v/>
      </c>
    </row>
    <row r="181" spans="2:11" s="30" customFormat="1" x14ac:dyDescent="0.25">
      <c r="B181" s="136"/>
      <c r="C181" s="76"/>
      <c r="D181" s="76"/>
      <c r="E181" s="77"/>
      <c r="F181" s="78"/>
      <c r="G181" s="78"/>
      <c r="H181" s="61" t="str">
        <f t="shared" si="7"/>
        <v/>
      </c>
      <c r="I181" s="79" t="str">
        <f t="shared" si="8"/>
        <v/>
      </c>
      <c r="J181" s="79"/>
      <c r="K181" s="62" t="str">
        <f t="shared" si="9"/>
        <v/>
      </c>
    </row>
    <row r="182" spans="2:11" s="30" customFormat="1" x14ac:dyDescent="0.25">
      <c r="B182" s="136"/>
      <c r="C182" s="76"/>
      <c r="D182" s="76"/>
      <c r="E182" s="77"/>
      <c r="F182" s="78"/>
      <c r="G182" s="78"/>
      <c r="H182" s="61" t="str">
        <f t="shared" si="7"/>
        <v/>
      </c>
      <c r="I182" s="79" t="str">
        <f t="shared" si="8"/>
        <v/>
      </c>
      <c r="J182" s="79"/>
      <c r="K182" s="62" t="str">
        <f t="shared" si="9"/>
        <v/>
      </c>
    </row>
    <row r="183" spans="2:11" s="30" customFormat="1" x14ac:dyDescent="0.25">
      <c r="B183" s="136"/>
      <c r="C183" s="76"/>
      <c r="D183" s="76"/>
      <c r="E183" s="77"/>
      <c r="F183" s="78"/>
      <c r="G183" s="78"/>
      <c r="H183" s="61" t="str">
        <f t="shared" si="7"/>
        <v/>
      </c>
      <c r="I183" s="79" t="str">
        <f t="shared" si="8"/>
        <v/>
      </c>
      <c r="J183" s="79"/>
      <c r="K183" s="62" t="str">
        <f t="shared" si="9"/>
        <v/>
      </c>
    </row>
    <row r="184" spans="2:11" s="30" customFormat="1" x14ac:dyDescent="0.25">
      <c r="B184" s="136"/>
      <c r="C184" s="76"/>
      <c r="D184" s="76"/>
      <c r="E184" s="77"/>
      <c r="F184" s="78"/>
      <c r="G184" s="78"/>
      <c r="H184" s="61" t="str">
        <f t="shared" si="7"/>
        <v/>
      </c>
      <c r="I184" s="79" t="str">
        <f t="shared" si="8"/>
        <v/>
      </c>
      <c r="J184" s="79"/>
      <c r="K184" s="62" t="str">
        <f t="shared" si="9"/>
        <v/>
      </c>
    </row>
    <row r="185" spans="2:11" s="30" customFormat="1" x14ac:dyDescent="0.25">
      <c r="B185" s="136"/>
      <c r="C185" s="76"/>
      <c r="D185" s="76"/>
      <c r="E185" s="77"/>
      <c r="F185" s="78"/>
      <c r="G185" s="78"/>
      <c r="H185" s="61" t="str">
        <f t="shared" si="7"/>
        <v/>
      </c>
      <c r="I185" s="79" t="str">
        <f t="shared" si="8"/>
        <v/>
      </c>
      <c r="J185" s="79"/>
      <c r="K185" s="62" t="str">
        <f t="shared" si="9"/>
        <v/>
      </c>
    </row>
    <row r="186" spans="2:11" s="30" customFormat="1" x14ac:dyDescent="0.25">
      <c r="B186" s="136"/>
      <c r="C186" s="76"/>
      <c r="D186" s="76"/>
      <c r="E186" s="77"/>
      <c r="F186" s="78"/>
      <c r="G186" s="78"/>
      <c r="H186" s="61" t="str">
        <f t="shared" si="7"/>
        <v/>
      </c>
      <c r="I186" s="79" t="str">
        <f t="shared" si="8"/>
        <v/>
      </c>
      <c r="J186" s="79"/>
      <c r="K186" s="62" t="str">
        <f t="shared" si="9"/>
        <v/>
      </c>
    </row>
    <row r="187" spans="2:11" s="30" customFormat="1" x14ac:dyDescent="0.25">
      <c r="B187" s="136"/>
      <c r="C187" s="76"/>
      <c r="D187" s="76"/>
      <c r="E187" s="77"/>
      <c r="F187" s="78"/>
      <c r="G187" s="78"/>
      <c r="H187" s="61" t="str">
        <f t="shared" si="7"/>
        <v/>
      </c>
      <c r="I187" s="79" t="str">
        <f t="shared" si="8"/>
        <v/>
      </c>
      <c r="J187" s="79"/>
      <c r="K187" s="62" t="str">
        <f t="shared" si="9"/>
        <v/>
      </c>
    </row>
    <row r="188" spans="2:11" s="30" customFormat="1" x14ac:dyDescent="0.25">
      <c r="B188" s="136"/>
      <c r="C188" s="76"/>
      <c r="D188" s="76"/>
      <c r="E188" s="77"/>
      <c r="F188" s="78"/>
      <c r="G188" s="78"/>
      <c r="H188" s="61" t="str">
        <f t="shared" si="7"/>
        <v/>
      </c>
      <c r="I188" s="79" t="str">
        <f t="shared" si="8"/>
        <v/>
      </c>
      <c r="J188" s="79"/>
      <c r="K188" s="62" t="str">
        <f t="shared" si="9"/>
        <v/>
      </c>
    </row>
    <row r="189" spans="2:11" s="30" customFormat="1" x14ac:dyDescent="0.25">
      <c r="B189" s="136"/>
      <c r="C189" s="76"/>
      <c r="D189" s="76"/>
      <c r="E189" s="77"/>
      <c r="F189" s="78"/>
      <c r="G189" s="78"/>
      <c r="H189" s="61" t="str">
        <f t="shared" si="7"/>
        <v/>
      </c>
      <c r="I189" s="79" t="str">
        <f t="shared" si="8"/>
        <v/>
      </c>
      <c r="J189" s="79"/>
      <c r="K189" s="62" t="str">
        <f t="shared" si="9"/>
        <v/>
      </c>
    </row>
    <row r="190" spans="2:11" s="30" customFormat="1" x14ac:dyDescent="0.25">
      <c r="B190" s="136"/>
      <c r="C190" s="76"/>
      <c r="D190" s="76"/>
      <c r="E190" s="77"/>
      <c r="F190" s="78"/>
      <c r="G190" s="78"/>
      <c r="H190" s="61" t="str">
        <f t="shared" si="7"/>
        <v/>
      </c>
      <c r="I190" s="79" t="str">
        <f t="shared" si="8"/>
        <v/>
      </c>
      <c r="J190" s="79"/>
      <c r="K190" s="62" t="str">
        <f t="shared" si="9"/>
        <v/>
      </c>
    </row>
    <row r="191" spans="2:11" s="30" customFormat="1" x14ac:dyDescent="0.25">
      <c r="B191" s="136"/>
      <c r="C191" s="76"/>
      <c r="D191" s="76"/>
      <c r="E191" s="77"/>
      <c r="F191" s="78"/>
      <c r="G191" s="78"/>
      <c r="H191" s="61" t="str">
        <f t="shared" si="7"/>
        <v/>
      </c>
      <c r="I191" s="79" t="str">
        <f t="shared" si="8"/>
        <v/>
      </c>
      <c r="J191" s="79"/>
      <c r="K191" s="62" t="str">
        <f t="shared" si="9"/>
        <v/>
      </c>
    </row>
    <row r="192" spans="2:11" s="30" customFormat="1" x14ac:dyDescent="0.25">
      <c r="B192" s="136"/>
      <c r="C192" s="76"/>
      <c r="D192" s="76"/>
      <c r="E192" s="77"/>
      <c r="F192" s="78"/>
      <c r="G192" s="78"/>
      <c r="H192" s="61" t="str">
        <f t="shared" si="7"/>
        <v/>
      </c>
      <c r="I192" s="79" t="str">
        <f t="shared" si="8"/>
        <v/>
      </c>
      <c r="J192" s="79"/>
      <c r="K192" s="62" t="str">
        <f t="shared" si="9"/>
        <v/>
      </c>
    </row>
    <row r="193" spans="2:11" s="30" customFormat="1" x14ac:dyDescent="0.25">
      <c r="B193" s="136"/>
      <c r="C193" s="76"/>
      <c r="D193" s="76"/>
      <c r="E193" s="77"/>
      <c r="F193" s="78"/>
      <c r="G193" s="78"/>
      <c r="H193" s="61" t="str">
        <f t="shared" si="7"/>
        <v/>
      </c>
      <c r="I193" s="79" t="str">
        <f t="shared" si="8"/>
        <v/>
      </c>
      <c r="J193" s="79"/>
      <c r="K193" s="62" t="str">
        <f t="shared" si="9"/>
        <v/>
      </c>
    </row>
    <row r="194" spans="2:11" s="30" customFormat="1" x14ac:dyDescent="0.25">
      <c r="B194" s="136"/>
      <c r="C194" s="76"/>
      <c r="D194" s="76"/>
      <c r="E194" s="77"/>
      <c r="F194" s="78"/>
      <c r="G194" s="78"/>
      <c r="H194" s="61" t="str">
        <f t="shared" si="7"/>
        <v/>
      </c>
      <c r="I194" s="79" t="str">
        <f t="shared" si="8"/>
        <v/>
      </c>
      <c r="J194" s="79"/>
      <c r="K194" s="62" t="str">
        <f t="shared" si="9"/>
        <v/>
      </c>
    </row>
    <row r="195" spans="2:11" s="30" customFormat="1" x14ac:dyDescent="0.25">
      <c r="B195" s="136"/>
      <c r="C195" s="76"/>
      <c r="D195" s="76"/>
      <c r="E195" s="77"/>
      <c r="F195" s="78"/>
      <c r="G195" s="78"/>
      <c r="H195" s="61" t="str">
        <f t="shared" si="7"/>
        <v/>
      </c>
      <c r="I195" s="79" t="str">
        <f t="shared" si="8"/>
        <v/>
      </c>
      <c r="J195" s="79"/>
      <c r="K195" s="62" t="str">
        <f t="shared" si="9"/>
        <v/>
      </c>
    </row>
    <row r="196" spans="2:11" s="30" customFormat="1" x14ac:dyDescent="0.25">
      <c r="B196" s="136"/>
      <c r="C196" s="76"/>
      <c r="D196" s="76"/>
      <c r="E196" s="77"/>
      <c r="F196" s="78"/>
      <c r="G196" s="78"/>
      <c r="H196" s="61" t="str">
        <f t="shared" si="7"/>
        <v/>
      </c>
      <c r="I196" s="79" t="str">
        <f t="shared" si="8"/>
        <v/>
      </c>
      <c r="J196" s="79"/>
      <c r="K196" s="62" t="str">
        <f t="shared" si="9"/>
        <v/>
      </c>
    </row>
    <row r="197" spans="2:11" s="30" customFormat="1" x14ac:dyDescent="0.25">
      <c r="B197" s="136"/>
      <c r="C197" s="76"/>
      <c r="D197" s="76"/>
      <c r="E197" s="77"/>
      <c r="F197" s="78"/>
      <c r="G197" s="78"/>
      <c r="H197" s="61" t="str">
        <f t="shared" si="7"/>
        <v/>
      </c>
      <c r="I197" s="79" t="str">
        <f t="shared" si="8"/>
        <v/>
      </c>
      <c r="J197" s="79"/>
      <c r="K197" s="62" t="str">
        <f t="shared" si="9"/>
        <v/>
      </c>
    </row>
    <row r="198" spans="2:11" s="30" customFormat="1" x14ac:dyDescent="0.25">
      <c r="B198" s="136"/>
      <c r="C198" s="76"/>
      <c r="D198" s="76"/>
      <c r="E198" s="77"/>
      <c r="F198" s="78"/>
      <c r="G198" s="78"/>
      <c r="H198" s="61" t="str">
        <f t="shared" si="7"/>
        <v/>
      </c>
      <c r="I198" s="79" t="str">
        <f t="shared" si="8"/>
        <v/>
      </c>
      <c r="J198" s="79"/>
      <c r="K198" s="62" t="str">
        <f t="shared" si="9"/>
        <v/>
      </c>
    </row>
    <row r="199" spans="2:11" s="30" customFormat="1" x14ac:dyDescent="0.25">
      <c r="B199" s="136"/>
      <c r="C199" s="76"/>
      <c r="D199" s="76"/>
      <c r="E199" s="77"/>
      <c r="F199" s="78"/>
      <c r="G199" s="78"/>
      <c r="H199" s="61" t="str">
        <f t="shared" si="7"/>
        <v/>
      </c>
      <c r="I199" s="79" t="str">
        <f t="shared" si="8"/>
        <v/>
      </c>
      <c r="J199" s="79"/>
      <c r="K199" s="62" t="str">
        <f t="shared" si="9"/>
        <v/>
      </c>
    </row>
    <row r="200" spans="2:11" s="30" customFormat="1" x14ac:dyDescent="0.25">
      <c r="B200" s="136"/>
      <c r="C200" s="76"/>
      <c r="D200" s="76"/>
      <c r="E200" s="77"/>
      <c r="F200" s="78"/>
      <c r="G200" s="78"/>
      <c r="H200" s="61" t="str">
        <f t="shared" si="7"/>
        <v/>
      </c>
      <c r="I200" s="79" t="str">
        <f t="shared" si="8"/>
        <v/>
      </c>
      <c r="J200" s="79"/>
      <c r="K200" s="62" t="str">
        <f t="shared" si="9"/>
        <v/>
      </c>
    </row>
    <row r="201" spans="2:11" s="30" customFormat="1" x14ac:dyDescent="0.25">
      <c r="B201" s="136"/>
      <c r="C201" s="76"/>
      <c r="D201" s="76"/>
      <c r="E201" s="77"/>
      <c r="F201" s="78"/>
      <c r="G201" s="78"/>
      <c r="H201" s="61" t="str">
        <f t="shared" si="7"/>
        <v/>
      </c>
      <c r="I201" s="79" t="str">
        <f t="shared" si="8"/>
        <v/>
      </c>
      <c r="J201" s="79"/>
      <c r="K201" s="62" t="str">
        <f t="shared" si="9"/>
        <v/>
      </c>
    </row>
    <row r="202" spans="2:11" s="30" customFormat="1" x14ac:dyDescent="0.25">
      <c r="B202" s="136"/>
      <c r="C202" s="76"/>
      <c r="D202" s="76"/>
      <c r="E202" s="77"/>
      <c r="F202" s="78"/>
      <c r="G202" s="78"/>
      <c r="H202" s="61" t="str">
        <f t="shared" si="7"/>
        <v/>
      </c>
      <c r="I202" s="79" t="str">
        <f t="shared" si="8"/>
        <v/>
      </c>
      <c r="J202" s="79"/>
      <c r="K202" s="62" t="str">
        <f t="shared" si="9"/>
        <v/>
      </c>
    </row>
    <row r="203" spans="2:11" s="30" customFormat="1" x14ac:dyDescent="0.25">
      <c r="B203" s="136"/>
      <c r="C203" s="76"/>
      <c r="D203" s="76"/>
      <c r="E203" s="77"/>
      <c r="F203" s="78"/>
      <c r="G203" s="78"/>
      <c r="H203" s="61" t="str">
        <f t="shared" si="7"/>
        <v/>
      </c>
      <c r="I203" s="79" t="str">
        <f t="shared" si="8"/>
        <v/>
      </c>
      <c r="J203" s="79"/>
      <c r="K203" s="62" t="str">
        <f t="shared" si="9"/>
        <v/>
      </c>
    </row>
    <row r="204" spans="2:11" s="30" customFormat="1" x14ac:dyDescent="0.25">
      <c r="B204" s="136"/>
      <c r="C204" s="76"/>
      <c r="D204" s="76"/>
      <c r="E204" s="77"/>
      <c r="F204" s="78"/>
      <c r="G204" s="78"/>
      <c r="H204" s="61" t="str">
        <f t="shared" si="7"/>
        <v/>
      </c>
      <c r="I204" s="79" t="str">
        <f t="shared" si="8"/>
        <v/>
      </c>
      <c r="J204" s="79"/>
      <c r="K204" s="62" t="str">
        <f t="shared" si="9"/>
        <v/>
      </c>
    </row>
    <row r="205" spans="2:11" s="30" customFormat="1" x14ac:dyDescent="0.25">
      <c r="B205" s="136"/>
      <c r="C205" s="76"/>
      <c r="D205" s="76"/>
      <c r="E205" s="77"/>
      <c r="F205" s="78"/>
      <c r="G205" s="78"/>
      <c r="H205" s="61" t="str">
        <f t="shared" ref="H205:H207" si="10">IF(AND(F205&lt;&gt;"",G205&lt;&gt;""),(G205-F205)/F205,"")</f>
        <v/>
      </c>
      <c r="I205" s="79" t="str">
        <f t="shared" ref="I205:I207" si="11">IF(AND(F205&lt;&gt;"",G205&lt;&gt;""),G205-F205,"")</f>
        <v/>
      </c>
      <c r="J205" s="79"/>
      <c r="K205" s="62" t="str">
        <f t="shared" ref="K205:K207" si="12">IF(AND(F205&lt;&gt;"",G205&lt;&gt;"",J205&lt;&gt;""),I205*J205,"")</f>
        <v/>
      </c>
    </row>
    <row r="206" spans="2:11" s="30" customFormat="1" x14ac:dyDescent="0.25">
      <c r="B206" s="136"/>
      <c r="C206" s="76"/>
      <c r="D206" s="76"/>
      <c r="E206" s="77"/>
      <c r="F206" s="78"/>
      <c r="G206" s="78"/>
      <c r="H206" s="61" t="str">
        <f t="shared" si="10"/>
        <v/>
      </c>
      <c r="I206" s="79" t="str">
        <f t="shared" si="11"/>
        <v/>
      </c>
      <c r="J206" s="79"/>
      <c r="K206" s="62" t="str">
        <f t="shared" si="12"/>
        <v/>
      </c>
    </row>
    <row r="207" spans="2:11" s="30" customFormat="1" x14ac:dyDescent="0.25">
      <c r="B207" s="136"/>
      <c r="C207" s="76"/>
      <c r="D207" s="76"/>
      <c r="E207" s="77"/>
      <c r="F207" s="78"/>
      <c r="G207" s="78"/>
      <c r="H207" s="61" t="str">
        <f t="shared" si="10"/>
        <v/>
      </c>
      <c r="I207" s="79" t="str">
        <f t="shared" si="11"/>
        <v/>
      </c>
      <c r="J207" s="79"/>
      <c r="K207" s="62" t="str">
        <f t="shared" si="12"/>
        <v/>
      </c>
    </row>
    <row r="208" spans="2:11" s="30" customFormat="1" x14ac:dyDescent="0.25"/>
    <row r="209" s="30" customFormat="1" x14ac:dyDescent="0.25"/>
    <row r="210" s="30" customFormat="1" x14ac:dyDescent="0.25"/>
    <row r="211" s="30" customFormat="1" x14ac:dyDescent="0.25"/>
    <row r="212" s="30" customFormat="1" x14ac:dyDescent="0.25"/>
  </sheetData>
  <mergeCells count="2">
    <mergeCell ref="F3:K6"/>
    <mergeCell ref="B10:K10"/>
  </mergeCells>
  <dataValidations count="7">
    <dataValidation allowBlank="1" showInputMessage="1" showErrorMessage="1" promptTitle="Unidad del Indicador" prompt="Ingrese la unidad de medida del indicador" sqref="E12:E207"/>
    <dataValidation type="whole" allowBlank="1" showInputMessage="1" showErrorMessage="1" error="Debe ingresar un número" promptTitle="Indicador de línea Base" prompt="Ingrese el número del indicador de línea base" sqref="B12:B207">
      <formula1>0</formula1>
      <formula2>9999</formula2>
    </dataValidation>
    <dataValidation allowBlank="1" showInputMessage="1" showErrorMessage="1" promptTitle="Descripción del indicador" prompt="Para ampliar la CELDA y escribir el texto necesario, haga clic en el botón ABRIR CELDA, ubicado en la parte superior izquierda de la hoja. (Presione F2 para editar la celda)._x000a_Cuando finalice, de ENTER y haga clic en el botón CERRAR CELDA." sqref="C12:C207"/>
    <dataValidation allowBlank="1" showInputMessage="1" showErrorMessage="1" promptTitle="Descripción del Objetivo" prompt="Para ampliar la CELDA y escribir el texto necesario, haga clic en el botón ABRIR CELDA, ubicado en la parte superior izquierda de la hoja. (Presione F2 para editar la celda)._x000a_Cuando finalice, de ENTER y haga clic en el botón CERRAR CELDA." sqref="D12:D207"/>
    <dataValidation type="decimal" operator="greaterThanOrEqual" allowBlank="1" showInputMessage="1" showErrorMessage="1" error="Debe ingresar un número!!_x000a_" promptTitle="Factor de Conversión" prompt="Ingrese el factor que es el utilizado para llevar a pesos ($) la diferencia entre el valor inicial del indicador y el valor meta. Pueden ser unidades de masa (kilos, toneladas), volumen o precios." sqref="J12:J207">
      <formula1>0</formula1>
    </dataValidation>
    <dataValidation type="decimal" operator="greaterThanOrEqual" allowBlank="1" showInputMessage="1" showErrorMessage="1" error="Debe ingresar un número" promptTitle="Valor Inicial" prompt="Ingrese el valor base (de referencia) del indicador" sqref="F12:F207">
      <formula1>0</formula1>
    </dataValidation>
    <dataValidation type="decimal" operator="greaterThanOrEqual" allowBlank="1" showInputMessage="1" showErrorMessage="1" error="Debe ingresar un número!!" promptTitle="Valor Meta" prompt="Ingrese el valor del indicador al que se espera llegar" sqref="G12:G207">
      <formula1>0</formula1>
    </dataValidation>
  </dataValidation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0"/>
  <sheetViews>
    <sheetView topLeftCell="A10" zoomScale="69" zoomScaleNormal="69" workbookViewId="0">
      <selection activeCell="J13" sqref="J13"/>
    </sheetView>
  </sheetViews>
  <sheetFormatPr baseColWidth="10" defaultColWidth="0" defaultRowHeight="12.75" customHeight="1" zeroHeight="1" x14ac:dyDescent="0.2"/>
  <cols>
    <col min="1" max="1" width="1.5703125" style="91" customWidth="1"/>
    <col min="2" max="3" width="25.7109375" style="91" customWidth="1"/>
    <col min="4" max="4" width="17" style="91" customWidth="1"/>
    <col min="5" max="5" width="25.7109375" style="91" customWidth="1"/>
    <col min="6" max="6" width="16.42578125" style="91" bestFit="1" customWidth="1"/>
    <col min="7" max="10" width="25.7109375" style="91" customWidth="1"/>
    <col min="11" max="11" width="11.7109375" style="91" customWidth="1"/>
    <col min="12" max="12" width="12" style="91" customWidth="1"/>
    <col min="13" max="13" width="15" style="91" customWidth="1"/>
    <col min="14" max="14" width="16" style="91" customWidth="1"/>
    <col min="15" max="15" width="6.140625" style="91" customWidth="1"/>
    <col min="16" max="28" width="0" style="91" hidden="1" customWidth="1"/>
    <col min="29" max="16384" width="11.42578125" style="91" hidden="1"/>
  </cols>
  <sheetData>
    <row r="1" spans="1:28" ht="17.25" customHeight="1" x14ac:dyDescent="0.2"/>
    <row r="2" spans="1:28" ht="19.5" customHeight="1" x14ac:dyDescent="0.2"/>
    <row r="3" spans="1:28" ht="18" customHeight="1" x14ac:dyDescent="0.2"/>
    <row r="4" spans="1:28" ht="12.75" customHeight="1" x14ac:dyDescent="0.2">
      <c r="F4" s="204"/>
      <c r="G4" s="204"/>
      <c r="H4" s="204"/>
      <c r="I4" s="204"/>
      <c r="J4" s="92"/>
      <c r="K4" s="92"/>
      <c r="L4" s="92"/>
      <c r="M4" s="93"/>
      <c r="AB4" s="94" t="s">
        <v>89</v>
      </c>
    </row>
    <row r="5" spans="1:28" ht="14.25" x14ac:dyDescent="0.2">
      <c r="F5" s="204"/>
      <c r="G5" s="204"/>
      <c r="H5" s="204"/>
      <c r="I5" s="204"/>
      <c r="AB5" s="94" t="s">
        <v>90</v>
      </c>
    </row>
    <row r="6" spans="1:28" ht="14.25" x14ac:dyDescent="0.2">
      <c r="F6" s="204"/>
      <c r="G6" s="204"/>
      <c r="H6" s="204"/>
      <c r="I6" s="204"/>
      <c r="AB6" s="94" t="s">
        <v>91</v>
      </c>
    </row>
    <row r="7" spans="1:28" ht="18.75" x14ac:dyDescent="0.3">
      <c r="B7" s="55" t="s">
        <v>76</v>
      </c>
    </row>
    <row r="8" spans="1:28" ht="13.5" thickBot="1" x14ac:dyDescent="0.25"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28" ht="27.75" customHeight="1" x14ac:dyDescent="0.2">
      <c r="A9" s="96">
        <v>8</v>
      </c>
      <c r="B9" s="202" t="s">
        <v>13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</row>
    <row r="10" spans="1:28" ht="26.25" customHeight="1" x14ac:dyDescent="0.2">
      <c r="A10" s="97"/>
      <c r="B10" s="205" t="s">
        <v>0</v>
      </c>
      <c r="C10" s="207" t="s">
        <v>4</v>
      </c>
      <c r="D10" s="207" t="s">
        <v>22</v>
      </c>
      <c r="E10" s="207" t="s">
        <v>23</v>
      </c>
      <c r="F10" s="207" t="s">
        <v>77</v>
      </c>
      <c r="G10" s="212" t="s">
        <v>3</v>
      </c>
      <c r="H10" s="210" t="s">
        <v>24</v>
      </c>
      <c r="I10" s="207"/>
      <c r="J10" s="211"/>
      <c r="K10" s="210" t="s">
        <v>25</v>
      </c>
      <c r="L10" s="207"/>
      <c r="M10" s="211"/>
      <c r="N10" s="209" t="s">
        <v>29</v>
      </c>
    </row>
    <row r="11" spans="1:28" ht="13.5" thickBot="1" x14ac:dyDescent="0.25">
      <c r="A11" s="97"/>
      <c r="B11" s="216"/>
      <c r="C11" s="208"/>
      <c r="D11" s="208"/>
      <c r="E11" s="208"/>
      <c r="F11" s="208"/>
      <c r="G11" s="213"/>
      <c r="H11" s="98" t="s">
        <v>5</v>
      </c>
      <c r="I11" s="141" t="s">
        <v>6</v>
      </c>
      <c r="J11" s="100" t="s">
        <v>7</v>
      </c>
      <c r="K11" s="98" t="s">
        <v>26</v>
      </c>
      <c r="L11" s="141" t="s">
        <v>27</v>
      </c>
      <c r="M11" s="100" t="s">
        <v>8</v>
      </c>
      <c r="N11" s="209"/>
    </row>
    <row r="12" spans="1:28" ht="39.950000000000003" customHeight="1" thickBot="1" x14ac:dyDescent="0.25">
      <c r="A12" s="101"/>
      <c r="B12" s="52" t="s">
        <v>313</v>
      </c>
      <c r="C12" s="142" t="s">
        <v>325</v>
      </c>
      <c r="D12" s="143">
        <v>332</v>
      </c>
      <c r="E12" s="106" t="s">
        <v>145</v>
      </c>
      <c r="F12" s="144" t="s">
        <v>90</v>
      </c>
      <c r="G12" s="142" t="s">
        <v>198</v>
      </c>
      <c r="H12" s="142" t="s">
        <v>155</v>
      </c>
      <c r="I12" s="145" t="s">
        <v>255</v>
      </c>
      <c r="J12" s="130" t="s">
        <v>156</v>
      </c>
      <c r="K12" s="146">
        <v>707500</v>
      </c>
      <c r="L12" s="147">
        <v>3</v>
      </c>
      <c r="M12" s="148">
        <f>IF(AND(K12&lt;&gt;"",L12&lt;&gt;""),K12*L12,"")</f>
        <v>2122500</v>
      </c>
      <c r="N12" s="148" t="s">
        <v>157</v>
      </c>
    </row>
    <row r="13" spans="1:28" ht="39.950000000000003" customHeight="1" thickBot="1" x14ac:dyDescent="0.25">
      <c r="B13" s="2"/>
      <c r="C13" s="106" t="s">
        <v>326</v>
      </c>
      <c r="D13" s="143">
        <v>332</v>
      </c>
      <c r="E13" s="106" t="s">
        <v>147</v>
      </c>
      <c r="F13" s="108" t="s">
        <v>89</v>
      </c>
      <c r="G13" s="106" t="s">
        <v>148</v>
      </c>
      <c r="H13" s="142" t="s">
        <v>158</v>
      </c>
      <c r="I13" s="145" t="s">
        <v>255</v>
      </c>
      <c r="J13" s="130" t="s">
        <v>156</v>
      </c>
      <c r="K13" s="110">
        <v>55000</v>
      </c>
      <c r="L13" s="111">
        <v>332</v>
      </c>
      <c r="M13" s="112">
        <f t="shared" ref="M13:M76" si="0">IF(AND(K13&lt;&gt;"",L13&lt;&gt;""),K13*L13,"")</f>
        <v>18260000</v>
      </c>
      <c r="N13" s="148" t="s">
        <v>157</v>
      </c>
      <c r="O13" s="102"/>
    </row>
    <row r="14" spans="1:28" ht="39.950000000000003" customHeight="1" thickBot="1" x14ac:dyDescent="0.25">
      <c r="B14" s="2" t="s">
        <v>315</v>
      </c>
      <c r="C14" s="106" t="s">
        <v>261</v>
      </c>
      <c r="D14" s="143">
        <v>332</v>
      </c>
      <c r="E14" s="106" t="s">
        <v>145</v>
      </c>
      <c r="F14" s="144" t="s">
        <v>90</v>
      </c>
      <c r="G14" s="142" t="s">
        <v>198</v>
      </c>
      <c r="H14" s="142" t="s">
        <v>155</v>
      </c>
      <c r="I14" s="145" t="s">
        <v>255</v>
      </c>
      <c r="J14" s="130" t="s">
        <v>156</v>
      </c>
      <c r="K14" s="146">
        <f>K12</f>
        <v>707500</v>
      </c>
      <c r="L14" s="147">
        <v>3</v>
      </c>
      <c r="M14" s="148">
        <f t="shared" si="0"/>
        <v>2122500</v>
      </c>
      <c r="N14" s="148" t="s">
        <v>157</v>
      </c>
      <c r="O14" s="102"/>
    </row>
    <row r="15" spans="1:28" ht="39.950000000000003" customHeight="1" thickBot="1" x14ac:dyDescent="0.25">
      <c r="B15" s="2"/>
      <c r="C15" s="106" t="s">
        <v>262</v>
      </c>
      <c r="D15" s="143">
        <v>332</v>
      </c>
      <c r="E15" s="106" t="s">
        <v>147</v>
      </c>
      <c r="F15" s="108" t="s">
        <v>89</v>
      </c>
      <c r="G15" s="106" t="s">
        <v>148</v>
      </c>
      <c r="H15" s="142" t="s">
        <v>158</v>
      </c>
      <c r="I15" s="145" t="s">
        <v>255</v>
      </c>
      <c r="J15" s="130" t="s">
        <v>156</v>
      </c>
      <c r="K15" s="110">
        <v>55000</v>
      </c>
      <c r="L15" s="111">
        <v>332</v>
      </c>
      <c r="M15" s="112">
        <f t="shared" si="0"/>
        <v>18260000</v>
      </c>
      <c r="N15" s="148" t="s">
        <v>157</v>
      </c>
      <c r="O15" s="102"/>
    </row>
    <row r="16" spans="1:28" ht="39.950000000000003" customHeight="1" thickBot="1" x14ac:dyDescent="0.25">
      <c r="B16" s="2" t="s">
        <v>317</v>
      </c>
      <c r="C16" s="106" t="s">
        <v>259</v>
      </c>
      <c r="D16" s="143">
        <v>332</v>
      </c>
      <c r="E16" s="106" t="s">
        <v>278</v>
      </c>
      <c r="F16" s="144" t="s">
        <v>90</v>
      </c>
      <c r="G16" s="142" t="s">
        <v>198</v>
      </c>
      <c r="H16" s="142" t="s">
        <v>155</v>
      </c>
      <c r="I16" s="145" t="s">
        <v>255</v>
      </c>
      <c r="J16" s="130" t="s">
        <v>156</v>
      </c>
      <c r="K16" s="146">
        <f>K14</f>
        <v>707500</v>
      </c>
      <c r="L16" s="147">
        <v>3</v>
      </c>
      <c r="M16" s="148">
        <f t="shared" si="0"/>
        <v>2122500</v>
      </c>
      <c r="N16" s="148" t="s">
        <v>157</v>
      </c>
    </row>
    <row r="17" spans="2:14" ht="51.75" thickBot="1" x14ac:dyDescent="0.25">
      <c r="B17" s="105"/>
      <c r="C17" s="106" t="s">
        <v>260</v>
      </c>
      <c r="D17" s="143">
        <v>332</v>
      </c>
      <c r="E17" s="106" t="s">
        <v>147</v>
      </c>
      <c r="F17" s="108" t="s">
        <v>89</v>
      </c>
      <c r="G17" s="106" t="s">
        <v>148</v>
      </c>
      <c r="H17" s="142" t="s">
        <v>158</v>
      </c>
      <c r="I17" s="145" t="s">
        <v>255</v>
      </c>
      <c r="J17" s="130" t="s">
        <v>156</v>
      </c>
      <c r="K17" s="110">
        <v>55000</v>
      </c>
      <c r="L17" s="111">
        <v>332</v>
      </c>
      <c r="M17" s="112">
        <f t="shared" si="0"/>
        <v>18260000</v>
      </c>
      <c r="N17" s="148" t="s">
        <v>157</v>
      </c>
    </row>
    <row r="18" spans="2:14" ht="64.5" thickBot="1" x14ac:dyDescent="0.25">
      <c r="B18" s="2" t="s">
        <v>318</v>
      </c>
      <c r="C18" s="106" t="s">
        <v>280</v>
      </c>
      <c r="D18" s="143">
        <v>332</v>
      </c>
      <c r="E18" s="106" t="s">
        <v>145</v>
      </c>
      <c r="F18" s="144" t="s">
        <v>90</v>
      </c>
      <c r="G18" s="142" t="s">
        <v>198</v>
      </c>
      <c r="H18" s="142" t="s">
        <v>155</v>
      </c>
      <c r="I18" s="145" t="s">
        <v>255</v>
      </c>
      <c r="J18" s="130" t="s">
        <v>156</v>
      </c>
      <c r="K18" s="146">
        <f>K16</f>
        <v>707500</v>
      </c>
      <c r="L18" s="147">
        <v>3</v>
      </c>
      <c r="M18" s="148">
        <f t="shared" si="0"/>
        <v>2122500</v>
      </c>
      <c r="N18" s="148" t="s">
        <v>157</v>
      </c>
    </row>
    <row r="19" spans="2:14" ht="51.75" thickBot="1" x14ac:dyDescent="0.25">
      <c r="B19" s="105"/>
      <c r="C19" s="106" t="s">
        <v>281</v>
      </c>
      <c r="D19" s="143">
        <v>332</v>
      </c>
      <c r="E19" s="106" t="s">
        <v>147</v>
      </c>
      <c r="F19" s="108" t="s">
        <v>89</v>
      </c>
      <c r="G19" s="106" t="s">
        <v>148</v>
      </c>
      <c r="H19" s="142" t="s">
        <v>158</v>
      </c>
      <c r="I19" s="145" t="s">
        <v>255</v>
      </c>
      <c r="J19" s="130" t="s">
        <v>156</v>
      </c>
      <c r="K19" s="110">
        <v>55000</v>
      </c>
      <c r="L19" s="111">
        <v>332</v>
      </c>
      <c r="M19" s="112">
        <f t="shared" si="0"/>
        <v>18260000</v>
      </c>
      <c r="N19" s="148" t="s">
        <v>157</v>
      </c>
    </row>
    <row r="20" spans="2:14" ht="64.5" thickBot="1" x14ac:dyDescent="0.25">
      <c r="B20" s="2" t="s">
        <v>161</v>
      </c>
      <c r="C20" s="106" t="s">
        <v>165</v>
      </c>
      <c r="D20" s="107"/>
      <c r="E20" s="106" t="s">
        <v>145</v>
      </c>
      <c r="F20" s="144" t="s">
        <v>90</v>
      </c>
      <c r="G20" s="142" t="s">
        <v>168</v>
      </c>
      <c r="H20" s="142" t="s">
        <v>155</v>
      </c>
      <c r="I20" s="109" t="s">
        <v>169</v>
      </c>
      <c r="J20" s="130" t="s">
        <v>156</v>
      </c>
      <c r="K20" s="146">
        <f>K18</f>
        <v>707500</v>
      </c>
      <c r="L20" s="147">
        <v>2</v>
      </c>
      <c r="M20" s="148">
        <f t="shared" si="0"/>
        <v>1415000</v>
      </c>
      <c r="N20" s="148" t="s">
        <v>157</v>
      </c>
    </row>
    <row r="21" spans="2:14" ht="63.75" x14ac:dyDescent="0.2">
      <c r="B21" s="2" t="s">
        <v>164</v>
      </c>
      <c r="C21" s="106" t="s">
        <v>166</v>
      </c>
      <c r="D21" s="107"/>
      <c r="E21" s="106" t="s">
        <v>167</v>
      </c>
      <c r="F21" s="144" t="s">
        <v>90</v>
      </c>
      <c r="G21" s="142" t="s">
        <v>168</v>
      </c>
      <c r="H21" s="142" t="s">
        <v>155</v>
      </c>
      <c r="I21" s="109" t="s">
        <v>170</v>
      </c>
      <c r="J21" s="130" t="s">
        <v>156</v>
      </c>
      <c r="K21" s="110">
        <v>55000</v>
      </c>
      <c r="L21" s="111">
        <v>1</v>
      </c>
      <c r="M21" s="112">
        <f t="shared" si="0"/>
        <v>55000</v>
      </c>
      <c r="N21" s="148" t="s">
        <v>157</v>
      </c>
    </row>
    <row r="22" spans="2:14" x14ac:dyDescent="0.2">
      <c r="B22" s="105"/>
      <c r="C22" s="106"/>
      <c r="D22" s="107"/>
      <c r="E22" s="106"/>
      <c r="F22" s="108"/>
      <c r="G22" s="106"/>
      <c r="H22" s="106"/>
      <c r="I22" s="109"/>
      <c r="J22" s="109"/>
      <c r="K22" s="110"/>
      <c r="L22" s="111"/>
      <c r="M22" s="112">
        <f>SUM(M12:M21)</f>
        <v>83000000</v>
      </c>
      <c r="N22" s="112"/>
    </row>
    <row r="23" spans="2:14" x14ac:dyDescent="0.2">
      <c r="B23" s="105"/>
      <c r="C23" s="106"/>
      <c r="D23" s="107"/>
      <c r="E23" s="106"/>
      <c r="F23" s="108"/>
      <c r="G23" s="106"/>
      <c r="H23" s="106"/>
      <c r="I23" s="109"/>
      <c r="J23" s="151"/>
      <c r="K23" s="110"/>
      <c r="L23" s="111"/>
      <c r="M23" s="112" t="str">
        <f t="shared" si="0"/>
        <v/>
      </c>
      <c r="N23" s="112"/>
    </row>
    <row r="24" spans="2:14" x14ac:dyDescent="0.2">
      <c r="B24" s="105"/>
      <c r="C24" s="106"/>
      <c r="D24" s="107"/>
      <c r="E24" s="106"/>
      <c r="F24" s="108"/>
      <c r="G24" s="106"/>
      <c r="H24" s="106"/>
      <c r="I24" s="109"/>
      <c r="J24" s="109"/>
      <c r="K24" s="110"/>
      <c r="L24" s="111"/>
      <c r="M24" s="112" t="str">
        <f t="shared" si="0"/>
        <v/>
      </c>
      <c r="N24" s="112"/>
    </row>
    <row r="25" spans="2:14" x14ac:dyDescent="0.2">
      <c r="B25" s="105"/>
      <c r="C25" s="106"/>
      <c r="D25" s="107"/>
      <c r="E25" s="106"/>
      <c r="F25" s="108"/>
      <c r="G25" s="106"/>
      <c r="H25" s="106"/>
      <c r="I25" s="109"/>
      <c r="J25" s="109"/>
      <c r="K25" s="110"/>
      <c r="L25" s="111"/>
      <c r="M25" s="112" t="str">
        <f t="shared" si="0"/>
        <v/>
      </c>
      <c r="N25" s="112"/>
    </row>
    <row r="26" spans="2:14" x14ac:dyDescent="0.2">
      <c r="B26" s="105"/>
      <c r="C26" s="106"/>
      <c r="D26" s="107"/>
      <c r="E26" s="106"/>
      <c r="F26" s="108"/>
      <c r="G26" s="106"/>
      <c r="H26" s="106"/>
      <c r="I26" s="109"/>
      <c r="J26" s="109"/>
      <c r="K26" s="110"/>
      <c r="L26" s="111"/>
      <c r="M26" s="112" t="str">
        <f t="shared" si="0"/>
        <v/>
      </c>
      <c r="N26" s="112"/>
    </row>
    <row r="27" spans="2:14" x14ac:dyDescent="0.2">
      <c r="B27" s="105"/>
      <c r="C27" s="106"/>
      <c r="D27" s="107"/>
      <c r="E27" s="106"/>
      <c r="F27" s="108"/>
      <c r="G27" s="106"/>
      <c r="H27" s="106"/>
      <c r="I27" s="109"/>
      <c r="J27" s="109"/>
      <c r="K27" s="110"/>
      <c r="L27" s="111"/>
      <c r="M27" s="112" t="str">
        <f t="shared" si="0"/>
        <v/>
      </c>
      <c r="N27" s="112"/>
    </row>
    <row r="28" spans="2:14" x14ac:dyDescent="0.2">
      <c r="B28" s="105"/>
      <c r="C28" s="106"/>
      <c r="D28" s="107"/>
      <c r="E28" s="106"/>
      <c r="F28" s="108"/>
      <c r="G28" s="106"/>
      <c r="H28" s="106"/>
      <c r="I28" s="109"/>
      <c r="J28" s="109"/>
      <c r="K28" s="110"/>
      <c r="L28" s="111"/>
      <c r="M28" s="112" t="str">
        <f t="shared" si="0"/>
        <v/>
      </c>
      <c r="N28" s="112"/>
    </row>
    <row r="29" spans="2:14" x14ac:dyDescent="0.2">
      <c r="B29" s="105"/>
      <c r="C29" s="106"/>
      <c r="D29" s="107"/>
      <c r="E29" s="106"/>
      <c r="F29" s="108"/>
      <c r="G29" s="106"/>
      <c r="H29" s="106"/>
      <c r="I29" s="109"/>
      <c r="J29" s="109"/>
      <c r="K29" s="110"/>
      <c r="L29" s="111"/>
      <c r="M29" s="112" t="str">
        <f t="shared" si="0"/>
        <v/>
      </c>
      <c r="N29" s="112"/>
    </row>
    <row r="30" spans="2:14" x14ac:dyDescent="0.2">
      <c r="B30" s="105"/>
      <c r="C30" s="106"/>
      <c r="D30" s="107"/>
      <c r="E30" s="106"/>
      <c r="F30" s="108"/>
      <c r="G30" s="106"/>
      <c r="H30" s="106"/>
      <c r="I30" s="109"/>
      <c r="J30" s="109"/>
      <c r="K30" s="110"/>
      <c r="L30" s="111"/>
      <c r="M30" s="112" t="str">
        <f t="shared" si="0"/>
        <v/>
      </c>
      <c r="N30" s="112"/>
    </row>
    <row r="31" spans="2:14" x14ac:dyDescent="0.2">
      <c r="B31" s="105"/>
      <c r="C31" s="106"/>
      <c r="D31" s="107"/>
      <c r="E31" s="106"/>
      <c r="F31" s="108"/>
      <c r="G31" s="106"/>
      <c r="H31" s="106"/>
      <c r="I31" s="109"/>
      <c r="J31" s="109"/>
      <c r="K31" s="110"/>
      <c r="L31" s="111"/>
      <c r="M31" s="112" t="str">
        <f t="shared" si="0"/>
        <v/>
      </c>
      <c r="N31" s="112"/>
    </row>
    <row r="32" spans="2:14" x14ac:dyDescent="0.2">
      <c r="B32" s="105"/>
      <c r="C32" s="106"/>
      <c r="D32" s="107"/>
      <c r="E32" s="106"/>
      <c r="F32" s="108"/>
      <c r="G32" s="106"/>
      <c r="H32" s="106"/>
      <c r="I32" s="109"/>
      <c r="J32" s="109"/>
      <c r="K32" s="110"/>
      <c r="L32" s="111"/>
      <c r="M32" s="112" t="str">
        <f t="shared" si="0"/>
        <v/>
      </c>
      <c r="N32" s="112"/>
    </row>
    <row r="33" spans="2:14" x14ac:dyDescent="0.2">
      <c r="B33" s="105"/>
      <c r="C33" s="106"/>
      <c r="D33" s="107"/>
      <c r="E33" s="106"/>
      <c r="F33" s="108"/>
      <c r="G33" s="106"/>
      <c r="H33" s="106"/>
      <c r="I33" s="109"/>
      <c r="J33" s="109"/>
      <c r="K33" s="110"/>
      <c r="L33" s="111"/>
      <c r="M33" s="112" t="str">
        <f t="shared" si="0"/>
        <v/>
      </c>
      <c r="N33" s="112"/>
    </row>
    <row r="34" spans="2:14" x14ac:dyDescent="0.2">
      <c r="B34" s="105"/>
      <c r="C34" s="106"/>
      <c r="D34" s="107"/>
      <c r="E34" s="106"/>
      <c r="F34" s="108"/>
      <c r="G34" s="106"/>
      <c r="H34" s="106"/>
      <c r="I34" s="109"/>
      <c r="J34" s="109"/>
      <c r="K34" s="110"/>
      <c r="L34" s="111"/>
      <c r="M34" s="112" t="str">
        <f t="shared" si="0"/>
        <v/>
      </c>
      <c r="N34" s="112"/>
    </row>
    <row r="35" spans="2:14" x14ac:dyDescent="0.2">
      <c r="B35" s="105"/>
      <c r="C35" s="106"/>
      <c r="D35" s="107"/>
      <c r="E35" s="106"/>
      <c r="F35" s="108"/>
      <c r="G35" s="106"/>
      <c r="H35" s="106"/>
      <c r="I35" s="109"/>
      <c r="J35" s="109"/>
      <c r="K35" s="110"/>
      <c r="L35" s="111"/>
      <c r="M35" s="112" t="str">
        <f t="shared" si="0"/>
        <v/>
      </c>
      <c r="N35" s="112"/>
    </row>
    <row r="36" spans="2:14" x14ac:dyDescent="0.2">
      <c r="B36" s="105"/>
      <c r="C36" s="106"/>
      <c r="D36" s="107"/>
      <c r="E36" s="106"/>
      <c r="F36" s="108"/>
      <c r="G36" s="106"/>
      <c r="H36" s="106"/>
      <c r="I36" s="109"/>
      <c r="J36" s="109"/>
      <c r="K36" s="110"/>
      <c r="L36" s="111"/>
      <c r="M36" s="112" t="str">
        <f t="shared" si="0"/>
        <v/>
      </c>
      <c r="N36" s="112"/>
    </row>
    <row r="37" spans="2:14" x14ac:dyDescent="0.2">
      <c r="B37" s="105"/>
      <c r="C37" s="106"/>
      <c r="D37" s="107"/>
      <c r="E37" s="106"/>
      <c r="F37" s="108"/>
      <c r="G37" s="106"/>
      <c r="H37" s="106"/>
      <c r="I37" s="109"/>
      <c r="J37" s="109"/>
      <c r="K37" s="110"/>
      <c r="L37" s="111"/>
      <c r="M37" s="112" t="str">
        <f t="shared" si="0"/>
        <v/>
      </c>
      <c r="N37" s="112"/>
    </row>
    <row r="38" spans="2:14" x14ac:dyDescent="0.2">
      <c r="B38" s="105"/>
      <c r="C38" s="106"/>
      <c r="D38" s="107"/>
      <c r="E38" s="106"/>
      <c r="F38" s="108"/>
      <c r="G38" s="106"/>
      <c r="H38" s="106"/>
      <c r="I38" s="109"/>
      <c r="J38" s="109"/>
      <c r="K38" s="110"/>
      <c r="L38" s="111"/>
      <c r="M38" s="112" t="str">
        <f t="shared" si="0"/>
        <v/>
      </c>
      <c r="N38" s="112"/>
    </row>
    <row r="39" spans="2:14" x14ac:dyDescent="0.2">
      <c r="B39" s="105"/>
      <c r="C39" s="106"/>
      <c r="D39" s="107"/>
      <c r="E39" s="106"/>
      <c r="F39" s="108"/>
      <c r="G39" s="106"/>
      <c r="H39" s="106"/>
      <c r="I39" s="109"/>
      <c r="J39" s="109"/>
      <c r="K39" s="110"/>
      <c r="L39" s="111"/>
      <c r="M39" s="112" t="str">
        <f t="shared" si="0"/>
        <v/>
      </c>
      <c r="N39" s="112"/>
    </row>
    <row r="40" spans="2:14" x14ac:dyDescent="0.2">
      <c r="B40" s="105"/>
      <c r="C40" s="106"/>
      <c r="D40" s="107"/>
      <c r="E40" s="106"/>
      <c r="F40" s="108"/>
      <c r="G40" s="106"/>
      <c r="H40" s="106"/>
      <c r="I40" s="109"/>
      <c r="J40" s="109"/>
      <c r="K40" s="110"/>
      <c r="L40" s="111"/>
      <c r="M40" s="112" t="str">
        <f t="shared" si="0"/>
        <v/>
      </c>
      <c r="N40" s="112"/>
    </row>
    <row r="41" spans="2:14" x14ac:dyDescent="0.2">
      <c r="B41" s="105"/>
      <c r="C41" s="106"/>
      <c r="D41" s="107"/>
      <c r="E41" s="106"/>
      <c r="F41" s="108"/>
      <c r="G41" s="106"/>
      <c r="H41" s="106"/>
      <c r="I41" s="109"/>
      <c r="J41" s="109"/>
      <c r="K41" s="110"/>
      <c r="L41" s="111"/>
      <c r="M41" s="112" t="str">
        <f t="shared" si="0"/>
        <v/>
      </c>
      <c r="N41" s="112"/>
    </row>
    <row r="42" spans="2:14" x14ac:dyDescent="0.2">
      <c r="B42" s="105"/>
      <c r="C42" s="106"/>
      <c r="D42" s="107"/>
      <c r="E42" s="106"/>
      <c r="F42" s="108"/>
      <c r="G42" s="106"/>
      <c r="H42" s="106"/>
      <c r="I42" s="109"/>
      <c r="J42" s="109"/>
      <c r="K42" s="110"/>
      <c r="L42" s="111"/>
      <c r="M42" s="112" t="str">
        <f t="shared" si="0"/>
        <v/>
      </c>
      <c r="N42" s="112"/>
    </row>
    <row r="43" spans="2:14" x14ac:dyDescent="0.2">
      <c r="B43" s="105"/>
      <c r="C43" s="106"/>
      <c r="D43" s="107"/>
      <c r="E43" s="106"/>
      <c r="F43" s="108"/>
      <c r="G43" s="106"/>
      <c r="H43" s="106"/>
      <c r="I43" s="109"/>
      <c r="J43" s="109"/>
      <c r="K43" s="110"/>
      <c r="L43" s="111"/>
      <c r="M43" s="112" t="str">
        <f t="shared" si="0"/>
        <v/>
      </c>
      <c r="N43" s="112"/>
    </row>
    <row r="44" spans="2:14" x14ac:dyDescent="0.2">
      <c r="B44" s="105"/>
      <c r="C44" s="106"/>
      <c r="D44" s="107"/>
      <c r="E44" s="106"/>
      <c r="F44" s="108"/>
      <c r="G44" s="106"/>
      <c r="H44" s="106"/>
      <c r="I44" s="109"/>
      <c r="J44" s="109"/>
      <c r="K44" s="110"/>
      <c r="L44" s="111"/>
      <c r="M44" s="112" t="str">
        <f t="shared" si="0"/>
        <v/>
      </c>
      <c r="N44" s="112"/>
    </row>
    <row r="45" spans="2:14" ht="13.5" thickBot="1" x14ac:dyDescent="0.25">
      <c r="B45" s="113"/>
      <c r="C45" s="114"/>
      <c r="D45" s="115"/>
      <c r="E45" s="114"/>
      <c r="F45" s="116"/>
      <c r="G45" s="114"/>
      <c r="H45" s="114"/>
      <c r="I45" s="117"/>
      <c r="J45" s="117"/>
      <c r="K45" s="118"/>
      <c r="L45" s="119"/>
      <c r="M45" s="120" t="str">
        <f t="shared" si="0"/>
        <v/>
      </c>
      <c r="N45" s="120"/>
    </row>
    <row r="46" spans="2:14" s="102" customFormat="1" x14ac:dyDescent="0.2">
      <c r="B46" s="85"/>
      <c r="C46" s="85"/>
      <c r="D46" s="86"/>
      <c r="E46" s="85"/>
      <c r="F46" s="87"/>
      <c r="G46" s="85"/>
      <c r="H46" s="85"/>
      <c r="I46" s="88"/>
      <c r="J46" s="88"/>
      <c r="K46" s="89"/>
      <c r="L46" s="90"/>
      <c r="M46" s="103" t="str">
        <f t="shared" si="0"/>
        <v/>
      </c>
      <c r="N46" s="103"/>
    </row>
    <row r="47" spans="2:14" s="102" customFormat="1" x14ac:dyDescent="0.2">
      <c r="B47" s="85"/>
      <c r="C47" s="85"/>
      <c r="D47" s="86"/>
      <c r="E47" s="85"/>
      <c r="F47" s="87"/>
      <c r="G47" s="85"/>
      <c r="H47" s="85"/>
      <c r="I47" s="88"/>
      <c r="J47" s="88"/>
      <c r="K47" s="89"/>
      <c r="L47" s="90"/>
      <c r="M47" s="103" t="str">
        <f t="shared" si="0"/>
        <v/>
      </c>
      <c r="N47" s="103"/>
    </row>
    <row r="48" spans="2:14" s="102" customFormat="1" x14ac:dyDescent="0.2">
      <c r="B48" s="85"/>
      <c r="C48" s="85"/>
      <c r="D48" s="86"/>
      <c r="E48" s="85"/>
      <c r="F48" s="87"/>
      <c r="G48" s="85"/>
      <c r="H48" s="85"/>
      <c r="I48" s="88"/>
      <c r="J48" s="88"/>
      <c r="K48" s="89"/>
      <c r="L48" s="90"/>
      <c r="M48" s="103" t="str">
        <f t="shared" si="0"/>
        <v/>
      </c>
      <c r="N48" s="103"/>
    </row>
    <row r="49" spans="2:14" s="102" customFormat="1" x14ac:dyDescent="0.2">
      <c r="B49" s="85"/>
      <c r="C49" s="85"/>
      <c r="D49" s="86"/>
      <c r="E49" s="85"/>
      <c r="F49" s="87"/>
      <c r="G49" s="85"/>
      <c r="H49" s="85"/>
      <c r="I49" s="88"/>
      <c r="J49" s="88"/>
      <c r="K49" s="89"/>
      <c r="L49" s="90"/>
      <c r="M49" s="103" t="str">
        <f t="shared" si="0"/>
        <v/>
      </c>
      <c r="N49" s="103"/>
    </row>
    <row r="50" spans="2:14" s="102" customFormat="1" x14ac:dyDescent="0.2">
      <c r="B50" s="85"/>
      <c r="C50" s="85"/>
      <c r="D50" s="86"/>
      <c r="E50" s="85"/>
      <c r="F50" s="87"/>
      <c r="G50" s="85"/>
      <c r="H50" s="85"/>
      <c r="I50" s="88"/>
      <c r="J50" s="88"/>
      <c r="K50" s="89"/>
      <c r="L50" s="90"/>
      <c r="M50" s="103" t="str">
        <f t="shared" si="0"/>
        <v/>
      </c>
      <c r="N50" s="103"/>
    </row>
    <row r="51" spans="2:14" s="102" customFormat="1" x14ac:dyDescent="0.2">
      <c r="B51" s="85"/>
      <c r="C51" s="85"/>
      <c r="D51" s="86"/>
      <c r="E51" s="85"/>
      <c r="F51" s="87"/>
      <c r="G51" s="85"/>
      <c r="H51" s="85"/>
      <c r="I51" s="88"/>
      <c r="J51" s="88"/>
      <c r="K51" s="89"/>
      <c r="L51" s="90"/>
      <c r="M51" s="103" t="str">
        <f t="shared" si="0"/>
        <v/>
      </c>
      <c r="N51" s="103"/>
    </row>
    <row r="52" spans="2:14" s="102" customFormat="1" x14ac:dyDescent="0.2">
      <c r="B52" s="85"/>
      <c r="C52" s="85"/>
      <c r="D52" s="86"/>
      <c r="E52" s="85"/>
      <c r="F52" s="87"/>
      <c r="G52" s="85"/>
      <c r="H52" s="85"/>
      <c r="I52" s="88"/>
      <c r="J52" s="88"/>
      <c r="K52" s="89"/>
      <c r="L52" s="90"/>
      <c r="M52" s="103" t="str">
        <f t="shared" si="0"/>
        <v/>
      </c>
      <c r="N52" s="103"/>
    </row>
    <row r="53" spans="2:14" s="102" customFormat="1" x14ac:dyDescent="0.2">
      <c r="B53" s="85"/>
      <c r="C53" s="85"/>
      <c r="D53" s="86"/>
      <c r="E53" s="85"/>
      <c r="F53" s="87"/>
      <c r="G53" s="85"/>
      <c r="H53" s="85"/>
      <c r="I53" s="88"/>
      <c r="J53" s="88"/>
      <c r="K53" s="89"/>
      <c r="L53" s="90"/>
      <c r="M53" s="103" t="str">
        <f t="shared" si="0"/>
        <v/>
      </c>
      <c r="N53" s="103"/>
    </row>
    <row r="54" spans="2:14" s="102" customFormat="1" x14ac:dyDescent="0.2">
      <c r="B54" s="85"/>
      <c r="C54" s="85"/>
      <c r="D54" s="86"/>
      <c r="E54" s="85"/>
      <c r="F54" s="87"/>
      <c r="G54" s="85"/>
      <c r="H54" s="85"/>
      <c r="I54" s="88"/>
      <c r="J54" s="88"/>
      <c r="K54" s="89"/>
      <c r="L54" s="90"/>
      <c r="M54" s="103" t="str">
        <f t="shared" si="0"/>
        <v/>
      </c>
      <c r="N54" s="103"/>
    </row>
    <row r="55" spans="2:14" s="102" customFormat="1" x14ac:dyDescent="0.2">
      <c r="B55" s="85"/>
      <c r="C55" s="85"/>
      <c r="D55" s="86"/>
      <c r="E55" s="85"/>
      <c r="F55" s="87"/>
      <c r="G55" s="85"/>
      <c r="H55" s="85"/>
      <c r="I55" s="88"/>
      <c r="J55" s="88"/>
      <c r="K55" s="89"/>
      <c r="L55" s="90"/>
      <c r="M55" s="103" t="str">
        <f t="shared" si="0"/>
        <v/>
      </c>
      <c r="N55" s="103"/>
    </row>
    <row r="56" spans="2:14" s="102" customFormat="1" x14ac:dyDescent="0.2">
      <c r="B56" s="85"/>
      <c r="C56" s="85"/>
      <c r="D56" s="86"/>
      <c r="E56" s="85"/>
      <c r="F56" s="87"/>
      <c r="G56" s="85"/>
      <c r="H56" s="85"/>
      <c r="I56" s="88"/>
      <c r="J56" s="88"/>
      <c r="K56" s="89"/>
      <c r="L56" s="90"/>
      <c r="M56" s="103" t="str">
        <f t="shared" si="0"/>
        <v/>
      </c>
      <c r="N56" s="103"/>
    </row>
    <row r="57" spans="2:14" s="102" customFormat="1" x14ac:dyDescent="0.2">
      <c r="B57" s="85"/>
      <c r="C57" s="85"/>
      <c r="D57" s="86"/>
      <c r="E57" s="85"/>
      <c r="F57" s="87"/>
      <c r="G57" s="85"/>
      <c r="H57" s="85"/>
      <c r="I57" s="88"/>
      <c r="J57" s="88"/>
      <c r="K57" s="89"/>
      <c r="L57" s="90"/>
      <c r="M57" s="103" t="str">
        <f t="shared" si="0"/>
        <v/>
      </c>
      <c r="N57" s="103"/>
    </row>
    <row r="58" spans="2:14" s="102" customFormat="1" x14ac:dyDescent="0.2">
      <c r="B58" s="85"/>
      <c r="C58" s="85"/>
      <c r="D58" s="86"/>
      <c r="E58" s="85"/>
      <c r="F58" s="87"/>
      <c r="G58" s="85"/>
      <c r="H58" s="85"/>
      <c r="I58" s="88"/>
      <c r="J58" s="88"/>
      <c r="K58" s="89"/>
      <c r="L58" s="90"/>
      <c r="M58" s="103" t="str">
        <f t="shared" si="0"/>
        <v/>
      </c>
      <c r="N58" s="103"/>
    </row>
    <row r="59" spans="2:14" s="102" customFormat="1" x14ac:dyDescent="0.2">
      <c r="B59" s="85"/>
      <c r="C59" s="85"/>
      <c r="D59" s="86"/>
      <c r="E59" s="85"/>
      <c r="F59" s="87"/>
      <c r="G59" s="85"/>
      <c r="H59" s="85"/>
      <c r="I59" s="88"/>
      <c r="J59" s="88"/>
      <c r="K59" s="89"/>
      <c r="L59" s="90"/>
      <c r="M59" s="103" t="str">
        <f t="shared" si="0"/>
        <v/>
      </c>
      <c r="N59" s="103"/>
    </row>
    <row r="60" spans="2:14" s="102" customFormat="1" x14ac:dyDescent="0.2">
      <c r="B60" s="85"/>
      <c r="C60" s="85"/>
      <c r="D60" s="86"/>
      <c r="E60" s="85"/>
      <c r="F60" s="87"/>
      <c r="G60" s="85"/>
      <c r="H60" s="85"/>
      <c r="I60" s="88"/>
      <c r="J60" s="88"/>
      <c r="K60" s="89"/>
      <c r="L60" s="90"/>
      <c r="M60" s="103" t="str">
        <f t="shared" si="0"/>
        <v/>
      </c>
      <c r="N60" s="103"/>
    </row>
    <row r="61" spans="2:14" s="102" customFormat="1" x14ac:dyDescent="0.2">
      <c r="B61" s="85"/>
      <c r="C61" s="85"/>
      <c r="D61" s="86"/>
      <c r="E61" s="85"/>
      <c r="F61" s="87"/>
      <c r="G61" s="85"/>
      <c r="H61" s="85"/>
      <c r="I61" s="88"/>
      <c r="J61" s="88"/>
      <c r="K61" s="89"/>
      <c r="L61" s="90"/>
      <c r="M61" s="103" t="str">
        <f t="shared" si="0"/>
        <v/>
      </c>
      <c r="N61" s="103"/>
    </row>
    <row r="62" spans="2:14" s="102" customFormat="1" x14ac:dyDescent="0.2">
      <c r="B62" s="85"/>
      <c r="C62" s="85"/>
      <c r="D62" s="86"/>
      <c r="E62" s="85"/>
      <c r="F62" s="87"/>
      <c r="G62" s="85"/>
      <c r="H62" s="85"/>
      <c r="I62" s="88"/>
      <c r="J62" s="88"/>
      <c r="K62" s="89"/>
      <c r="L62" s="90"/>
      <c r="M62" s="103" t="str">
        <f t="shared" si="0"/>
        <v/>
      </c>
      <c r="N62" s="103"/>
    </row>
    <row r="63" spans="2:14" s="102" customFormat="1" x14ac:dyDescent="0.2">
      <c r="B63" s="85"/>
      <c r="C63" s="85"/>
      <c r="D63" s="86"/>
      <c r="E63" s="85"/>
      <c r="F63" s="87"/>
      <c r="G63" s="85"/>
      <c r="H63" s="85"/>
      <c r="I63" s="88"/>
      <c r="J63" s="88"/>
      <c r="K63" s="89"/>
      <c r="L63" s="90"/>
      <c r="M63" s="103" t="str">
        <f t="shared" si="0"/>
        <v/>
      </c>
      <c r="N63" s="103"/>
    </row>
    <row r="64" spans="2:14" s="102" customFormat="1" x14ac:dyDescent="0.2">
      <c r="B64" s="85"/>
      <c r="C64" s="85"/>
      <c r="D64" s="86"/>
      <c r="E64" s="85"/>
      <c r="F64" s="87"/>
      <c r="G64" s="85"/>
      <c r="H64" s="85"/>
      <c r="I64" s="88"/>
      <c r="J64" s="88"/>
      <c r="K64" s="89"/>
      <c r="L64" s="90"/>
      <c r="M64" s="103" t="str">
        <f t="shared" si="0"/>
        <v/>
      </c>
      <c r="N64" s="103"/>
    </row>
    <row r="65" spans="2:14" s="102" customFormat="1" x14ac:dyDescent="0.2">
      <c r="B65" s="85"/>
      <c r="C65" s="85"/>
      <c r="D65" s="86"/>
      <c r="E65" s="85"/>
      <c r="F65" s="87"/>
      <c r="G65" s="85"/>
      <c r="H65" s="85"/>
      <c r="I65" s="88"/>
      <c r="J65" s="88"/>
      <c r="K65" s="89"/>
      <c r="L65" s="90"/>
      <c r="M65" s="103" t="str">
        <f t="shared" si="0"/>
        <v/>
      </c>
      <c r="N65" s="103"/>
    </row>
    <row r="66" spans="2:14" s="102" customFormat="1" x14ac:dyDescent="0.2">
      <c r="B66" s="85"/>
      <c r="C66" s="85"/>
      <c r="D66" s="86"/>
      <c r="E66" s="85"/>
      <c r="F66" s="87"/>
      <c r="G66" s="85"/>
      <c r="H66" s="85"/>
      <c r="I66" s="88"/>
      <c r="J66" s="88"/>
      <c r="K66" s="89"/>
      <c r="L66" s="90"/>
      <c r="M66" s="103" t="str">
        <f t="shared" si="0"/>
        <v/>
      </c>
      <c r="N66" s="103"/>
    </row>
    <row r="67" spans="2:14" s="102" customFormat="1" x14ac:dyDescent="0.2">
      <c r="B67" s="85"/>
      <c r="C67" s="85"/>
      <c r="D67" s="86"/>
      <c r="E67" s="85"/>
      <c r="F67" s="87"/>
      <c r="G67" s="85"/>
      <c r="H67" s="85"/>
      <c r="I67" s="88"/>
      <c r="J67" s="88"/>
      <c r="K67" s="89"/>
      <c r="L67" s="90"/>
      <c r="M67" s="103" t="str">
        <f t="shared" si="0"/>
        <v/>
      </c>
      <c r="N67" s="103"/>
    </row>
    <row r="68" spans="2:14" s="102" customFormat="1" x14ac:dyDescent="0.2">
      <c r="B68" s="85"/>
      <c r="C68" s="85"/>
      <c r="D68" s="86"/>
      <c r="E68" s="85"/>
      <c r="F68" s="87"/>
      <c r="G68" s="85"/>
      <c r="H68" s="85"/>
      <c r="I68" s="88"/>
      <c r="J68" s="88"/>
      <c r="K68" s="89"/>
      <c r="L68" s="90"/>
      <c r="M68" s="103" t="str">
        <f t="shared" si="0"/>
        <v/>
      </c>
      <c r="N68" s="103"/>
    </row>
    <row r="69" spans="2:14" s="102" customFormat="1" x14ac:dyDescent="0.2">
      <c r="B69" s="85"/>
      <c r="C69" s="85"/>
      <c r="D69" s="86"/>
      <c r="E69" s="85"/>
      <c r="F69" s="87"/>
      <c r="G69" s="85"/>
      <c r="H69" s="85"/>
      <c r="I69" s="88"/>
      <c r="J69" s="88"/>
      <c r="K69" s="89"/>
      <c r="L69" s="90"/>
      <c r="M69" s="103" t="str">
        <f t="shared" si="0"/>
        <v/>
      </c>
      <c r="N69" s="103"/>
    </row>
    <row r="70" spans="2:14" s="102" customFormat="1" x14ac:dyDescent="0.2">
      <c r="B70" s="85"/>
      <c r="C70" s="85"/>
      <c r="D70" s="86"/>
      <c r="E70" s="85"/>
      <c r="F70" s="87"/>
      <c r="G70" s="85"/>
      <c r="H70" s="85"/>
      <c r="I70" s="88"/>
      <c r="J70" s="88"/>
      <c r="K70" s="89"/>
      <c r="L70" s="90"/>
      <c r="M70" s="103" t="str">
        <f t="shared" si="0"/>
        <v/>
      </c>
      <c r="N70" s="103"/>
    </row>
    <row r="71" spans="2:14" s="102" customFormat="1" x14ac:dyDescent="0.2">
      <c r="B71" s="85"/>
      <c r="C71" s="85"/>
      <c r="D71" s="86"/>
      <c r="E71" s="85"/>
      <c r="F71" s="87"/>
      <c r="G71" s="85"/>
      <c r="H71" s="85"/>
      <c r="I71" s="88"/>
      <c r="J71" s="88"/>
      <c r="K71" s="89"/>
      <c r="L71" s="90"/>
      <c r="M71" s="103" t="str">
        <f t="shared" si="0"/>
        <v/>
      </c>
      <c r="N71" s="103"/>
    </row>
    <row r="72" spans="2:14" s="102" customFormat="1" x14ac:dyDescent="0.2">
      <c r="B72" s="85"/>
      <c r="C72" s="85"/>
      <c r="D72" s="86"/>
      <c r="E72" s="85"/>
      <c r="F72" s="87"/>
      <c r="G72" s="85"/>
      <c r="H72" s="85"/>
      <c r="I72" s="88"/>
      <c r="J72" s="88"/>
      <c r="K72" s="89"/>
      <c r="L72" s="90"/>
      <c r="M72" s="103" t="str">
        <f t="shared" si="0"/>
        <v/>
      </c>
      <c r="N72" s="103"/>
    </row>
    <row r="73" spans="2:14" s="102" customFormat="1" x14ac:dyDescent="0.2">
      <c r="B73" s="85"/>
      <c r="C73" s="85"/>
      <c r="D73" s="86"/>
      <c r="E73" s="85"/>
      <c r="F73" s="87"/>
      <c r="G73" s="85"/>
      <c r="H73" s="85"/>
      <c r="I73" s="88"/>
      <c r="J73" s="88"/>
      <c r="K73" s="89"/>
      <c r="L73" s="90"/>
      <c r="M73" s="103" t="str">
        <f t="shared" si="0"/>
        <v/>
      </c>
      <c r="N73" s="103"/>
    </row>
    <row r="74" spans="2:14" s="102" customFormat="1" x14ac:dyDescent="0.2">
      <c r="B74" s="85"/>
      <c r="C74" s="85"/>
      <c r="D74" s="86"/>
      <c r="E74" s="85"/>
      <c r="F74" s="87"/>
      <c r="G74" s="85"/>
      <c r="H74" s="85"/>
      <c r="I74" s="88"/>
      <c r="J74" s="88"/>
      <c r="K74" s="89"/>
      <c r="L74" s="90"/>
      <c r="M74" s="103" t="str">
        <f t="shared" si="0"/>
        <v/>
      </c>
      <c r="N74" s="103"/>
    </row>
    <row r="75" spans="2:14" s="102" customFormat="1" x14ac:dyDescent="0.2">
      <c r="B75" s="85"/>
      <c r="C75" s="85"/>
      <c r="D75" s="86"/>
      <c r="E75" s="85"/>
      <c r="F75" s="87"/>
      <c r="G75" s="85"/>
      <c r="H75" s="85"/>
      <c r="I75" s="88"/>
      <c r="J75" s="88"/>
      <c r="K75" s="89"/>
      <c r="L75" s="90"/>
      <c r="M75" s="103" t="str">
        <f t="shared" si="0"/>
        <v/>
      </c>
      <c r="N75" s="103"/>
    </row>
    <row r="76" spans="2:14" s="102" customFormat="1" x14ac:dyDescent="0.2">
      <c r="B76" s="85"/>
      <c r="C76" s="85"/>
      <c r="D76" s="86"/>
      <c r="E76" s="85"/>
      <c r="F76" s="87"/>
      <c r="G76" s="85"/>
      <c r="H76" s="85"/>
      <c r="I76" s="88"/>
      <c r="J76" s="88"/>
      <c r="K76" s="89"/>
      <c r="L76" s="90"/>
      <c r="M76" s="103" t="str">
        <f t="shared" si="0"/>
        <v/>
      </c>
      <c r="N76" s="103"/>
    </row>
    <row r="77" spans="2:14" s="102" customFormat="1" x14ac:dyDescent="0.2">
      <c r="B77" s="85"/>
      <c r="C77" s="85"/>
      <c r="D77" s="86"/>
      <c r="E77" s="85"/>
      <c r="F77" s="87"/>
      <c r="G77" s="85"/>
      <c r="H77" s="85"/>
      <c r="I77" s="88"/>
      <c r="J77" s="88"/>
      <c r="K77" s="89"/>
      <c r="L77" s="90"/>
      <c r="M77" s="103" t="str">
        <f t="shared" ref="M77:M140" si="1">IF(AND(K77&lt;&gt;"",L77&lt;&gt;""),K77*L77,"")</f>
        <v/>
      </c>
      <c r="N77" s="103"/>
    </row>
    <row r="78" spans="2:14" s="102" customFormat="1" x14ac:dyDescent="0.2">
      <c r="B78" s="85"/>
      <c r="C78" s="85"/>
      <c r="D78" s="86"/>
      <c r="E78" s="85"/>
      <c r="F78" s="87"/>
      <c r="G78" s="85"/>
      <c r="H78" s="85"/>
      <c r="I78" s="88"/>
      <c r="J78" s="88"/>
      <c r="K78" s="89"/>
      <c r="L78" s="90"/>
      <c r="M78" s="103" t="str">
        <f t="shared" si="1"/>
        <v/>
      </c>
      <c r="N78" s="103"/>
    </row>
    <row r="79" spans="2:14" s="102" customFormat="1" x14ac:dyDescent="0.2">
      <c r="B79" s="85"/>
      <c r="C79" s="85"/>
      <c r="D79" s="86"/>
      <c r="E79" s="85"/>
      <c r="F79" s="87"/>
      <c r="G79" s="85"/>
      <c r="H79" s="85"/>
      <c r="I79" s="88"/>
      <c r="J79" s="88"/>
      <c r="K79" s="89"/>
      <c r="L79" s="90"/>
      <c r="M79" s="103" t="str">
        <f t="shared" si="1"/>
        <v/>
      </c>
      <c r="N79" s="103"/>
    </row>
    <row r="80" spans="2:14" s="102" customFormat="1" x14ac:dyDescent="0.2">
      <c r="B80" s="85"/>
      <c r="C80" s="85"/>
      <c r="D80" s="86"/>
      <c r="E80" s="85"/>
      <c r="F80" s="87"/>
      <c r="G80" s="85"/>
      <c r="H80" s="85"/>
      <c r="I80" s="88"/>
      <c r="J80" s="88"/>
      <c r="K80" s="89"/>
      <c r="L80" s="90"/>
      <c r="M80" s="103" t="str">
        <f t="shared" si="1"/>
        <v/>
      </c>
      <c r="N80" s="103"/>
    </row>
    <row r="81" spans="2:14" s="102" customFormat="1" x14ac:dyDescent="0.2">
      <c r="B81" s="85"/>
      <c r="C81" s="85"/>
      <c r="D81" s="86"/>
      <c r="E81" s="85"/>
      <c r="F81" s="87"/>
      <c r="G81" s="85"/>
      <c r="H81" s="85"/>
      <c r="I81" s="88"/>
      <c r="J81" s="88"/>
      <c r="K81" s="89"/>
      <c r="L81" s="90"/>
      <c r="M81" s="103" t="str">
        <f t="shared" si="1"/>
        <v/>
      </c>
      <c r="N81" s="103"/>
    </row>
    <row r="82" spans="2:14" s="102" customFormat="1" x14ac:dyDescent="0.2">
      <c r="B82" s="85"/>
      <c r="C82" s="85"/>
      <c r="D82" s="86"/>
      <c r="E82" s="85"/>
      <c r="F82" s="87"/>
      <c r="G82" s="85"/>
      <c r="H82" s="85"/>
      <c r="I82" s="88"/>
      <c r="J82" s="88"/>
      <c r="K82" s="89"/>
      <c r="L82" s="90"/>
      <c r="M82" s="103" t="str">
        <f t="shared" si="1"/>
        <v/>
      </c>
      <c r="N82" s="103"/>
    </row>
    <row r="83" spans="2:14" s="102" customFormat="1" x14ac:dyDescent="0.2">
      <c r="B83" s="85"/>
      <c r="C83" s="85"/>
      <c r="D83" s="86"/>
      <c r="E83" s="85"/>
      <c r="F83" s="87"/>
      <c r="G83" s="85"/>
      <c r="H83" s="85"/>
      <c r="I83" s="88"/>
      <c r="J83" s="88"/>
      <c r="K83" s="89"/>
      <c r="L83" s="90"/>
      <c r="M83" s="103" t="str">
        <f t="shared" si="1"/>
        <v/>
      </c>
      <c r="N83" s="103"/>
    </row>
    <row r="84" spans="2:14" s="102" customFormat="1" x14ac:dyDescent="0.2">
      <c r="B84" s="85"/>
      <c r="C84" s="85"/>
      <c r="D84" s="86"/>
      <c r="E84" s="85"/>
      <c r="F84" s="87"/>
      <c r="G84" s="85"/>
      <c r="H84" s="85"/>
      <c r="I84" s="88"/>
      <c r="J84" s="88"/>
      <c r="K84" s="89"/>
      <c r="L84" s="90"/>
      <c r="M84" s="103" t="str">
        <f t="shared" si="1"/>
        <v/>
      </c>
      <c r="N84" s="103"/>
    </row>
    <row r="85" spans="2:14" s="102" customFormat="1" x14ac:dyDescent="0.2">
      <c r="B85" s="85"/>
      <c r="C85" s="85"/>
      <c r="D85" s="86"/>
      <c r="E85" s="85"/>
      <c r="F85" s="87"/>
      <c r="G85" s="85"/>
      <c r="H85" s="85"/>
      <c r="I85" s="88"/>
      <c r="J85" s="88"/>
      <c r="K85" s="89"/>
      <c r="L85" s="90"/>
      <c r="M85" s="103" t="str">
        <f t="shared" si="1"/>
        <v/>
      </c>
      <c r="N85" s="103"/>
    </row>
    <row r="86" spans="2:14" s="102" customFormat="1" x14ac:dyDescent="0.2">
      <c r="B86" s="85"/>
      <c r="C86" s="85"/>
      <c r="D86" s="86"/>
      <c r="E86" s="85"/>
      <c r="F86" s="87"/>
      <c r="G86" s="85"/>
      <c r="H86" s="85"/>
      <c r="I86" s="88"/>
      <c r="J86" s="88"/>
      <c r="K86" s="89"/>
      <c r="L86" s="90"/>
      <c r="M86" s="103" t="str">
        <f t="shared" si="1"/>
        <v/>
      </c>
      <c r="N86" s="103"/>
    </row>
    <row r="87" spans="2:14" s="102" customFormat="1" x14ac:dyDescent="0.2">
      <c r="B87" s="85"/>
      <c r="C87" s="85"/>
      <c r="D87" s="86"/>
      <c r="E87" s="85"/>
      <c r="F87" s="87"/>
      <c r="G87" s="85"/>
      <c r="H87" s="85"/>
      <c r="I87" s="88"/>
      <c r="J87" s="88"/>
      <c r="K87" s="89"/>
      <c r="L87" s="90"/>
      <c r="M87" s="103" t="str">
        <f t="shared" si="1"/>
        <v/>
      </c>
      <c r="N87" s="103"/>
    </row>
    <row r="88" spans="2:14" s="102" customFormat="1" x14ac:dyDescent="0.2">
      <c r="B88" s="85"/>
      <c r="C88" s="85"/>
      <c r="D88" s="86"/>
      <c r="E88" s="85"/>
      <c r="F88" s="87"/>
      <c r="G88" s="85"/>
      <c r="H88" s="85"/>
      <c r="I88" s="88"/>
      <c r="J88" s="88"/>
      <c r="K88" s="89"/>
      <c r="L88" s="90"/>
      <c r="M88" s="103" t="str">
        <f t="shared" si="1"/>
        <v/>
      </c>
      <c r="N88" s="103"/>
    </row>
    <row r="89" spans="2:14" s="102" customFormat="1" x14ac:dyDescent="0.2">
      <c r="B89" s="85"/>
      <c r="C89" s="85"/>
      <c r="D89" s="86"/>
      <c r="E89" s="85"/>
      <c r="F89" s="87"/>
      <c r="G89" s="85"/>
      <c r="H89" s="85"/>
      <c r="I89" s="88"/>
      <c r="J89" s="88"/>
      <c r="K89" s="89"/>
      <c r="L89" s="90"/>
      <c r="M89" s="103" t="str">
        <f t="shared" si="1"/>
        <v/>
      </c>
      <c r="N89" s="103"/>
    </row>
    <row r="90" spans="2:14" s="102" customFormat="1" x14ac:dyDescent="0.2">
      <c r="B90" s="85"/>
      <c r="C90" s="85"/>
      <c r="D90" s="86"/>
      <c r="E90" s="85"/>
      <c r="F90" s="87"/>
      <c r="G90" s="85"/>
      <c r="H90" s="85"/>
      <c r="I90" s="88"/>
      <c r="J90" s="88"/>
      <c r="K90" s="89"/>
      <c r="L90" s="90"/>
      <c r="M90" s="103" t="str">
        <f t="shared" si="1"/>
        <v/>
      </c>
      <c r="N90" s="103"/>
    </row>
    <row r="91" spans="2:14" s="102" customFormat="1" x14ac:dyDescent="0.2">
      <c r="B91" s="85"/>
      <c r="C91" s="85"/>
      <c r="D91" s="86"/>
      <c r="E91" s="85"/>
      <c r="F91" s="87"/>
      <c r="G91" s="85"/>
      <c r="H91" s="85"/>
      <c r="I91" s="88"/>
      <c r="J91" s="88"/>
      <c r="K91" s="89"/>
      <c r="L91" s="90"/>
      <c r="M91" s="103" t="str">
        <f t="shared" si="1"/>
        <v/>
      </c>
      <c r="N91" s="103"/>
    </row>
    <row r="92" spans="2:14" s="102" customFormat="1" x14ac:dyDescent="0.2">
      <c r="B92" s="85"/>
      <c r="C92" s="85"/>
      <c r="D92" s="86"/>
      <c r="E92" s="85"/>
      <c r="F92" s="87"/>
      <c r="G92" s="85"/>
      <c r="H92" s="85"/>
      <c r="I92" s="88"/>
      <c r="J92" s="88"/>
      <c r="K92" s="89"/>
      <c r="L92" s="90"/>
      <c r="M92" s="103" t="str">
        <f t="shared" si="1"/>
        <v/>
      </c>
      <c r="N92" s="103"/>
    </row>
    <row r="93" spans="2:14" s="102" customFormat="1" x14ac:dyDescent="0.2">
      <c r="B93" s="85"/>
      <c r="C93" s="85"/>
      <c r="D93" s="86"/>
      <c r="E93" s="85"/>
      <c r="F93" s="87"/>
      <c r="G93" s="85"/>
      <c r="H93" s="85"/>
      <c r="I93" s="88"/>
      <c r="J93" s="88"/>
      <c r="K93" s="89"/>
      <c r="L93" s="90"/>
      <c r="M93" s="103" t="str">
        <f t="shared" si="1"/>
        <v/>
      </c>
      <c r="N93" s="103"/>
    </row>
    <row r="94" spans="2:14" s="102" customFormat="1" x14ac:dyDescent="0.2">
      <c r="B94" s="85"/>
      <c r="C94" s="85"/>
      <c r="D94" s="86"/>
      <c r="E94" s="85"/>
      <c r="F94" s="87"/>
      <c r="G94" s="85"/>
      <c r="H94" s="85"/>
      <c r="I94" s="88"/>
      <c r="J94" s="88"/>
      <c r="K94" s="89"/>
      <c r="L94" s="90"/>
      <c r="M94" s="103" t="str">
        <f t="shared" si="1"/>
        <v/>
      </c>
      <c r="N94" s="103"/>
    </row>
    <row r="95" spans="2:14" s="102" customFormat="1" x14ac:dyDescent="0.2">
      <c r="B95" s="85"/>
      <c r="C95" s="85"/>
      <c r="D95" s="86"/>
      <c r="E95" s="85"/>
      <c r="F95" s="87"/>
      <c r="G95" s="85"/>
      <c r="H95" s="85"/>
      <c r="I95" s="88"/>
      <c r="J95" s="88"/>
      <c r="K95" s="89"/>
      <c r="L95" s="90"/>
      <c r="M95" s="103" t="str">
        <f t="shared" si="1"/>
        <v/>
      </c>
      <c r="N95" s="103"/>
    </row>
    <row r="96" spans="2:14" s="102" customFormat="1" x14ac:dyDescent="0.2">
      <c r="B96" s="85"/>
      <c r="C96" s="85"/>
      <c r="D96" s="86"/>
      <c r="E96" s="85"/>
      <c r="F96" s="87"/>
      <c r="G96" s="85"/>
      <c r="H96" s="85"/>
      <c r="I96" s="88"/>
      <c r="J96" s="88"/>
      <c r="K96" s="89"/>
      <c r="L96" s="90"/>
      <c r="M96" s="103" t="str">
        <f t="shared" si="1"/>
        <v/>
      </c>
      <c r="N96" s="103"/>
    </row>
    <row r="97" spans="2:14" s="102" customFormat="1" x14ac:dyDescent="0.2">
      <c r="B97" s="85"/>
      <c r="C97" s="85"/>
      <c r="D97" s="86"/>
      <c r="E97" s="85"/>
      <c r="F97" s="87"/>
      <c r="G97" s="85"/>
      <c r="H97" s="85"/>
      <c r="I97" s="88"/>
      <c r="J97" s="88"/>
      <c r="K97" s="89"/>
      <c r="L97" s="90"/>
      <c r="M97" s="103" t="str">
        <f t="shared" si="1"/>
        <v/>
      </c>
      <c r="N97" s="103"/>
    </row>
    <row r="98" spans="2:14" s="102" customFormat="1" x14ac:dyDescent="0.2">
      <c r="B98" s="85"/>
      <c r="C98" s="85"/>
      <c r="D98" s="86"/>
      <c r="E98" s="85"/>
      <c r="F98" s="87"/>
      <c r="G98" s="85"/>
      <c r="H98" s="85"/>
      <c r="I98" s="88"/>
      <c r="J98" s="88"/>
      <c r="K98" s="89"/>
      <c r="L98" s="90"/>
      <c r="M98" s="103" t="str">
        <f t="shared" si="1"/>
        <v/>
      </c>
      <c r="N98" s="103"/>
    </row>
    <row r="99" spans="2:14" s="102" customFormat="1" x14ac:dyDescent="0.2">
      <c r="B99" s="85"/>
      <c r="C99" s="85"/>
      <c r="D99" s="86"/>
      <c r="E99" s="85"/>
      <c r="F99" s="87"/>
      <c r="G99" s="85"/>
      <c r="H99" s="85"/>
      <c r="I99" s="88"/>
      <c r="J99" s="88"/>
      <c r="K99" s="89"/>
      <c r="L99" s="90"/>
      <c r="M99" s="103" t="str">
        <f t="shared" si="1"/>
        <v/>
      </c>
      <c r="N99" s="103"/>
    </row>
    <row r="100" spans="2:14" s="102" customFormat="1" x14ac:dyDescent="0.2">
      <c r="B100" s="85"/>
      <c r="C100" s="85"/>
      <c r="D100" s="86"/>
      <c r="E100" s="85"/>
      <c r="F100" s="87"/>
      <c r="G100" s="85"/>
      <c r="H100" s="85"/>
      <c r="I100" s="88"/>
      <c r="J100" s="88"/>
      <c r="K100" s="89"/>
      <c r="L100" s="90"/>
      <c r="M100" s="103" t="str">
        <f t="shared" si="1"/>
        <v/>
      </c>
      <c r="N100" s="103"/>
    </row>
    <row r="101" spans="2:14" s="102" customFormat="1" x14ac:dyDescent="0.2">
      <c r="B101" s="85"/>
      <c r="C101" s="85"/>
      <c r="D101" s="86"/>
      <c r="E101" s="85"/>
      <c r="F101" s="87"/>
      <c r="G101" s="85"/>
      <c r="H101" s="85"/>
      <c r="I101" s="88"/>
      <c r="J101" s="88"/>
      <c r="K101" s="89"/>
      <c r="L101" s="90"/>
      <c r="M101" s="103" t="str">
        <f t="shared" si="1"/>
        <v/>
      </c>
      <c r="N101" s="103"/>
    </row>
    <row r="102" spans="2:14" s="102" customFormat="1" x14ac:dyDescent="0.2">
      <c r="B102" s="85"/>
      <c r="C102" s="85"/>
      <c r="D102" s="86"/>
      <c r="E102" s="85"/>
      <c r="F102" s="87"/>
      <c r="G102" s="85"/>
      <c r="H102" s="85"/>
      <c r="I102" s="88"/>
      <c r="J102" s="88"/>
      <c r="K102" s="89"/>
      <c r="L102" s="90"/>
      <c r="M102" s="103" t="str">
        <f t="shared" si="1"/>
        <v/>
      </c>
      <c r="N102" s="103"/>
    </row>
    <row r="103" spans="2:14" s="102" customFormat="1" x14ac:dyDescent="0.2">
      <c r="B103" s="85"/>
      <c r="C103" s="85"/>
      <c r="D103" s="86"/>
      <c r="E103" s="85"/>
      <c r="F103" s="87"/>
      <c r="G103" s="85"/>
      <c r="H103" s="85"/>
      <c r="I103" s="88"/>
      <c r="J103" s="88"/>
      <c r="K103" s="89"/>
      <c r="L103" s="90"/>
      <c r="M103" s="103" t="str">
        <f t="shared" si="1"/>
        <v/>
      </c>
      <c r="N103" s="103"/>
    </row>
    <row r="104" spans="2:14" s="102" customFormat="1" x14ac:dyDescent="0.2">
      <c r="B104" s="85"/>
      <c r="C104" s="85"/>
      <c r="D104" s="86"/>
      <c r="E104" s="85"/>
      <c r="F104" s="87"/>
      <c r="G104" s="85"/>
      <c r="H104" s="85"/>
      <c r="I104" s="88"/>
      <c r="J104" s="88"/>
      <c r="K104" s="89"/>
      <c r="L104" s="90"/>
      <c r="M104" s="103" t="str">
        <f t="shared" si="1"/>
        <v/>
      </c>
      <c r="N104" s="103"/>
    </row>
    <row r="105" spans="2:14" s="102" customFormat="1" x14ac:dyDescent="0.2">
      <c r="B105" s="85"/>
      <c r="C105" s="85"/>
      <c r="D105" s="86"/>
      <c r="E105" s="85"/>
      <c r="F105" s="87"/>
      <c r="G105" s="85"/>
      <c r="H105" s="85"/>
      <c r="I105" s="88"/>
      <c r="J105" s="88"/>
      <c r="K105" s="89"/>
      <c r="L105" s="90"/>
      <c r="M105" s="103" t="str">
        <f t="shared" si="1"/>
        <v/>
      </c>
      <c r="N105" s="103"/>
    </row>
    <row r="106" spans="2:14" s="102" customFormat="1" x14ac:dyDescent="0.2">
      <c r="B106" s="85"/>
      <c r="C106" s="85"/>
      <c r="D106" s="86"/>
      <c r="E106" s="85"/>
      <c r="F106" s="87"/>
      <c r="G106" s="85"/>
      <c r="H106" s="85"/>
      <c r="I106" s="88"/>
      <c r="J106" s="88"/>
      <c r="K106" s="89"/>
      <c r="L106" s="90"/>
      <c r="M106" s="103" t="str">
        <f t="shared" si="1"/>
        <v/>
      </c>
      <c r="N106" s="103"/>
    </row>
    <row r="107" spans="2:14" s="102" customFormat="1" x14ac:dyDescent="0.2">
      <c r="B107" s="85"/>
      <c r="C107" s="85"/>
      <c r="D107" s="86"/>
      <c r="E107" s="85"/>
      <c r="F107" s="87"/>
      <c r="G107" s="85"/>
      <c r="H107" s="85"/>
      <c r="I107" s="88"/>
      <c r="J107" s="88"/>
      <c r="K107" s="89"/>
      <c r="L107" s="90"/>
      <c r="M107" s="103" t="str">
        <f t="shared" si="1"/>
        <v/>
      </c>
      <c r="N107" s="103"/>
    </row>
    <row r="108" spans="2:14" s="102" customFormat="1" x14ac:dyDescent="0.2">
      <c r="B108" s="85"/>
      <c r="C108" s="85"/>
      <c r="D108" s="86"/>
      <c r="E108" s="85"/>
      <c r="F108" s="87"/>
      <c r="G108" s="85"/>
      <c r="H108" s="85"/>
      <c r="I108" s="88"/>
      <c r="J108" s="88"/>
      <c r="K108" s="89"/>
      <c r="L108" s="90"/>
      <c r="M108" s="103" t="str">
        <f t="shared" si="1"/>
        <v/>
      </c>
      <c r="N108" s="103"/>
    </row>
    <row r="109" spans="2:14" s="102" customFormat="1" x14ac:dyDescent="0.2">
      <c r="B109" s="85"/>
      <c r="C109" s="85"/>
      <c r="D109" s="86"/>
      <c r="E109" s="85"/>
      <c r="F109" s="87"/>
      <c r="G109" s="85"/>
      <c r="H109" s="85"/>
      <c r="I109" s="88"/>
      <c r="J109" s="88"/>
      <c r="K109" s="89"/>
      <c r="L109" s="90"/>
      <c r="M109" s="103" t="str">
        <f t="shared" si="1"/>
        <v/>
      </c>
      <c r="N109" s="103"/>
    </row>
    <row r="110" spans="2:14" s="102" customFormat="1" x14ac:dyDescent="0.2">
      <c r="B110" s="85"/>
      <c r="C110" s="85"/>
      <c r="D110" s="86"/>
      <c r="E110" s="85"/>
      <c r="F110" s="87"/>
      <c r="G110" s="85"/>
      <c r="H110" s="85"/>
      <c r="I110" s="88"/>
      <c r="J110" s="88"/>
      <c r="K110" s="89"/>
      <c r="L110" s="90"/>
      <c r="M110" s="103" t="str">
        <f t="shared" si="1"/>
        <v/>
      </c>
      <c r="N110" s="103"/>
    </row>
    <row r="111" spans="2:14" s="102" customFormat="1" x14ac:dyDescent="0.2">
      <c r="B111" s="85"/>
      <c r="C111" s="85"/>
      <c r="D111" s="86"/>
      <c r="E111" s="85"/>
      <c r="F111" s="87"/>
      <c r="G111" s="85"/>
      <c r="H111" s="85"/>
      <c r="I111" s="88"/>
      <c r="J111" s="88"/>
      <c r="K111" s="89"/>
      <c r="L111" s="90"/>
      <c r="M111" s="103" t="str">
        <f t="shared" si="1"/>
        <v/>
      </c>
      <c r="N111" s="103"/>
    </row>
    <row r="112" spans="2:14" s="102" customFormat="1" x14ac:dyDescent="0.2">
      <c r="B112" s="85"/>
      <c r="C112" s="85"/>
      <c r="D112" s="86"/>
      <c r="E112" s="85"/>
      <c r="F112" s="87"/>
      <c r="G112" s="85"/>
      <c r="H112" s="85"/>
      <c r="I112" s="88"/>
      <c r="J112" s="88"/>
      <c r="K112" s="89"/>
      <c r="L112" s="90"/>
      <c r="M112" s="103" t="str">
        <f t="shared" si="1"/>
        <v/>
      </c>
      <c r="N112" s="103"/>
    </row>
    <row r="113" spans="2:14" s="102" customFormat="1" x14ac:dyDescent="0.2">
      <c r="B113" s="85"/>
      <c r="C113" s="85"/>
      <c r="D113" s="86"/>
      <c r="E113" s="85"/>
      <c r="F113" s="87"/>
      <c r="G113" s="85"/>
      <c r="H113" s="85"/>
      <c r="I113" s="88"/>
      <c r="J113" s="88"/>
      <c r="K113" s="89"/>
      <c r="L113" s="90"/>
      <c r="M113" s="103" t="str">
        <f t="shared" si="1"/>
        <v/>
      </c>
      <c r="N113" s="103"/>
    </row>
    <row r="114" spans="2:14" s="102" customFormat="1" x14ac:dyDescent="0.2">
      <c r="B114" s="85"/>
      <c r="C114" s="85"/>
      <c r="D114" s="86"/>
      <c r="E114" s="85"/>
      <c r="F114" s="87"/>
      <c r="G114" s="85"/>
      <c r="H114" s="85"/>
      <c r="I114" s="88"/>
      <c r="J114" s="88"/>
      <c r="K114" s="89"/>
      <c r="L114" s="90"/>
      <c r="M114" s="103" t="str">
        <f t="shared" si="1"/>
        <v/>
      </c>
      <c r="N114" s="103"/>
    </row>
    <row r="115" spans="2:14" s="102" customFormat="1" x14ac:dyDescent="0.2">
      <c r="B115" s="85"/>
      <c r="C115" s="85"/>
      <c r="D115" s="86"/>
      <c r="E115" s="85"/>
      <c r="F115" s="87"/>
      <c r="G115" s="85"/>
      <c r="H115" s="85"/>
      <c r="I115" s="88"/>
      <c r="J115" s="88"/>
      <c r="K115" s="89"/>
      <c r="L115" s="90"/>
      <c r="M115" s="103" t="str">
        <f t="shared" si="1"/>
        <v/>
      </c>
      <c r="N115" s="103"/>
    </row>
    <row r="116" spans="2:14" s="102" customFormat="1" x14ac:dyDescent="0.2">
      <c r="B116" s="85"/>
      <c r="C116" s="85"/>
      <c r="D116" s="86"/>
      <c r="E116" s="85"/>
      <c r="F116" s="87"/>
      <c r="G116" s="85"/>
      <c r="H116" s="85"/>
      <c r="I116" s="88"/>
      <c r="J116" s="88"/>
      <c r="K116" s="89"/>
      <c r="L116" s="90"/>
      <c r="M116" s="103" t="str">
        <f t="shared" si="1"/>
        <v/>
      </c>
      <c r="N116" s="103"/>
    </row>
    <row r="117" spans="2:14" s="102" customFormat="1" x14ac:dyDescent="0.2">
      <c r="B117" s="85"/>
      <c r="C117" s="85"/>
      <c r="D117" s="86"/>
      <c r="E117" s="85"/>
      <c r="F117" s="87"/>
      <c r="G117" s="85"/>
      <c r="H117" s="85"/>
      <c r="I117" s="88"/>
      <c r="J117" s="88"/>
      <c r="K117" s="89"/>
      <c r="L117" s="90"/>
      <c r="M117" s="103" t="str">
        <f t="shared" si="1"/>
        <v/>
      </c>
      <c r="N117" s="103"/>
    </row>
    <row r="118" spans="2:14" s="102" customFormat="1" x14ac:dyDescent="0.2">
      <c r="B118" s="85"/>
      <c r="C118" s="85"/>
      <c r="D118" s="86"/>
      <c r="E118" s="85"/>
      <c r="F118" s="87"/>
      <c r="G118" s="85"/>
      <c r="H118" s="85"/>
      <c r="I118" s="88"/>
      <c r="J118" s="88"/>
      <c r="K118" s="89"/>
      <c r="L118" s="90"/>
      <c r="M118" s="103" t="str">
        <f t="shared" si="1"/>
        <v/>
      </c>
      <c r="N118" s="103"/>
    </row>
    <row r="119" spans="2:14" s="102" customFormat="1" x14ac:dyDescent="0.2">
      <c r="B119" s="85"/>
      <c r="C119" s="85"/>
      <c r="D119" s="86"/>
      <c r="E119" s="85"/>
      <c r="F119" s="87"/>
      <c r="G119" s="85"/>
      <c r="H119" s="85"/>
      <c r="I119" s="88"/>
      <c r="J119" s="88"/>
      <c r="K119" s="89"/>
      <c r="L119" s="90"/>
      <c r="M119" s="103" t="str">
        <f t="shared" si="1"/>
        <v/>
      </c>
      <c r="N119" s="103"/>
    </row>
    <row r="120" spans="2:14" s="102" customFormat="1" x14ac:dyDescent="0.2">
      <c r="B120" s="85"/>
      <c r="C120" s="85"/>
      <c r="D120" s="86"/>
      <c r="E120" s="85"/>
      <c r="F120" s="87"/>
      <c r="G120" s="85"/>
      <c r="H120" s="85"/>
      <c r="I120" s="88"/>
      <c r="J120" s="88"/>
      <c r="K120" s="89"/>
      <c r="L120" s="90"/>
      <c r="M120" s="103" t="str">
        <f t="shared" si="1"/>
        <v/>
      </c>
      <c r="N120" s="103"/>
    </row>
    <row r="121" spans="2:14" s="102" customFormat="1" x14ac:dyDescent="0.2">
      <c r="B121" s="85"/>
      <c r="C121" s="85"/>
      <c r="D121" s="86"/>
      <c r="E121" s="85"/>
      <c r="F121" s="87"/>
      <c r="G121" s="85"/>
      <c r="H121" s="85"/>
      <c r="I121" s="88"/>
      <c r="J121" s="88"/>
      <c r="K121" s="89"/>
      <c r="L121" s="90"/>
      <c r="M121" s="103" t="str">
        <f t="shared" si="1"/>
        <v/>
      </c>
      <c r="N121" s="103"/>
    </row>
    <row r="122" spans="2:14" s="102" customFormat="1" x14ac:dyDescent="0.2">
      <c r="B122" s="85"/>
      <c r="C122" s="85"/>
      <c r="D122" s="86"/>
      <c r="E122" s="85"/>
      <c r="F122" s="87"/>
      <c r="G122" s="85"/>
      <c r="H122" s="85"/>
      <c r="I122" s="88"/>
      <c r="J122" s="88"/>
      <c r="K122" s="89"/>
      <c r="L122" s="90"/>
      <c r="M122" s="103" t="str">
        <f t="shared" si="1"/>
        <v/>
      </c>
      <c r="N122" s="103"/>
    </row>
    <row r="123" spans="2:14" s="102" customFormat="1" x14ac:dyDescent="0.2">
      <c r="B123" s="85"/>
      <c r="C123" s="85"/>
      <c r="D123" s="86"/>
      <c r="E123" s="85"/>
      <c r="F123" s="87"/>
      <c r="G123" s="85"/>
      <c r="H123" s="85"/>
      <c r="I123" s="88"/>
      <c r="J123" s="88"/>
      <c r="K123" s="89"/>
      <c r="L123" s="90"/>
      <c r="M123" s="103" t="str">
        <f t="shared" si="1"/>
        <v/>
      </c>
      <c r="N123" s="103"/>
    </row>
    <row r="124" spans="2:14" s="102" customFormat="1" x14ac:dyDescent="0.2">
      <c r="B124" s="85"/>
      <c r="C124" s="85"/>
      <c r="D124" s="86"/>
      <c r="E124" s="85"/>
      <c r="F124" s="87"/>
      <c r="G124" s="85"/>
      <c r="H124" s="85"/>
      <c r="I124" s="88"/>
      <c r="J124" s="88"/>
      <c r="K124" s="89"/>
      <c r="L124" s="90"/>
      <c r="M124" s="103" t="str">
        <f t="shared" si="1"/>
        <v/>
      </c>
      <c r="N124" s="103"/>
    </row>
    <row r="125" spans="2:14" s="102" customFormat="1" x14ac:dyDescent="0.2">
      <c r="B125" s="85"/>
      <c r="C125" s="85"/>
      <c r="D125" s="86"/>
      <c r="E125" s="85"/>
      <c r="F125" s="87"/>
      <c r="G125" s="85"/>
      <c r="H125" s="85"/>
      <c r="I125" s="88"/>
      <c r="J125" s="88"/>
      <c r="K125" s="89"/>
      <c r="L125" s="90"/>
      <c r="M125" s="103" t="str">
        <f t="shared" si="1"/>
        <v/>
      </c>
      <c r="N125" s="103"/>
    </row>
    <row r="126" spans="2:14" s="102" customFormat="1" x14ac:dyDescent="0.2">
      <c r="B126" s="85"/>
      <c r="C126" s="85"/>
      <c r="D126" s="86"/>
      <c r="E126" s="85"/>
      <c r="F126" s="87"/>
      <c r="G126" s="85"/>
      <c r="H126" s="85"/>
      <c r="I126" s="88"/>
      <c r="J126" s="88"/>
      <c r="K126" s="89"/>
      <c r="L126" s="90"/>
      <c r="M126" s="103" t="str">
        <f t="shared" si="1"/>
        <v/>
      </c>
      <c r="N126" s="103"/>
    </row>
    <row r="127" spans="2:14" s="102" customFormat="1" x14ac:dyDescent="0.2">
      <c r="B127" s="85"/>
      <c r="C127" s="85"/>
      <c r="D127" s="86"/>
      <c r="E127" s="85"/>
      <c r="F127" s="87"/>
      <c r="G127" s="85"/>
      <c r="H127" s="85"/>
      <c r="I127" s="88"/>
      <c r="J127" s="88"/>
      <c r="K127" s="89"/>
      <c r="L127" s="90"/>
      <c r="M127" s="103" t="str">
        <f t="shared" si="1"/>
        <v/>
      </c>
      <c r="N127" s="103"/>
    </row>
    <row r="128" spans="2:14" s="102" customFormat="1" x14ac:dyDescent="0.2">
      <c r="B128" s="85"/>
      <c r="C128" s="85"/>
      <c r="D128" s="86"/>
      <c r="E128" s="85"/>
      <c r="F128" s="87"/>
      <c r="G128" s="85"/>
      <c r="H128" s="85"/>
      <c r="I128" s="88"/>
      <c r="J128" s="88"/>
      <c r="K128" s="89"/>
      <c r="L128" s="90"/>
      <c r="M128" s="103" t="str">
        <f t="shared" si="1"/>
        <v/>
      </c>
      <c r="N128" s="103"/>
    </row>
    <row r="129" spans="2:14" s="102" customFormat="1" x14ac:dyDescent="0.2">
      <c r="B129" s="85"/>
      <c r="C129" s="85"/>
      <c r="D129" s="86"/>
      <c r="E129" s="85"/>
      <c r="F129" s="87"/>
      <c r="G129" s="85"/>
      <c r="H129" s="85"/>
      <c r="I129" s="88"/>
      <c r="J129" s="88"/>
      <c r="K129" s="89"/>
      <c r="L129" s="90"/>
      <c r="M129" s="103" t="str">
        <f t="shared" si="1"/>
        <v/>
      </c>
      <c r="N129" s="103"/>
    </row>
    <row r="130" spans="2:14" s="102" customFormat="1" x14ac:dyDescent="0.2">
      <c r="B130" s="85"/>
      <c r="C130" s="85"/>
      <c r="D130" s="86"/>
      <c r="E130" s="85"/>
      <c r="F130" s="87"/>
      <c r="G130" s="85"/>
      <c r="H130" s="85"/>
      <c r="I130" s="88"/>
      <c r="J130" s="88"/>
      <c r="K130" s="89"/>
      <c r="L130" s="90"/>
      <c r="M130" s="103" t="str">
        <f t="shared" si="1"/>
        <v/>
      </c>
      <c r="N130" s="103"/>
    </row>
    <row r="131" spans="2:14" s="102" customFormat="1" x14ac:dyDescent="0.2">
      <c r="B131" s="85"/>
      <c r="C131" s="85"/>
      <c r="D131" s="86"/>
      <c r="E131" s="85"/>
      <c r="F131" s="87"/>
      <c r="G131" s="85"/>
      <c r="H131" s="85"/>
      <c r="I131" s="88"/>
      <c r="J131" s="88"/>
      <c r="K131" s="89"/>
      <c r="L131" s="90"/>
      <c r="M131" s="103" t="str">
        <f t="shared" si="1"/>
        <v/>
      </c>
      <c r="N131" s="103"/>
    </row>
    <row r="132" spans="2:14" s="102" customFormat="1" x14ac:dyDescent="0.2">
      <c r="B132" s="85"/>
      <c r="C132" s="85"/>
      <c r="D132" s="86"/>
      <c r="E132" s="85"/>
      <c r="F132" s="87"/>
      <c r="G132" s="85"/>
      <c r="H132" s="85"/>
      <c r="I132" s="88"/>
      <c r="J132" s="88"/>
      <c r="K132" s="89"/>
      <c r="L132" s="90"/>
      <c r="M132" s="103" t="str">
        <f t="shared" si="1"/>
        <v/>
      </c>
      <c r="N132" s="103"/>
    </row>
    <row r="133" spans="2:14" s="102" customFormat="1" x14ac:dyDescent="0.2">
      <c r="B133" s="85"/>
      <c r="C133" s="85"/>
      <c r="D133" s="86"/>
      <c r="E133" s="85"/>
      <c r="F133" s="87"/>
      <c r="G133" s="85"/>
      <c r="H133" s="85"/>
      <c r="I133" s="88"/>
      <c r="J133" s="88"/>
      <c r="K133" s="89"/>
      <c r="L133" s="90"/>
      <c r="M133" s="103" t="str">
        <f t="shared" si="1"/>
        <v/>
      </c>
      <c r="N133" s="103"/>
    </row>
    <row r="134" spans="2:14" s="102" customFormat="1" x14ac:dyDescent="0.2">
      <c r="B134" s="85"/>
      <c r="C134" s="85"/>
      <c r="D134" s="86"/>
      <c r="E134" s="85"/>
      <c r="F134" s="87"/>
      <c r="G134" s="85"/>
      <c r="H134" s="85"/>
      <c r="I134" s="88"/>
      <c r="J134" s="88"/>
      <c r="K134" s="89"/>
      <c r="L134" s="90"/>
      <c r="M134" s="103" t="str">
        <f t="shared" si="1"/>
        <v/>
      </c>
      <c r="N134" s="103"/>
    </row>
    <row r="135" spans="2:14" s="102" customFormat="1" x14ac:dyDescent="0.2">
      <c r="B135" s="85"/>
      <c r="C135" s="85"/>
      <c r="D135" s="86"/>
      <c r="E135" s="85"/>
      <c r="F135" s="87"/>
      <c r="G135" s="85"/>
      <c r="H135" s="85"/>
      <c r="I135" s="88"/>
      <c r="J135" s="88"/>
      <c r="K135" s="89"/>
      <c r="L135" s="90"/>
      <c r="M135" s="103" t="str">
        <f t="shared" si="1"/>
        <v/>
      </c>
      <c r="N135" s="103"/>
    </row>
    <row r="136" spans="2:14" s="102" customFormat="1" x14ac:dyDescent="0.2">
      <c r="B136" s="85"/>
      <c r="C136" s="85"/>
      <c r="D136" s="86"/>
      <c r="E136" s="85"/>
      <c r="F136" s="87"/>
      <c r="G136" s="85"/>
      <c r="H136" s="85"/>
      <c r="I136" s="88"/>
      <c r="J136" s="88"/>
      <c r="K136" s="89"/>
      <c r="L136" s="90"/>
      <c r="M136" s="103" t="str">
        <f t="shared" si="1"/>
        <v/>
      </c>
      <c r="N136" s="103"/>
    </row>
    <row r="137" spans="2:14" s="102" customFormat="1" x14ac:dyDescent="0.2">
      <c r="B137" s="85"/>
      <c r="C137" s="85"/>
      <c r="D137" s="86"/>
      <c r="E137" s="85"/>
      <c r="F137" s="87"/>
      <c r="G137" s="85"/>
      <c r="H137" s="85"/>
      <c r="I137" s="88"/>
      <c r="J137" s="88"/>
      <c r="K137" s="89"/>
      <c r="L137" s="90"/>
      <c r="M137" s="103" t="str">
        <f t="shared" si="1"/>
        <v/>
      </c>
      <c r="N137" s="103"/>
    </row>
    <row r="138" spans="2:14" s="102" customFormat="1" x14ac:dyDescent="0.2">
      <c r="B138" s="85"/>
      <c r="C138" s="85"/>
      <c r="D138" s="86"/>
      <c r="E138" s="85"/>
      <c r="F138" s="87"/>
      <c r="G138" s="85"/>
      <c r="H138" s="85"/>
      <c r="I138" s="88"/>
      <c r="J138" s="88"/>
      <c r="K138" s="89"/>
      <c r="L138" s="90"/>
      <c r="M138" s="103" t="str">
        <f t="shared" si="1"/>
        <v/>
      </c>
      <c r="N138" s="103"/>
    </row>
    <row r="139" spans="2:14" s="102" customFormat="1" x14ac:dyDescent="0.2">
      <c r="B139" s="85"/>
      <c r="C139" s="85"/>
      <c r="D139" s="86"/>
      <c r="E139" s="85"/>
      <c r="F139" s="87"/>
      <c r="G139" s="85"/>
      <c r="H139" s="85"/>
      <c r="I139" s="88"/>
      <c r="J139" s="88"/>
      <c r="K139" s="89"/>
      <c r="L139" s="90"/>
      <c r="M139" s="103" t="str">
        <f t="shared" si="1"/>
        <v/>
      </c>
      <c r="N139" s="103"/>
    </row>
    <row r="140" spans="2:14" s="102" customFormat="1" x14ac:dyDescent="0.2">
      <c r="B140" s="85"/>
      <c r="C140" s="85"/>
      <c r="D140" s="86"/>
      <c r="E140" s="85"/>
      <c r="F140" s="87"/>
      <c r="G140" s="85"/>
      <c r="H140" s="85"/>
      <c r="I140" s="88"/>
      <c r="J140" s="88"/>
      <c r="K140" s="89"/>
      <c r="L140" s="90"/>
      <c r="M140" s="103" t="str">
        <f t="shared" si="1"/>
        <v/>
      </c>
      <c r="N140" s="103"/>
    </row>
    <row r="141" spans="2:14" s="102" customFormat="1" x14ac:dyDescent="0.2">
      <c r="B141" s="85"/>
      <c r="C141" s="85"/>
      <c r="D141" s="86"/>
      <c r="E141" s="85"/>
      <c r="F141" s="87"/>
      <c r="G141" s="85"/>
      <c r="H141" s="85"/>
      <c r="I141" s="88"/>
      <c r="J141" s="88"/>
      <c r="K141" s="89"/>
      <c r="L141" s="90"/>
      <c r="M141" s="103" t="str">
        <f t="shared" ref="M141:M204" si="2">IF(AND(K141&lt;&gt;"",L141&lt;&gt;""),K141*L141,"")</f>
        <v/>
      </c>
      <c r="N141" s="103"/>
    </row>
    <row r="142" spans="2:14" s="102" customFormat="1" x14ac:dyDescent="0.2">
      <c r="B142" s="85"/>
      <c r="C142" s="85"/>
      <c r="D142" s="86"/>
      <c r="E142" s="85"/>
      <c r="F142" s="87"/>
      <c r="G142" s="85"/>
      <c r="H142" s="85"/>
      <c r="I142" s="88"/>
      <c r="J142" s="88"/>
      <c r="K142" s="89"/>
      <c r="L142" s="90"/>
      <c r="M142" s="103" t="str">
        <f t="shared" si="2"/>
        <v/>
      </c>
      <c r="N142" s="103"/>
    </row>
    <row r="143" spans="2:14" s="102" customFormat="1" x14ac:dyDescent="0.2">
      <c r="B143" s="85"/>
      <c r="C143" s="85"/>
      <c r="D143" s="86"/>
      <c r="E143" s="85"/>
      <c r="F143" s="87"/>
      <c r="G143" s="85"/>
      <c r="H143" s="85"/>
      <c r="I143" s="88"/>
      <c r="J143" s="88"/>
      <c r="K143" s="89"/>
      <c r="L143" s="90"/>
      <c r="M143" s="103" t="str">
        <f t="shared" si="2"/>
        <v/>
      </c>
      <c r="N143" s="103"/>
    </row>
    <row r="144" spans="2:14" s="102" customFormat="1" x14ac:dyDescent="0.2">
      <c r="B144" s="85"/>
      <c r="C144" s="85"/>
      <c r="D144" s="86"/>
      <c r="E144" s="85"/>
      <c r="F144" s="87"/>
      <c r="G144" s="85"/>
      <c r="H144" s="85"/>
      <c r="I144" s="88"/>
      <c r="J144" s="88"/>
      <c r="K144" s="89"/>
      <c r="L144" s="90"/>
      <c r="M144" s="103" t="str">
        <f t="shared" si="2"/>
        <v/>
      </c>
      <c r="N144" s="103"/>
    </row>
    <row r="145" spans="2:14" s="102" customFormat="1" x14ac:dyDescent="0.2">
      <c r="B145" s="85"/>
      <c r="C145" s="85"/>
      <c r="D145" s="86"/>
      <c r="E145" s="85"/>
      <c r="F145" s="87"/>
      <c r="G145" s="85"/>
      <c r="H145" s="85"/>
      <c r="I145" s="88"/>
      <c r="J145" s="88"/>
      <c r="K145" s="89"/>
      <c r="L145" s="90"/>
      <c r="M145" s="103" t="str">
        <f t="shared" si="2"/>
        <v/>
      </c>
      <c r="N145" s="103"/>
    </row>
    <row r="146" spans="2:14" s="102" customFormat="1" x14ac:dyDescent="0.2">
      <c r="B146" s="85"/>
      <c r="C146" s="85"/>
      <c r="D146" s="86"/>
      <c r="E146" s="85"/>
      <c r="F146" s="87"/>
      <c r="G146" s="85"/>
      <c r="H146" s="85"/>
      <c r="I146" s="88"/>
      <c r="J146" s="88"/>
      <c r="K146" s="89"/>
      <c r="L146" s="90"/>
      <c r="M146" s="103" t="str">
        <f t="shared" si="2"/>
        <v/>
      </c>
      <c r="N146" s="103"/>
    </row>
    <row r="147" spans="2:14" s="102" customFormat="1" x14ac:dyDescent="0.2">
      <c r="B147" s="85"/>
      <c r="C147" s="85"/>
      <c r="D147" s="86"/>
      <c r="E147" s="85"/>
      <c r="F147" s="87"/>
      <c r="G147" s="85"/>
      <c r="H147" s="85"/>
      <c r="I147" s="88"/>
      <c r="J147" s="88"/>
      <c r="K147" s="89"/>
      <c r="L147" s="90"/>
      <c r="M147" s="103" t="str">
        <f t="shared" si="2"/>
        <v/>
      </c>
      <c r="N147" s="103"/>
    </row>
    <row r="148" spans="2:14" s="102" customFormat="1" x14ac:dyDescent="0.2">
      <c r="B148" s="85"/>
      <c r="C148" s="85"/>
      <c r="D148" s="86"/>
      <c r="E148" s="85"/>
      <c r="F148" s="87"/>
      <c r="G148" s="85"/>
      <c r="H148" s="85"/>
      <c r="I148" s="88"/>
      <c r="J148" s="88"/>
      <c r="K148" s="89"/>
      <c r="L148" s="90"/>
      <c r="M148" s="103" t="str">
        <f t="shared" si="2"/>
        <v/>
      </c>
      <c r="N148" s="103"/>
    </row>
    <row r="149" spans="2:14" s="102" customFormat="1" x14ac:dyDescent="0.2">
      <c r="B149" s="85"/>
      <c r="C149" s="85"/>
      <c r="D149" s="86"/>
      <c r="E149" s="85"/>
      <c r="F149" s="87"/>
      <c r="G149" s="85"/>
      <c r="H149" s="85"/>
      <c r="I149" s="88"/>
      <c r="J149" s="88"/>
      <c r="K149" s="89"/>
      <c r="L149" s="90"/>
      <c r="M149" s="103" t="str">
        <f t="shared" si="2"/>
        <v/>
      </c>
      <c r="N149" s="103"/>
    </row>
    <row r="150" spans="2:14" s="102" customFormat="1" x14ac:dyDescent="0.2">
      <c r="B150" s="85"/>
      <c r="C150" s="85"/>
      <c r="D150" s="86"/>
      <c r="E150" s="85"/>
      <c r="F150" s="87"/>
      <c r="G150" s="85"/>
      <c r="H150" s="85"/>
      <c r="I150" s="88"/>
      <c r="J150" s="88"/>
      <c r="K150" s="89"/>
      <c r="L150" s="90"/>
      <c r="M150" s="103" t="str">
        <f t="shared" si="2"/>
        <v/>
      </c>
      <c r="N150" s="103"/>
    </row>
    <row r="151" spans="2:14" s="102" customFormat="1" x14ac:dyDescent="0.2">
      <c r="B151" s="85"/>
      <c r="C151" s="85"/>
      <c r="D151" s="86"/>
      <c r="E151" s="85"/>
      <c r="F151" s="87"/>
      <c r="G151" s="85"/>
      <c r="H151" s="85"/>
      <c r="I151" s="88"/>
      <c r="J151" s="88"/>
      <c r="K151" s="89"/>
      <c r="L151" s="90"/>
      <c r="M151" s="103" t="str">
        <f t="shared" si="2"/>
        <v/>
      </c>
      <c r="N151" s="103"/>
    </row>
    <row r="152" spans="2:14" s="102" customFormat="1" x14ac:dyDescent="0.2">
      <c r="B152" s="85"/>
      <c r="C152" s="85"/>
      <c r="D152" s="86"/>
      <c r="E152" s="85"/>
      <c r="F152" s="87"/>
      <c r="G152" s="85"/>
      <c r="H152" s="85"/>
      <c r="I152" s="88"/>
      <c r="J152" s="88"/>
      <c r="K152" s="89"/>
      <c r="L152" s="90"/>
      <c r="M152" s="103" t="str">
        <f t="shared" si="2"/>
        <v/>
      </c>
      <c r="N152" s="103"/>
    </row>
    <row r="153" spans="2:14" s="102" customFormat="1" x14ac:dyDescent="0.2">
      <c r="B153" s="85"/>
      <c r="C153" s="85"/>
      <c r="D153" s="86"/>
      <c r="E153" s="85"/>
      <c r="F153" s="87"/>
      <c r="G153" s="85"/>
      <c r="H153" s="85"/>
      <c r="I153" s="88"/>
      <c r="J153" s="88"/>
      <c r="K153" s="89"/>
      <c r="L153" s="90"/>
      <c r="M153" s="103" t="str">
        <f t="shared" si="2"/>
        <v/>
      </c>
      <c r="N153" s="103"/>
    </row>
    <row r="154" spans="2:14" s="102" customFormat="1" x14ac:dyDescent="0.2">
      <c r="B154" s="85"/>
      <c r="C154" s="85"/>
      <c r="D154" s="86"/>
      <c r="E154" s="85"/>
      <c r="F154" s="87"/>
      <c r="G154" s="85"/>
      <c r="H154" s="85"/>
      <c r="I154" s="88"/>
      <c r="J154" s="88"/>
      <c r="K154" s="89"/>
      <c r="L154" s="90"/>
      <c r="M154" s="103" t="str">
        <f t="shared" si="2"/>
        <v/>
      </c>
      <c r="N154" s="103"/>
    </row>
    <row r="155" spans="2:14" s="102" customFormat="1" x14ac:dyDescent="0.2">
      <c r="B155" s="85"/>
      <c r="C155" s="85"/>
      <c r="D155" s="86"/>
      <c r="E155" s="85"/>
      <c r="F155" s="87"/>
      <c r="G155" s="85"/>
      <c r="H155" s="85"/>
      <c r="I155" s="88"/>
      <c r="J155" s="88"/>
      <c r="K155" s="89"/>
      <c r="L155" s="90"/>
      <c r="M155" s="103" t="str">
        <f t="shared" si="2"/>
        <v/>
      </c>
      <c r="N155" s="103"/>
    </row>
    <row r="156" spans="2:14" s="102" customFormat="1" x14ac:dyDescent="0.2">
      <c r="B156" s="85"/>
      <c r="C156" s="85"/>
      <c r="D156" s="86"/>
      <c r="E156" s="85"/>
      <c r="F156" s="87"/>
      <c r="G156" s="85"/>
      <c r="H156" s="85"/>
      <c r="I156" s="88"/>
      <c r="J156" s="88"/>
      <c r="K156" s="89"/>
      <c r="L156" s="90"/>
      <c r="M156" s="103" t="str">
        <f t="shared" si="2"/>
        <v/>
      </c>
      <c r="N156" s="103"/>
    </row>
    <row r="157" spans="2:14" s="102" customFormat="1" x14ac:dyDescent="0.2">
      <c r="B157" s="85"/>
      <c r="C157" s="85"/>
      <c r="D157" s="86"/>
      <c r="E157" s="85"/>
      <c r="F157" s="87"/>
      <c r="G157" s="85"/>
      <c r="H157" s="85"/>
      <c r="I157" s="88"/>
      <c r="J157" s="88"/>
      <c r="K157" s="89"/>
      <c r="L157" s="90"/>
      <c r="M157" s="103" t="str">
        <f t="shared" si="2"/>
        <v/>
      </c>
      <c r="N157" s="103"/>
    </row>
    <row r="158" spans="2:14" s="102" customFormat="1" x14ac:dyDescent="0.2">
      <c r="B158" s="85"/>
      <c r="C158" s="85"/>
      <c r="D158" s="86"/>
      <c r="E158" s="85"/>
      <c r="F158" s="87"/>
      <c r="G158" s="85"/>
      <c r="H158" s="85"/>
      <c r="I158" s="88"/>
      <c r="J158" s="88"/>
      <c r="K158" s="89"/>
      <c r="L158" s="90"/>
      <c r="M158" s="103" t="str">
        <f t="shared" si="2"/>
        <v/>
      </c>
      <c r="N158" s="103"/>
    </row>
    <row r="159" spans="2:14" s="102" customFormat="1" x14ac:dyDescent="0.2">
      <c r="B159" s="85"/>
      <c r="C159" s="85"/>
      <c r="D159" s="86"/>
      <c r="E159" s="85"/>
      <c r="F159" s="87"/>
      <c r="G159" s="85"/>
      <c r="H159" s="85"/>
      <c r="I159" s="88"/>
      <c r="J159" s="88"/>
      <c r="K159" s="89"/>
      <c r="L159" s="90"/>
      <c r="M159" s="103" t="str">
        <f t="shared" si="2"/>
        <v/>
      </c>
      <c r="N159" s="103"/>
    </row>
    <row r="160" spans="2:14" s="102" customFormat="1" x14ac:dyDescent="0.2">
      <c r="B160" s="85"/>
      <c r="C160" s="85"/>
      <c r="D160" s="86"/>
      <c r="E160" s="85"/>
      <c r="F160" s="87"/>
      <c r="G160" s="85"/>
      <c r="H160" s="85"/>
      <c r="I160" s="88"/>
      <c r="J160" s="88"/>
      <c r="K160" s="89"/>
      <c r="L160" s="90"/>
      <c r="M160" s="103" t="str">
        <f t="shared" si="2"/>
        <v/>
      </c>
      <c r="N160" s="103"/>
    </row>
    <row r="161" spans="2:14" s="102" customFormat="1" x14ac:dyDescent="0.2">
      <c r="B161" s="85"/>
      <c r="C161" s="85"/>
      <c r="D161" s="86"/>
      <c r="E161" s="85"/>
      <c r="F161" s="87"/>
      <c r="G161" s="85"/>
      <c r="H161" s="85"/>
      <c r="I161" s="88"/>
      <c r="J161" s="88"/>
      <c r="K161" s="89"/>
      <c r="L161" s="90"/>
      <c r="M161" s="103" t="str">
        <f t="shared" si="2"/>
        <v/>
      </c>
      <c r="N161" s="103"/>
    </row>
    <row r="162" spans="2:14" s="102" customFormat="1" x14ac:dyDescent="0.2">
      <c r="B162" s="85"/>
      <c r="C162" s="85"/>
      <c r="D162" s="86"/>
      <c r="E162" s="85"/>
      <c r="F162" s="87"/>
      <c r="G162" s="85"/>
      <c r="H162" s="85"/>
      <c r="I162" s="88"/>
      <c r="J162" s="88"/>
      <c r="K162" s="89"/>
      <c r="L162" s="90"/>
      <c r="M162" s="103" t="str">
        <f t="shared" si="2"/>
        <v/>
      </c>
      <c r="N162" s="103"/>
    </row>
    <row r="163" spans="2:14" s="102" customFormat="1" x14ac:dyDescent="0.2">
      <c r="B163" s="85"/>
      <c r="C163" s="85"/>
      <c r="D163" s="86"/>
      <c r="E163" s="85"/>
      <c r="F163" s="87"/>
      <c r="G163" s="85"/>
      <c r="H163" s="85"/>
      <c r="I163" s="88"/>
      <c r="J163" s="88"/>
      <c r="K163" s="89"/>
      <c r="L163" s="90"/>
      <c r="M163" s="103" t="str">
        <f t="shared" si="2"/>
        <v/>
      </c>
      <c r="N163" s="103"/>
    </row>
    <row r="164" spans="2:14" s="102" customFormat="1" x14ac:dyDescent="0.2">
      <c r="B164" s="85"/>
      <c r="C164" s="85"/>
      <c r="D164" s="86"/>
      <c r="E164" s="85"/>
      <c r="F164" s="87"/>
      <c r="G164" s="85"/>
      <c r="H164" s="85"/>
      <c r="I164" s="88"/>
      <c r="J164" s="88"/>
      <c r="K164" s="89"/>
      <c r="L164" s="90"/>
      <c r="M164" s="103" t="str">
        <f t="shared" si="2"/>
        <v/>
      </c>
      <c r="N164" s="103"/>
    </row>
    <row r="165" spans="2:14" s="102" customFormat="1" x14ac:dyDescent="0.2">
      <c r="B165" s="85"/>
      <c r="C165" s="85"/>
      <c r="D165" s="86"/>
      <c r="E165" s="85"/>
      <c r="F165" s="87"/>
      <c r="G165" s="85"/>
      <c r="H165" s="85"/>
      <c r="I165" s="88"/>
      <c r="J165" s="88"/>
      <c r="K165" s="89"/>
      <c r="L165" s="90"/>
      <c r="M165" s="103" t="str">
        <f t="shared" si="2"/>
        <v/>
      </c>
      <c r="N165" s="103"/>
    </row>
    <row r="166" spans="2:14" s="102" customFormat="1" x14ac:dyDescent="0.2">
      <c r="B166" s="85"/>
      <c r="C166" s="85"/>
      <c r="D166" s="86"/>
      <c r="E166" s="85"/>
      <c r="F166" s="87"/>
      <c r="G166" s="85"/>
      <c r="H166" s="85"/>
      <c r="I166" s="88"/>
      <c r="J166" s="88"/>
      <c r="K166" s="89"/>
      <c r="L166" s="90"/>
      <c r="M166" s="103" t="str">
        <f t="shared" si="2"/>
        <v/>
      </c>
      <c r="N166" s="103"/>
    </row>
    <row r="167" spans="2:14" s="102" customFormat="1" x14ac:dyDescent="0.2">
      <c r="B167" s="85"/>
      <c r="C167" s="85"/>
      <c r="D167" s="86"/>
      <c r="E167" s="85"/>
      <c r="F167" s="87"/>
      <c r="G167" s="85"/>
      <c r="H167" s="85"/>
      <c r="I167" s="88"/>
      <c r="J167" s="88"/>
      <c r="K167" s="89"/>
      <c r="L167" s="90"/>
      <c r="M167" s="103" t="str">
        <f t="shared" si="2"/>
        <v/>
      </c>
      <c r="N167" s="103"/>
    </row>
    <row r="168" spans="2:14" s="102" customFormat="1" x14ac:dyDescent="0.2">
      <c r="B168" s="85"/>
      <c r="C168" s="85"/>
      <c r="D168" s="86"/>
      <c r="E168" s="85"/>
      <c r="F168" s="87"/>
      <c r="G168" s="85"/>
      <c r="H168" s="85"/>
      <c r="I168" s="88"/>
      <c r="J168" s="88"/>
      <c r="K168" s="89"/>
      <c r="L168" s="90"/>
      <c r="M168" s="103" t="str">
        <f t="shared" si="2"/>
        <v/>
      </c>
      <c r="N168" s="103"/>
    </row>
    <row r="169" spans="2:14" s="102" customFormat="1" x14ac:dyDescent="0.2">
      <c r="B169" s="85"/>
      <c r="C169" s="85"/>
      <c r="D169" s="86"/>
      <c r="E169" s="85"/>
      <c r="F169" s="87"/>
      <c r="G169" s="85"/>
      <c r="H169" s="85"/>
      <c r="I169" s="88"/>
      <c r="J169" s="88"/>
      <c r="K169" s="89"/>
      <c r="L169" s="90"/>
      <c r="M169" s="103" t="str">
        <f t="shared" si="2"/>
        <v/>
      </c>
      <c r="N169" s="103"/>
    </row>
    <row r="170" spans="2:14" s="102" customFormat="1" x14ac:dyDescent="0.2">
      <c r="B170" s="85"/>
      <c r="C170" s="85"/>
      <c r="D170" s="86"/>
      <c r="E170" s="85"/>
      <c r="F170" s="87"/>
      <c r="G170" s="85"/>
      <c r="H170" s="85"/>
      <c r="I170" s="88"/>
      <c r="J170" s="88"/>
      <c r="K170" s="89"/>
      <c r="L170" s="90"/>
      <c r="M170" s="103" t="str">
        <f t="shared" si="2"/>
        <v/>
      </c>
      <c r="N170" s="103"/>
    </row>
    <row r="171" spans="2:14" s="102" customFormat="1" x14ac:dyDescent="0.2">
      <c r="B171" s="85"/>
      <c r="C171" s="85"/>
      <c r="D171" s="86"/>
      <c r="E171" s="85"/>
      <c r="F171" s="87"/>
      <c r="G171" s="85"/>
      <c r="H171" s="85"/>
      <c r="I171" s="88"/>
      <c r="J171" s="88"/>
      <c r="K171" s="89"/>
      <c r="L171" s="90"/>
      <c r="M171" s="103" t="str">
        <f t="shared" si="2"/>
        <v/>
      </c>
      <c r="N171" s="103"/>
    </row>
    <row r="172" spans="2:14" s="102" customFormat="1" x14ac:dyDescent="0.2">
      <c r="B172" s="85"/>
      <c r="C172" s="85"/>
      <c r="D172" s="86"/>
      <c r="E172" s="85"/>
      <c r="F172" s="87"/>
      <c r="G172" s="85"/>
      <c r="H172" s="85"/>
      <c r="I172" s="88"/>
      <c r="J172" s="88"/>
      <c r="K172" s="89"/>
      <c r="L172" s="90"/>
      <c r="M172" s="103" t="str">
        <f t="shared" si="2"/>
        <v/>
      </c>
      <c r="N172" s="103"/>
    </row>
    <row r="173" spans="2:14" s="102" customFormat="1" x14ac:dyDescent="0.2">
      <c r="B173" s="85"/>
      <c r="C173" s="85"/>
      <c r="D173" s="86"/>
      <c r="E173" s="85"/>
      <c r="F173" s="87"/>
      <c r="G173" s="85"/>
      <c r="H173" s="85"/>
      <c r="I173" s="88"/>
      <c r="J173" s="88"/>
      <c r="K173" s="89"/>
      <c r="L173" s="90"/>
      <c r="M173" s="103" t="str">
        <f t="shared" si="2"/>
        <v/>
      </c>
      <c r="N173" s="103"/>
    </row>
    <row r="174" spans="2:14" s="102" customFormat="1" x14ac:dyDescent="0.2">
      <c r="B174" s="85"/>
      <c r="C174" s="85"/>
      <c r="D174" s="86"/>
      <c r="E174" s="85"/>
      <c r="F174" s="87"/>
      <c r="G174" s="85"/>
      <c r="H174" s="85"/>
      <c r="I174" s="88"/>
      <c r="J174" s="88"/>
      <c r="K174" s="89"/>
      <c r="L174" s="90"/>
      <c r="M174" s="103" t="str">
        <f t="shared" si="2"/>
        <v/>
      </c>
      <c r="N174" s="103"/>
    </row>
    <row r="175" spans="2:14" s="102" customFormat="1" x14ac:dyDescent="0.2">
      <c r="B175" s="85"/>
      <c r="C175" s="85"/>
      <c r="D175" s="86"/>
      <c r="E175" s="85"/>
      <c r="F175" s="87"/>
      <c r="G175" s="85"/>
      <c r="H175" s="85"/>
      <c r="I175" s="88"/>
      <c r="J175" s="88"/>
      <c r="K175" s="89"/>
      <c r="L175" s="90"/>
      <c r="M175" s="103" t="str">
        <f t="shared" si="2"/>
        <v/>
      </c>
      <c r="N175" s="103"/>
    </row>
    <row r="176" spans="2:14" s="102" customFormat="1" x14ac:dyDescent="0.2">
      <c r="B176" s="85"/>
      <c r="C176" s="85"/>
      <c r="D176" s="86"/>
      <c r="E176" s="85"/>
      <c r="F176" s="87"/>
      <c r="G176" s="85"/>
      <c r="H176" s="85"/>
      <c r="I176" s="88"/>
      <c r="J176" s="88"/>
      <c r="K176" s="89"/>
      <c r="L176" s="90"/>
      <c r="M176" s="103" t="str">
        <f t="shared" si="2"/>
        <v/>
      </c>
      <c r="N176" s="103"/>
    </row>
    <row r="177" spans="2:15" s="102" customFormat="1" x14ac:dyDescent="0.2">
      <c r="B177" s="85"/>
      <c r="C177" s="85"/>
      <c r="D177" s="86"/>
      <c r="E177" s="85"/>
      <c r="F177" s="87"/>
      <c r="G177" s="85"/>
      <c r="H177" s="85"/>
      <c r="I177" s="88"/>
      <c r="J177" s="88"/>
      <c r="K177" s="89"/>
      <c r="L177" s="90"/>
      <c r="M177" s="103" t="str">
        <f t="shared" si="2"/>
        <v/>
      </c>
      <c r="N177" s="103"/>
    </row>
    <row r="178" spans="2:15" s="102" customFormat="1" x14ac:dyDescent="0.2">
      <c r="B178" s="85"/>
      <c r="C178" s="85"/>
      <c r="D178" s="86"/>
      <c r="E178" s="85"/>
      <c r="F178" s="87"/>
      <c r="G178" s="85"/>
      <c r="H178" s="85"/>
      <c r="I178" s="88"/>
      <c r="J178" s="88"/>
      <c r="K178" s="89"/>
      <c r="L178" s="90"/>
      <c r="M178" s="103" t="str">
        <f t="shared" si="2"/>
        <v/>
      </c>
      <c r="N178" s="103"/>
    </row>
    <row r="179" spans="2:15" s="102" customFormat="1" x14ac:dyDescent="0.2">
      <c r="B179" s="85"/>
      <c r="C179" s="85"/>
      <c r="D179" s="86"/>
      <c r="E179" s="85"/>
      <c r="F179" s="87"/>
      <c r="G179" s="85"/>
      <c r="H179" s="85"/>
      <c r="I179" s="88"/>
      <c r="J179" s="88"/>
      <c r="K179" s="89"/>
      <c r="L179" s="90"/>
      <c r="M179" s="103" t="str">
        <f t="shared" si="2"/>
        <v/>
      </c>
      <c r="N179" s="103"/>
    </row>
    <row r="180" spans="2:15" s="102" customFormat="1" x14ac:dyDescent="0.2">
      <c r="B180" s="85"/>
      <c r="C180" s="85"/>
      <c r="D180" s="86"/>
      <c r="E180" s="85"/>
      <c r="F180" s="87"/>
      <c r="G180" s="85"/>
      <c r="H180" s="85"/>
      <c r="I180" s="88"/>
      <c r="J180" s="88"/>
      <c r="K180" s="89"/>
      <c r="L180" s="90"/>
      <c r="M180" s="103" t="str">
        <f t="shared" si="2"/>
        <v/>
      </c>
      <c r="N180" s="103"/>
    </row>
    <row r="181" spans="2:15" s="102" customFormat="1" x14ac:dyDescent="0.2">
      <c r="B181" s="85"/>
      <c r="C181" s="85"/>
      <c r="D181" s="86"/>
      <c r="E181" s="85"/>
      <c r="F181" s="87"/>
      <c r="G181" s="85"/>
      <c r="H181" s="85"/>
      <c r="I181" s="88"/>
      <c r="J181" s="88"/>
      <c r="K181" s="89"/>
      <c r="L181" s="90"/>
      <c r="M181" s="103" t="str">
        <f t="shared" si="2"/>
        <v/>
      </c>
      <c r="N181" s="103"/>
    </row>
    <row r="182" spans="2:15" s="102" customFormat="1" x14ac:dyDescent="0.2">
      <c r="B182" s="85"/>
      <c r="C182" s="85"/>
      <c r="D182" s="86"/>
      <c r="E182" s="85"/>
      <c r="F182" s="87"/>
      <c r="G182" s="85"/>
      <c r="H182" s="85"/>
      <c r="I182" s="88"/>
      <c r="J182" s="88"/>
      <c r="K182" s="89"/>
      <c r="L182" s="90"/>
      <c r="M182" s="103" t="str">
        <f t="shared" si="2"/>
        <v/>
      </c>
      <c r="N182" s="103"/>
    </row>
    <row r="183" spans="2:15" s="102" customFormat="1" x14ac:dyDescent="0.2">
      <c r="B183" s="85"/>
      <c r="C183" s="85"/>
      <c r="D183" s="86"/>
      <c r="E183" s="85"/>
      <c r="F183" s="87"/>
      <c r="G183" s="85"/>
      <c r="H183" s="85"/>
      <c r="I183" s="88"/>
      <c r="J183" s="88"/>
      <c r="K183" s="89"/>
      <c r="L183" s="90"/>
      <c r="M183" s="103" t="str">
        <f t="shared" si="2"/>
        <v/>
      </c>
      <c r="N183" s="103"/>
    </row>
    <row r="184" spans="2:15" s="102" customFormat="1" x14ac:dyDescent="0.2">
      <c r="B184" s="85"/>
      <c r="C184" s="85"/>
      <c r="D184" s="86"/>
      <c r="E184" s="85"/>
      <c r="F184" s="87"/>
      <c r="G184" s="85"/>
      <c r="H184" s="85"/>
      <c r="I184" s="88"/>
      <c r="J184" s="88"/>
      <c r="K184" s="89"/>
      <c r="L184" s="90"/>
      <c r="M184" s="103" t="str">
        <f t="shared" si="2"/>
        <v/>
      </c>
      <c r="N184" s="103"/>
    </row>
    <row r="185" spans="2:15" s="102" customFormat="1" x14ac:dyDescent="0.2">
      <c r="B185" s="85"/>
      <c r="C185" s="85"/>
      <c r="D185" s="86"/>
      <c r="E185" s="85"/>
      <c r="F185" s="87"/>
      <c r="G185" s="85"/>
      <c r="H185" s="85"/>
      <c r="I185" s="88"/>
      <c r="J185" s="88"/>
      <c r="K185" s="89"/>
      <c r="L185" s="90"/>
      <c r="M185" s="103" t="str">
        <f t="shared" si="2"/>
        <v/>
      </c>
      <c r="N185" s="103"/>
    </row>
    <row r="186" spans="2:15" s="102" customFormat="1" x14ac:dyDescent="0.2">
      <c r="B186" s="85"/>
      <c r="C186" s="85"/>
      <c r="D186" s="86"/>
      <c r="E186" s="85"/>
      <c r="F186" s="87"/>
      <c r="G186" s="85"/>
      <c r="H186" s="85"/>
      <c r="I186" s="88"/>
      <c r="J186" s="88"/>
      <c r="K186" s="89"/>
      <c r="L186" s="90"/>
      <c r="M186" s="103" t="str">
        <f t="shared" si="2"/>
        <v/>
      </c>
      <c r="N186" s="103"/>
    </row>
    <row r="187" spans="2:15" s="102" customFormat="1" x14ac:dyDescent="0.2">
      <c r="B187" s="85"/>
      <c r="C187" s="85"/>
      <c r="D187" s="86"/>
      <c r="E187" s="85"/>
      <c r="F187" s="87"/>
      <c r="G187" s="85"/>
      <c r="H187" s="85"/>
      <c r="I187" s="88"/>
      <c r="J187" s="88"/>
      <c r="K187" s="89"/>
      <c r="L187" s="90"/>
      <c r="M187" s="103" t="str">
        <f t="shared" si="2"/>
        <v/>
      </c>
      <c r="N187" s="103"/>
      <c r="O187" s="104"/>
    </row>
    <row r="188" spans="2:15" s="102" customFormat="1" x14ac:dyDescent="0.2">
      <c r="B188" s="85"/>
      <c r="C188" s="85"/>
      <c r="D188" s="86"/>
      <c r="E188" s="85"/>
      <c r="F188" s="87"/>
      <c r="G188" s="85"/>
      <c r="H188" s="85"/>
      <c r="I188" s="88"/>
      <c r="J188" s="88"/>
      <c r="K188" s="89"/>
      <c r="L188" s="90"/>
      <c r="M188" s="103" t="str">
        <f t="shared" si="2"/>
        <v/>
      </c>
      <c r="N188" s="103"/>
      <c r="O188" s="104"/>
    </row>
    <row r="189" spans="2:15" s="102" customFormat="1" x14ac:dyDescent="0.2">
      <c r="B189" s="85"/>
      <c r="C189" s="85"/>
      <c r="D189" s="86"/>
      <c r="E189" s="85"/>
      <c r="F189" s="87"/>
      <c r="G189" s="85"/>
      <c r="H189" s="85"/>
      <c r="I189" s="88"/>
      <c r="J189" s="88"/>
      <c r="K189" s="89"/>
      <c r="L189" s="90"/>
      <c r="M189" s="103" t="str">
        <f t="shared" si="2"/>
        <v/>
      </c>
      <c r="N189" s="103"/>
      <c r="O189" s="104"/>
    </row>
    <row r="190" spans="2:15" s="102" customFormat="1" x14ac:dyDescent="0.2">
      <c r="B190" s="85"/>
      <c r="C190" s="85"/>
      <c r="D190" s="86"/>
      <c r="E190" s="85"/>
      <c r="F190" s="87"/>
      <c r="G190" s="85"/>
      <c r="H190" s="85"/>
      <c r="I190" s="88"/>
      <c r="J190" s="88"/>
      <c r="K190" s="89"/>
      <c r="L190" s="90"/>
      <c r="M190" s="103" t="str">
        <f t="shared" si="2"/>
        <v/>
      </c>
      <c r="N190" s="103"/>
    </row>
    <row r="191" spans="2:15" s="102" customFormat="1" x14ac:dyDescent="0.2">
      <c r="B191" s="85"/>
      <c r="C191" s="85"/>
      <c r="D191" s="86"/>
      <c r="E191" s="85"/>
      <c r="F191" s="87"/>
      <c r="G191" s="85"/>
      <c r="H191" s="85"/>
      <c r="I191" s="88"/>
      <c r="J191" s="88"/>
      <c r="K191" s="89"/>
      <c r="L191" s="90"/>
      <c r="M191" s="103" t="str">
        <f t="shared" si="2"/>
        <v/>
      </c>
      <c r="N191" s="103"/>
    </row>
    <row r="192" spans="2:15" s="102" customFormat="1" x14ac:dyDescent="0.2">
      <c r="B192" s="85"/>
      <c r="C192" s="85"/>
      <c r="D192" s="86"/>
      <c r="E192" s="85"/>
      <c r="F192" s="87"/>
      <c r="G192" s="85"/>
      <c r="H192" s="85"/>
      <c r="I192" s="88"/>
      <c r="J192" s="88"/>
      <c r="K192" s="89"/>
      <c r="L192" s="90"/>
      <c r="M192" s="103" t="str">
        <f t="shared" si="2"/>
        <v/>
      </c>
      <c r="N192" s="103"/>
    </row>
    <row r="193" spans="2:14" s="102" customFormat="1" x14ac:dyDescent="0.2">
      <c r="B193" s="85"/>
      <c r="C193" s="85"/>
      <c r="D193" s="86"/>
      <c r="E193" s="85"/>
      <c r="F193" s="87"/>
      <c r="G193" s="85"/>
      <c r="H193" s="85"/>
      <c r="I193" s="88"/>
      <c r="J193" s="88"/>
      <c r="K193" s="89"/>
      <c r="L193" s="90"/>
      <c r="M193" s="103" t="str">
        <f t="shared" si="2"/>
        <v/>
      </c>
      <c r="N193" s="103"/>
    </row>
    <row r="194" spans="2:14" s="102" customFormat="1" x14ac:dyDescent="0.2">
      <c r="B194" s="85"/>
      <c r="C194" s="85"/>
      <c r="D194" s="86"/>
      <c r="E194" s="85"/>
      <c r="F194" s="87"/>
      <c r="G194" s="85"/>
      <c r="H194" s="85"/>
      <c r="I194" s="88"/>
      <c r="J194" s="88"/>
      <c r="K194" s="89"/>
      <c r="L194" s="90"/>
      <c r="M194" s="103" t="str">
        <f t="shared" si="2"/>
        <v/>
      </c>
      <c r="N194" s="103"/>
    </row>
    <row r="195" spans="2:14" s="102" customFormat="1" x14ac:dyDescent="0.2">
      <c r="B195" s="85"/>
      <c r="C195" s="85"/>
      <c r="D195" s="86"/>
      <c r="E195" s="85"/>
      <c r="F195" s="87"/>
      <c r="G195" s="85"/>
      <c r="H195" s="85"/>
      <c r="I195" s="88"/>
      <c r="J195" s="88"/>
      <c r="K195" s="89"/>
      <c r="L195" s="90"/>
      <c r="M195" s="103" t="str">
        <f t="shared" si="2"/>
        <v/>
      </c>
      <c r="N195" s="103"/>
    </row>
    <row r="196" spans="2:14" s="102" customFormat="1" x14ac:dyDescent="0.2">
      <c r="B196" s="85"/>
      <c r="C196" s="85"/>
      <c r="D196" s="86"/>
      <c r="E196" s="85"/>
      <c r="F196" s="87"/>
      <c r="G196" s="85"/>
      <c r="H196" s="85"/>
      <c r="I196" s="88"/>
      <c r="J196" s="88"/>
      <c r="K196" s="89"/>
      <c r="L196" s="90"/>
      <c r="M196" s="103" t="str">
        <f t="shared" si="2"/>
        <v/>
      </c>
      <c r="N196" s="103"/>
    </row>
    <row r="197" spans="2:14" s="102" customFormat="1" x14ac:dyDescent="0.2">
      <c r="B197" s="85"/>
      <c r="C197" s="85"/>
      <c r="D197" s="86"/>
      <c r="E197" s="85"/>
      <c r="F197" s="87"/>
      <c r="G197" s="85"/>
      <c r="H197" s="85"/>
      <c r="I197" s="88"/>
      <c r="J197" s="88"/>
      <c r="K197" s="89"/>
      <c r="L197" s="90"/>
      <c r="M197" s="103" t="str">
        <f t="shared" si="2"/>
        <v/>
      </c>
      <c r="N197" s="103"/>
    </row>
    <row r="198" spans="2:14" s="102" customFormat="1" x14ac:dyDescent="0.2">
      <c r="B198" s="85"/>
      <c r="C198" s="85"/>
      <c r="D198" s="86"/>
      <c r="E198" s="85"/>
      <c r="F198" s="87"/>
      <c r="G198" s="85"/>
      <c r="H198" s="85"/>
      <c r="I198" s="88"/>
      <c r="J198" s="88"/>
      <c r="K198" s="89"/>
      <c r="L198" s="90"/>
      <c r="M198" s="103" t="str">
        <f t="shared" si="2"/>
        <v/>
      </c>
      <c r="N198" s="103"/>
    </row>
    <row r="199" spans="2:14" s="102" customFormat="1" x14ac:dyDescent="0.2">
      <c r="B199" s="85"/>
      <c r="C199" s="85"/>
      <c r="D199" s="86"/>
      <c r="E199" s="85"/>
      <c r="F199" s="87"/>
      <c r="G199" s="85"/>
      <c r="H199" s="85"/>
      <c r="I199" s="88"/>
      <c r="J199" s="88"/>
      <c r="K199" s="89"/>
      <c r="L199" s="90"/>
      <c r="M199" s="103" t="str">
        <f t="shared" si="2"/>
        <v/>
      </c>
      <c r="N199" s="103"/>
    </row>
    <row r="200" spans="2:14" s="102" customFormat="1" x14ac:dyDescent="0.2">
      <c r="B200" s="85"/>
      <c r="C200" s="85"/>
      <c r="D200" s="86"/>
      <c r="E200" s="85"/>
      <c r="F200" s="87"/>
      <c r="G200" s="85"/>
      <c r="H200" s="85"/>
      <c r="I200" s="88"/>
      <c r="J200" s="88"/>
      <c r="K200" s="89"/>
      <c r="L200" s="90"/>
      <c r="M200" s="103" t="str">
        <f t="shared" si="2"/>
        <v/>
      </c>
      <c r="N200" s="103"/>
    </row>
    <row r="201" spans="2:14" s="102" customFormat="1" x14ac:dyDescent="0.2">
      <c r="B201" s="85"/>
      <c r="C201" s="85"/>
      <c r="D201" s="86"/>
      <c r="E201" s="85"/>
      <c r="F201" s="87"/>
      <c r="G201" s="85"/>
      <c r="H201" s="85"/>
      <c r="I201" s="88"/>
      <c r="J201" s="88"/>
      <c r="K201" s="89"/>
      <c r="L201" s="90"/>
      <c r="M201" s="103" t="str">
        <f t="shared" si="2"/>
        <v/>
      </c>
      <c r="N201" s="103"/>
    </row>
    <row r="202" spans="2:14" s="102" customFormat="1" x14ac:dyDescent="0.2">
      <c r="B202" s="85"/>
      <c r="C202" s="85"/>
      <c r="D202" s="86"/>
      <c r="E202" s="85"/>
      <c r="F202" s="87"/>
      <c r="G202" s="85"/>
      <c r="H202" s="85"/>
      <c r="I202" s="88"/>
      <c r="J202" s="88"/>
      <c r="K202" s="89"/>
      <c r="L202" s="90"/>
      <c r="M202" s="103" t="str">
        <f t="shared" si="2"/>
        <v/>
      </c>
      <c r="N202" s="103"/>
    </row>
    <row r="203" spans="2:14" s="102" customFormat="1" x14ac:dyDescent="0.2">
      <c r="B203" s="85"/>
      <c r="C203" s="85"/>
      <c r="D203" s="86"/>
      <c r="E203" s="85"/>
      <c r="F203" s="87"/>
      <c r="G203" s="85"/>
      <c r="H203" s="85"/>
      <c r="I203" s="88"/>
      <c r="J203" s="88"/>
      <c r="K203" s="89"/>
      <c r="L203" s="90"/>
      <c r="M203" s="103" t="str">
        <f t="shared" si="2"/>
        <v/>
      </c>
      <c r="N203" s="103"/>
    </row>
    <row r="204" spans="2:14" s="102" customFormat="1" x14ac:dyDescent="0.2">
      <c r="B204" s="85"/>
      <c r="C204" s="85"/>
      <c r="D204" s="86"/>
      <c r="E204" s="85"/>
      <c r="F204" s="87"/>
      <c r="G204" s="85"/>
      <c r="H204" s="85"/>
      <c r="I204" s="88"/>
      <c r="J204" s="88"/>
      <c r="K204" s="89"/>
      <c r="L204" s="90"/>
      <c r="M204" s="103" t="str">
        <f t="shared" si="2"/>
        <v/>
      </c>
      <c r="N204" s="103"/>
    </row>
    <row r="205" spans="2:14" s="102" customFormat="1" x14ac:dyDescent="0.2">
      <c r="B205" s="85"/>
      <c r="C205" s="85"/>
      <c r="D205" s="86"/>
      <c r="E205" s="85"/>
      <c r="F205" s="87"/>
      <c r="G205" s="85"/>
      <c r="H205" s="85"/>
      <c r="I205" s="88"/>
      <c r="J205" s="88"/>
      <c r="K205" s="89"/>
      <c r="L205" s="90"/>
      <c r="M205" s="103" t="str">
        <f t="shared" ref="M205:M206" si="3">IF(AND(K205&lt;&gt;"",L205&lt;&gt;""),K205*L205,"")</f>
        <v/>
      </c>
      <c r="N205" s="103"/>
    </row>
    <row r="206" spans="2:14" s="102" customFormat="1" x14ac:dyDescent="0.2">
      <c r="B206" s="85"/>
      <c r="C206" s="85"/>
      <c r="D206" s="86"/>
      <c r="E206" s="85"/>
      <c r="F206" s="87"/>
      <c r="G206" s="85"/>
      <c r="H206" s="85"/>
      <c r="I206" s="88"/>
      <c r="J206" s="88"/>
      <c r="K206" s="89"/>
      <c r="L206" s="90"/>
      <c r="M206" s="103" t="str">
        <f t="shared" si="3"/>
        <v/>
      </c>
      <c r="N206" s="103"/>
    </row>
    <row r="207" spans="2:14" s="102" customFormat="1" x14ac:dyDescent="0.2"/>
    <row r="208" spans="2:14" s="102" customFormat="1" x14ac:dyDescent="0.2"/>
    <row r="209" s="102" customFormat="1" x14ac:dyDescent="0.2"/>
    <row r="210" s="102" customFormat="1" x14ac:dyDescent="0.2"/>
  </sheetData>
  <mergeCells count="11">
    <mergeCell ref="N10:N11"/>
    <mergeCell ref="F4:I6"/>
    <mergeCell ref="B9:N9"/>
    <mergeCell ref="B10:B11"/>
    <mergeCell ref="C10:C11"/>
    <mergeCell ref="D10:D11"/>
    <mergeCell ref="E10:E11"/>
    <mergeCell ref="F10:F11"/>
    <mergeCell ref="G10:G11"/>
    <mergeCell ref="H10:J10"/>
    <mergeCell ref="K10:M10"/>
  </mergeCells>
  <dataValidations xWindow="854" yWindow="267" count="13">
    <dataValidation type="list" allowBlank="1" showInputMessage="1" showErrorMessage="1" error="Únicamente puede seleccionar de la lista!!" promptTitle="Clasificación Actividad" prompt="Seleccione de la lista la clasificación de la actividad" sqref="F12:F45">
      <formula1>$AB$4:$AB$6</formula1>
    </dataValidation>
    <dataValidation allowBlank="1" showInputMessage="1" showErrorMessage="1" promptTitle="Medio de verificación" prompt="Para ampliar la CELDA y escribir el texto necesario, haga clic en el botón ABRIR CELDA, ubicado en la parte superior izquierda de la hoja. (Presione F2 para editar la celda)._x000a_Cuando finalice, de ENTER y haga clic en el botón CERRAR CELDA." sqref="G12:G206"/>
    <dataValidation allowBlank="1" showInputMessage="1" showErrorMessage="1" promptTitle="Objetivos" prompt="Para ampliar la CELDA y escribir el texto necesario, haga clic en el botón ABRIR CELDA, ubicado en la parte superior izquierda de la hoja. (Presione F2 para editar la celda)._x000a_Cuando finalice, de ENTER y haga clic en el botón CERRAR CELDA." sqref="B12:B206"/>
    <dataValidation allowBlank="1" showInputMessage="1" showErrorMessage="1" promptTitle="Actividad" prompt="Para ampliar la CELDA y escribir el texto necesario, haga clic en el botón ABRIR CELDA, ubicado en la parte superior izquierda de la hoja. (Presione F2 para editar la celda)._x000a_Cuando finalice, de ENTER y haga clic en el botón CERRAR CELDA." sqref="C12:C206"/>
    <dataValidation type="whole" allowBlank="1" showInputMessage="1" showErrorMessage="1" error="Debe escribir un número" promptTitle="Participantes" prompt="Eingrese el número de participantes" sqref="D12:D206">
      <formula1>0</formula1>
      <formula2>1000000</formula2>
    </dataValidation>
    <dataValidation allowBlank="1" showInputMessage="1" showErrorMessage="1" promptTitle="Metodología" prompt="Para ampliar la CELDA y escribir el texto necesario, haga clic en el botón ABRIR CELDA, ubicado en la parte superior izquierda de la hoja. (Presione F2 para editar la celda)._x000a_Cuando finalice, de ENTER y haga clic en el botón CERRAR CELDA." sqref="E12:E206"/>
    <dataValidation type="list" allowBlank="1" showInputMessage="1" showErrorMessage="1" error="Únicamente puede seleccionar de la lista!!" promptTitle="Clasificación Actividad" prompt="Seleccione de la lista la clasificación de la actividad" sqref="F46:F206">
      <formula1>ClasificacionActividad</formula1>
    </dataValidation>
    <dataValidation allowBlank="1" showInputMessage="1" showErrorMessage="1" promptTitle="Recursos Físicos" prompt="Para ampliar la CELDA y escribir el texto necesario, haga clic en el botón ABRIR CELDA, ubicado en la parte superior izquierda de la hoja. (Presione F2 para editar la celda)._x000a_Cuando finalice, de ENTER y haga clic en el botón CERRAR CELDA." sqref="H12:H206"/>
    <dataValidation allowBlank="1" showInputMessage="1" showErrorMessage="1" promptTitle="Recurso de Personal" prompt="Para ampliar la CELDA y escribir el texto necesario, haga clic en el botón ABRIR CELDA, ubicado en la parte superior izquierda de la hoja. (Presione F2 para editar la celda)._x000a_Cuando finalice, de ENTER y haga clic en el botón CERRAR CELDA." sqref="I12:I206"/>
    <dataValidation allowBlank="1" showInputMessage="1" showErrorMessage="1" promptTitle="Recurso Financiero" prompt="Para ampliar la CELDA y escribir el texto necesario, haga clic en el botón ABRIR CELDA, ubicado en la parte superior izquierda de la hoja. (Presione F2 para editar la celda)._x000a_Cuando finalice, de ENTER y haga clic en el botón CERRAR CELDA." sqref="J12:J206"/>
    <dataValidation allowBlank="1" showInputMessage="1" showErrorMessage="1" error="_x000a_" sqref="M12:M206"/>
    <dataValidation type="whole" operator="greaterThanOrEqual" allowBlank="1" showInputMessage="1" showErrorMessage="1" error="Debe ingresar un número!!" promptTitle="Costo Unitario" prompt="Ingrese el Costo Unitario de la Actividad" sqref="K12:K206">
      <formula1>0</formula1>
    </dataValidation>
    <dataValidation type="whole" operator="greaterThanOrEqual" allowBlank="1" showInputMessage="1" showErrorMessage="1" error="Debe ingresar un número!!" promptTitle="Cantidad" prompt="Ingrese el número de actividades" sqref="L12:L206">
      <formula1>0</formula1>
    </dataValidation>
  </dataValidation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B210"/>
  <sheetViews>
    <sheetView showGridLines="0" topLeftCell="B9" zoomScale="70" zoomScaleNormal="70" workbookViewId="0">
      <selection activeCell="M21" sqref="M21"/>
    </sheetView>
  </sheetViews>
  <sheetFormatPr baseColWidth="10" defaultColWidth="0" defaultRowHeight="12.75" zeroHeight="1" x14ac:dyDescent="0.2"/>
  <cols>
    <col min="1" max="1" width="1.5703125" style="91" customWidth="1"/>
    <col min="2" max="3" width="25.7109375" style="91" customWidth="1"/>
    <col min="4" max="4" width="17" style="91" customWidth="1"/>
    <col min="5" max="5" width="25.7109375" style="91" customWidth="1"/>
    <col min="6" max="6" width="16.42578125" style="91" bestFit="1" customWidth="1"/>
    <col min="7" max="10" width="25.7109375" style="91" customWidth="1"/>
    <col min="11" max="11" width="11.7109375" style="91" customWidth="1"/>
    <col min="12" max="12" width="12" style="91" customWidth="1"/>
    <col min="13" max="13" width="15" style="91" customWidth="1"/>
    <col min="14" max="14" width="16" style="91" customWidth="1"/>
    <col min="15" max="15" width="6.140625" style="91" customWidth="1"/>
    <col min="16" max="28" width="0" style="91" hidden="1" customWidth="1"/>
    <col min="29" max="16384" width="11.42578125" style="91" hidden="1"/>
  </cols>
  <sheetData>
    <row r="1" spans="1:28" ht="17.25" customHeight="1" x14ac:dyDescent="0.2"/>
    <row r="2" spans="1:28" ht="19.5" customHeight="1" x14ac:dyDescent="0.2"/>
    <row r="3" spans="1:28" ht="18" customHeight="1" x14ac:dyDescent="0.2"/>
    <row r="4" spans="1:28" ht="12.75" customHeight="1" x14ac:dyDescent="0.2">
      <c r="F4" s="204"/>
      <c r="G4" s="204"/>
      <c r="H4" s="204"/>
      <c r="I4" s="204"/>
      <c r="J4" s="92"/>
      <c r="K4" s="92"/>
      <c r="L4" s="92"/>
      <c r="M4" s="93"/>
      <c r="AB4" s="94" t="s">
        <v>89</v>
      </c>
    </row>
    <row r="5" spans="1:28" ht="14.25" x14ac:dyDescent="0.2">
      <c r="F5" s="204"/>
      <c r="G5" s="204"/>
      <c r="H5" s="204"/>
      <c r="I5" s="204"/>
      <c r="AB5" s="94" t="s">
        <v>90</v>
      </c>
    </row>
    <row r="6" spans="1:28" ht="14.25" x14ac:dyDescent="0.2">
      <c r="F6" s="204"/>
      <c r="G6" s="204"/>
      <c r="H6" s="204"/>
      <c r="I6" s="204"/>
      <c r="AB6" s="94" t="s">
        <v>91</v>
      </c>
    </row>
    <row r="7" spans="1:28" ht="18.75" x14ac:dyDescent="0.3">
      <c r="B7" s="55" t="s">
        <v>76</v>
      </c>
    </row>
    <row r="8" spans="1:28" ht="13.5" thickBot="1" x14ac:dyDescent="0.25"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28" ht="27.75" customHeight="1" x14ac:dyDescent="0.2">
      <c r="A9" s="96">
        <v>8</v>
      </c>
      <c r="B9" s="202" t="s">
        <v>13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</row>
    <row r="10" spans="1:28" ht="26.25" customHeight="1" x14ac:dyDescent="0.2">
      <c r="A10" s="97"/>
      <c r="B10" s="205" t="s">
        <v>0</v>
      </c>
      <c r="C10" s="207" t="s">
        <v>4</v>
      </c>
      <c r="D10" s="207" t="s">
        <v>22</v>
      </c>
      <c r="E10" s="207" t="s">
        <v>23</v>
      </c>
      <c r="F10" s="207" t="s">
        <v>77</v>
      </c>
      <c r="G10" s="212" t="s">
        <v>3</v>
      </c>
      <c r="H10" s="210" t="s">
        <v>24</v>
      </c>
      <c r="I10" s="207"/>
      <c r="J10" s="211"/>
      <c r="K10" s="210" t="s">
        <v>25</v>
      </c>
      <c r="L10" s="207"/>
      <c r="M10" s="211"/>
      <c r="N10" s="209" t="s">
        <v>29</v>
      </c>
    </row>
    <row r="11" spans="1:28" ht="13.5" thickBot="1" x14ac:dyDescent="0.25">
      <c r="A11" s="97"/>
      <c r="B11" s="206"/>
      <c r="C11" s="208"/>
      <c r="D11" s="208"/>
      <c r="E11" s="208"/>
      <c r="F11" s="208"/>
      <c r="G11" s="213"/>
      <c r="H11" s="98" t="s">
        <v>5</v>
      </c>
      <c r="I11" s="99" t="s">
        <v>6</v>
      </c>
      <c r="J11" s="100" t="s">
        <v>7</v>
      </c>
      <c r="K11" s="98" t="s">
        <v>26</v>
      </c>
      <c r="L11" s="99" t="s">
        <v>27</v>
      </c>
      <c r="M11" s="100" t="s">
        <v>8</v>
      </c>
      <c r="N11" s="209"/>
    </row>
    <row r="12" spans="1:28" ht="39.950000000000003" customHeight="1" thickBot="1" x14ac:dyDescent="0.25">
      <c r="A12" s="101"/>
      <c r="B12" s="2" t="s">
        <v>131</v>
      </c>
      <c r="C12" s="106" t="s">
        <v>149</v>
      </c>
      <c r="D12" s="107">
        <v>381</v>
      </c>
      <c r="E12" s="106" t="s">
        <v>145</v>
      </c>
      <c r="F12" s="108" t="s">
        <v>90</v>
      </c>
      <c r="G12" s="106" t="s">
        <v>168</v>
      </c>
      <c r="H12" s="106" t="s">
        <v>155</v>
      </c>
      <c r="I12" s="109" t="s">
        <v>159</v>
      </c>
      <c r="J12" s="130" t="s">
        <v>156</v>
      </c>
      <c r="K12" s="110">
        <v>812500</v>
      </c>
      <c r="L12" s="111">
        <f>'Cuadro 3.2 BOVINOS'!E10+'Cuadro 3.2 BOVINOS'!F10+'Cuadro 3.2 BOVINOS'!H10</f>
        <v>3</v>
      </c>
      <c r="M12" s="133">
        <f>IF(AND(K12&lt;&gt;"",L12&lt;&gt;""),K12*L12,"")</f>
        <v>2437500</v>
      </c>
      <c r="N12" s="131" t="s">
        <v>157</v>
      </c>
    </row>
    <row r="13" spans="1:28" ht="39.950000000000003" customHeight="1" thickBot="1" x14ac:dyDescent="0.25">
      <c r="B13" s="2"/>
      <c r="C13" s="106" t="s">
        <v>150</v>
      </c>
      <c r="D13" s="107">
        <v>381</v>
      </c>
      <c r="E13" s="106" t="s">
        <v>147</v>
      </c>
      <c r="F13" s="108" t="s">
        <v>89</v>
      </c>
      <c r="G13" s="106" t="s">
        <v>148</v>
      </c>
      <c r="H13" s="106" t="s">
        <v>158</v>
      </c>
      <c r="I13" s="109" t="s">
        <v>159</v>
      </c>
      <c r="J13" s="130" t="s">
        <v>156</v>
      </c>
      <c r="K13" s="110">
        <v>55000</v>
      </c>
      <c r="L13" s="111">
        <v>381</v>
      </c>
      <c r="M13" s="133">
        <f t="shared" ref="M13:M21" si="0">IF(AND(K13&lt;&gt;"",L13&lt;&gt;""),K13*L13,"")</f>
        <v>20955000</v>
      </c>
      <c r="N13" s="131" t="s">
        <v>157</v>
      </c>
      <c r="O13" s="102"/>
    </row>
    <row r="14" spans="1:28" ht="39.950000000000003" customHeight="1" thickBot="1" x14ac:dyDescent="0.25">
      <c r="B14" s="2" t="s">
        <v>143</v>
      </c>
      <c r="C14" s="106" t="s">
        <v>144</v>
      </c>
      <c r="D14" s="107">
        <v>381</v>
      </c>
      <c r="E14" s="106" t="s">
        <v>145</v>
      </c>
      <c r="F14" s="108" t="s">
        <v>90</v>
      </c>
      <c r="G14" s="106" t="s">
        <v>168</v>
      </c>
      <c r="H14" s="106" t="s">
        <v>155</v>
      </c>
      <c r="I14" s="109" t="s">
        <v>159</v>
      </c>
      <c r="J14" s="130" t="s">
        <v>156</v>
      </c>
      <c r="K14" s="110">
        <f>$K$12</f>
        <v>812500</v>
      </c>
      <c r="L14" s="111">
        <f>'Cuadro 3.2 BOVINOS'!E11+'Cuadro 3.2 BOVINOS'!F11+'Cuadro 3.2 BOVINOS'!H11</f>
        <v>3</v>
      </c>
      <c r="M14" s="133">
        <f t="shared" si="0"/>
        <v>2437500</v>
      </c>
      <c r="N14" s="131" t="s">
        <v>157</v>
      </c>
      <c r="O14" s="102"/>
    </row>
    <row r="15" spans="1:28" ht="39.950000000000003" customHeight="1" thickBot="1" x14ac:dyDescent="0.25">
      <c r="B15" s="2"/>
      <c r="C15" s="106" t="s">
        <v>146</v>
      </c>
      <c r="D15" s="107">
        <v>381</v>
      </c>
      <c r="E15" s="106" t="s">
        <v>147</v>
      </c>
      <c r="F15" s="108" t="s">
        <v>89</v>
      </c>
      <c r="G15" s="106" t="s">
        <v>148</v>
      </c>
      <c r="H15" s="106" t="s">
        <v>158</v>
      </c>
      <c r="I15" s="109" t="s">
        <v>159</v>
      </c>
      <c r="J15" s="130" t="s">
        <v>156</v>
      </c>
      <c r="K15" s="110">
        <f>$K$13</f>
        <v>55000</v>
      </c>
      <c r="L15" s="111">
        <f>$L$13</f>
        <v>381</v>
      </c>
      <c r="M15" s="133">
        <f t="shared" si="0"/>
        <v>20955000</v>
      </c>
      <c r="N15" s="131" t="s">
        <v>157</v>
      </c>
      <c r="O15" s="102"/>
    </row>
    <row r="16" spans="1:28" ht="39.950000000000003" customHeight="1" thickBot="1" x14ac:dyDescent="0.25">
      <c r="B16" s="2" t="s">
        <v>130</v>
      </c>
      <c r="C16" s="106" t="s">
        <v>151</v>
      </c>
      <c r="D16" s="107">
        <v>381</v>
      </c>
      <c r="E16" s="106" t="s">
        <v>145</v>
      </c>
      <c r="F16" s="108" t="s">
        <v>90</v>
      </c>
      <c r="G16" s="106" t="s">
        <v>168</v>
      </c>
      <c r="H16" s="106" t="s">
        <v>155</v>
      </c>
      <c r="I16" s="109" t="s">
        <v>159</v>
      </c>
      <c r="J16" s="130" t="s">
        <v>156</v>
      </c>
      <c r="K16" s="110">
        <f>$K$12</f>
        <v>812500</v>
      </c>
      <c r="L16" s="111">
        <f>'Cuadro 3.2 BOVINOS'!E12+'Cuadro 3.2 BOVINOS'!F12+'Cuadro 3.2 BOVINOS'!H12</f>
        <v>3</v>
      </c>
      <c r="M16" s="133">
        <f t="shared" si="0"/>
        <v>2437500</v>
      </c>
      <c r="N16" s="131" t="s">
        <v>157</v>
      </c>
    </row>
    <row r="17" spans="2:14" ht="39.950000000000003" customHeight="1" thickBot="1" x14ac:dyDescent="0.25">
      <c r="B17" s="106"/>
      <c r="C17" s="106" t="s">
        <v>152</v>
      </c>
      <c r="D17" s="107">
        <v>381</v>
      </c>
      <c r="E17" s="106" t="s">
        <v>147</v>
      </c>
      <c r="F17" s="108" t="s">
        <v>89</v>
      </c>
      <c r="G17" s="106" t="s">
        <v>148</v>
      </c>
      <c r="H17" s="106" t="s">
        <v>158</v>
      </c>
      <c r="I17" s="109" t="s">
        <v>159</v>
      </c>
      <c r="J17" s="130" t="s">
        <v>156</v>
      </c>
      <c r="K17" s="110">
        <f>$K$13</f>
        <v>55000</v>
      </c>
      <c r="L17" s="111">
        <f>$L$13</f>
        <v>381</v>
      </c>
      <c r="M17" s="133">
        <f t="shared" si="0"/>
        <v>20955000</v>
      </c>
      <c r="N17" s="131" t="s">
        <v>157</v>
      </c>
    </row>
    <row r="18" spans="2:14" ht="39.950000000000003" customHeight="1" thickBot="1" x14ac:dyDescent="0.25">
      <c r="B18" s="2" t="s">
        <v>132</v>
      </c>
      <c r="C18" s="106" t="s">
        <v>154</v>
      </c>
      <c r="D18" s="107">
        <v>381</v>
      </c>
      <c r="E18" s="106" t="s">
        <v>145</v>
      </c>
      <c r="F18" s="108" t="s">
        <v>90</v>
      </c>
      <c r="G18" s="106" t="s">
        <v>168</v>
      </c>
      <c r="H18" s="106" t="s">
        <v>155</v>
      </c>
      <c r="I18" s="109" t="s">
        <v>159</v>
      </c>
      <c r="J18" s="130" t="s">
        <v>156</v>
      </c>
      <c r="K18" s="110">
        <f>$K$12</f>
        <v>812500</v>
      </c>
      <c r="L18" s="111">
        <f>'Cuadro 3.2 BOVINOS'!E13+'Cuadro 3.2 BOVINOS'!F13+'Cuadro 3.2 BOVINOS'!H13</f>
        <v>3</v>
      </c>
      <c r="M18" s="133">
        <f t="shared" si="0"/>
        <v>2437500</v>
      </c>
      <c r="N18" s="131" t="s">
        <v>157</v>
      </c>
    </row>
    <row r="19" spans="2:14" ht="39.950000000000003" customHeight="1" thickBot="1" x14ac:dyDescent="0.25">
      <c r="B19" s="106"/>
      <c r="C19" s="106" t="s">
        <v>153</v>
      </c>
      <c r="D19" s="107">
        <v>381</v>
      </c>
      <c r="E19" s="106" t="s">
        <v>147</v>
      </c>
      <c r="F19" s="108" t="s">
        <v>89</v>
      </c>
      <c r="G19" s="106" t="s">
        <v>148</v>
      </c>
      <c r="H19" s="106" t="s">
        <v>158</v>
      </c>
      <c r="I19" s="109" t="s">
        <v>159</v>
      </c>
      <c r="J19" s="130" t="s">
        <v>156</v>
      </c>
      <c r="K19" s="110">
        <f>$K$13</f>
        <v>55000</v>
      </c>
      <c r="L19" s="111">
        <f>$L$13</f>
        <v>381</v>
      </c>
      <c r="M19" s="133">
        <f t="shared" si="0"/>
        <v>20955000</v>
      </c>
      <c r="N19" s="131" t="s">
        <v>157</v>
      </c>
    </row>
    <row r="20" spans="2:14" ht="39.950000000000003" customHeight="1" thickBot="1" x14ac:dyDescent="0.25">
      <c r="B20" s="2" t="s">
        <v>161</v>
      </c>
      <c r="C20" s="106" t="s">
        <v>165</v>
      </c>
      <c r="D20" s="107"/>
      <c r="E20" s="106" t="s">
        <v>145</v>
      </c>
      <c r="F20" s="108" t="s">
        <v>90</v>
      </c>
      <c r="G20" s="106" t="s">
        <v>168</v>
      </c>
      <c r="H20" s="106" t="s">
        <v>155</v>
      </c>
      <c r="I20" s="109" t="s">
        <v>169</v>
      </c>
      <c r="J20" s="130" t="s">
        <v>156</v>
      </c>
      <c r="K20" s="110">
        <f>$K$12</f>
        <v>812500</v>
      </c>
      <c r="L20" s="111">
        <f>'Cuadro 3.2 BOVINOS'!E14+'Cuadro 3.2 BOVINOS'!F14</f>
        <v>2</v>
      </c>
      <c r="M20" s="133">
        <f t="shared" si="0"/>
        <v>1625000</v>
      </c>
      <c r="N20" s="131" t="s">
        <v>157</v>
      </c>
    </row>
    <row r="21" spans="2:14" ht="39.950000000000003" customHeight="1" x14ac:dyDescent="0.2">
      <c r="B21" s="2" t="s">
        <v>164</v>
      </c>
      <c r="C21" s="106" t="s">
        <v>166</v>
      </c>
      <c r="D21" s="107"/>
      <c r="E21" s="106" t="s">
        <v>167</v>
      </c>
      <c r="F21" s="108" t="s">
        <v>90</v>
      </c>
      <c r="G21" s="106" t="s">
        <v>168</v>
      </c>
      <c r="H21" s="106" t="s">
        <v>155</v>
      </c>
      <c r="I21" s="109" t="s">
        <v>170</v>
      </c>
      <c r="J21" s="130" t="s">
        <v>156</v>
      </c>
      <c r="K21" s="110">
        <f>$K$13</f>
        <v>55000</v>
      </c>
      <c r="L21" s="111">
        <v>1</v>
      </c>
      <c r="M21" s="133">
        <f t="shared" si="0"/>
        <v>55000</v>
      </c>
      <c r="N21" s="131" t="s">
        <v>157</v>
      </c>
    </row>
    <row r="22" spans="2:14" ht="39.950000000000003" customHeight="1" x14ac:dyDescent="0.2">
      <c r="B22" s="106"/>
      <c r="C22" s="106"/>
      <c r="D22" s="107"/>
      <c r="E22" s="106"/>
      <c r="F22" s="108"/>
      <c r="G22" s="106"/>
      <c r="H22" s="106"/>
      <c r="I22" s="109"/>
      <c r="J22" s="110"/>
      <c r="K22" s="110"/>
      <c r="L22" s="111"/>
      <c r="M22" s="133">
        <f>SUM(M12:M21)</f>
        <v>95250000</v>
      </c>
      <c r="N22" s="132"/>
    </row>
    <row r="23" spans="2:14" ht="39.950000000000003" customHeight="1" x14ac:dyDescent="0.2">
      <c r="B23" s="105"/>
      <c r="C23" s="106"/>
      <c r="D23" s="107"/>
      <c r="E23" s="106"/>
      <c r="F23" s="108"/>
      <c r="G23" s="106"/>
      <c r="H23" s="106"/>
      <c r="I23" s="109"/>
      <c r="J23" s="109"/>
      <c r="K23" s="110"/>
      <c r="L23" s="111"/>
      <c r="M23" s="112" t="str">
        <f t="shared" ref="M23:M76" si="1">IF(AND(K23&lt;&gt;"",L23&lt;&gt;""),K23*L23,"")</f>
        <v/>
      </c>
      <c r="N23" s="112"/>
    </row>
    <row r="24" spans="2:14" ht="39.950000000000003" customHeight="1" x14ac:dyDescent="0.2">
      <c r="B24" s="105"/>
      <c r="C24" s="106"/>
      <c r="D24" s="107"/>
      <c r="E24" s="106"/>
      <c r="F24" s="108"/>
      <c r="G24" s="106"/>
      <c r="H24" s="106"/>
      <c r="I24" s="109"/>
      <c r="J24" s="109"/>
      <c r="K24" s="110"/>
      <c r="L24" s="111"/>
      <c r="M24" s="112" t="str">
        <f t="shared" si="1"/>
        <v/>
      </c>
      <c r="N24" s="112"/>
    </row>
    <row r="25" spans="2:14" ht="39.950000000000003" customHeight="1" x14ac:dyDescent="0.2">
      <c r="B25" s="105"/>
      <c r="C25" s="106"/>
      <c r="D25" s="107"/>
      <c r="E25" s="106"/>
      <c r="F25" s="108"/>
      <c r="G25" s="106"/>
      <c r="H25" s="106"/>
      <c r="I25" s="109"/>
      <c r="J25" s="109"/>
      <c r="K25" s="110"/>
      <c r="L25" s="111"/>
      <c r="M25" s="112" t="str">
        <f t="shared" si="1"/>
        <v/>
      </c>
      <c r="N25" s="112"/>
    </row>
    <row r="26" spans="2:14" ht="39.950000000000003" customHeight="1" x14ac:dyDescent="0.2">
      <c r="B26" s="105"/>
      <c r="C26" s="106"/>
      <c r="D26" s="107"/>
      <c r="E26" s="106"/>
      <c r="F26" s="108"/>
      <c r="G26" s="106"/>
      <c r="H26" s="106"/>
      <c r="I26" s="109"/>
      <c r="J26" s="109"/>
      <c r="K26" s="110"/>
      <c r="L26" s="111"/>
      <c r="M26" s="112" t="str">
        <f t="shared" si="1"/>
        <v/>
      </c>
      <c r="N26" s="112"/>
    </row>
    <row r="27" spans="2:14" ht="39.950000000000003" customHeight="1" x14ac:dyDescent="0.2">
      <c r="B27" s="105"/>
      <c r="C27" s="106"/>
      <c r="D27" s="107"/>
      <c r="E27" s="106"/>
      <c r="F27" s="108"/>
      <c r="G27" s="106"/>
      <c r="H27" s="106"/>
      <c r="I27" s="109"/>
      <c r="J27" s="109"/>
      <c r="K27" s="110"/>
      <c r="L27" s="111"/>
      <c r="M27" s="112" t="str">
        <f t="shared" si="1"/>
        <v/>
      </c>
      <c r="N27" s="112"/>
    </row>
    <row r="28" spans="2:14" ht="39.950000000000003" customHeight="1" x14ac:dyDescent="0.2">
      <c r="B28" s="105"/>
      <c r="C28" s="106"/>
      <c r="D28" s="107"/>
      <c r="E28" s="106"/>
      <c r="F28" s="108"/>
      <c r="G28" s="106"/>
      <c r="H28" s="106"/>
      <c r="I28" s="109"/>
      <c r="J28" s="109"/>
      <c r="K28" s="110"/>
      <c r="L28" s="111"/>
      <c r="M28" s="112" t="str">
        <f t="shared" si="1"/>
        <v/>
      </c>
      <c r="N28" s="112"/>
    </row>
    <row r="29" spans="2:14" ht="39.950000000000003" customHeight="1" x14ac:dyDescent="0.2">
      <c r="B29" s="105"/>
      <c r="C29" s="106"/>
      <c r="D29" s="107"/>
      <c r="E29" s="106"/>
      <c r="F29" s="108"/>
      <c r="G29" s="106"/>
      <c r="H29" s="106"/>
      <c r="I29" s="109"/>
      <c r="J29" s="109"/>
      <c r="K29" s="110"/>
      <c r="L29" s="111"/>
      <c r="M29" s="112" t="str">
        <f t="shared" si="1"/>
        <v/>
      </c>
      <c r="N29" s="112"/>
    </row>
    <row r="30" spans="2:14" ht="39.950000000000003" customHeight="1" x14ac:dyDescent="0.2">
      <c r="B30" s="105"/>
      <c r="C30" s="106"/>
      <c r="D30" s="107"/>
      <c r="E30" s="106"/>
      <c r="F30" s="108"/>
      <c r="G30" s="106"/>
      <c r="H30" s="106"/>
      <c r="I30" s="109"/>
      <c r="J30" s="109"/>
      <c r="K30" s="110"/>
      <c r="L30" s="111"/>
      <c r="M30" s="112" t="str">
        <f t="shared" si="1"/>
        <v/>
      </c>
      <c r="N30" s="112"/>
    </row>
    <row r="31" spans="2:14" ht="39.950000000000003" customHeight="1" x14ac:dyDescent="0.2">
      <c r="B31" s="105"/>
      <c r="C31" s="106"/>
      <c r="D31" s="107"/>
      <c r="E31" s="106"/>
      <c r="F31" s="108"/>
      <c r="G31" s="106"/>
      <c r="H31" s="106"/>
      <c r="I31" s="109"/>
      <c r="J31" s="109"/>
      <c r="K31" s="110"/>
      <c r="L31" s="111"/>
      <c r="M31" s="112" t="str">
        <f t="shared" si="1"/>
        <v/>
      </c>
      <c r="N31" s="112"/>
    </row>
    <row r="32" spans="2:14" ht="39.950000000000003" customHeight="1" x14ac:dyDescent="0.2">
      <c r="B32" s="105"/>
      <c r="C32" s="106"/>
      <c r="D32" s="107"/>
      <c r="E32" s="106"/>
      <c r="F32" s="108"/>
      <c r="G32" s="106"/>
      <c r="H32" s="106"/>
      <c r="I32" s="109"/>
      <c r="J32" s="109"/>
      <c r="K32" s="110"/>
      <c r="L32" s="111"/>
      <c r="M32" s="112" t="str">
        <f t="shared" si="1"/>
        <v/>
      </c>
      <c r="N32" s="112"/>
    </row>
    <row r="33" spans="2:14" ht="39.950000000000003" customHeight="1" x14ac:dyDescent="0.2">
      <c r="B33" s="105"/>
      <c r="C33" s="106"/>
      <c r="D33" s="107"/>
      <c r="E33" s="106"/>
      <c r="F33" s="108"/>
      <c r="G33" s="106"/>
      <c r="H33" s="106"/>
      <c r="I33" s="109"/>
      <c r="J33" s="109"/>
      <c r="K33" s="110"/>
      <c r="L33" s="111"/>
      <c r="M33" s="112" t="str">
        <f t="shared" si="1"/>
        <v/>
      </c>
      <c r="N33" s="112"/>
    </row>
    <row r="34" spans="2:14" ht="39.950000000000003" customHeight="1" x14ac:dyDescent="0.2">
      <c r="B34" s="105"/>
      <c r="C34" s="106"/>
      <c r="D34" s="107"/>
      <c r="E34" s="106"/>
      <c r="F34" s="108"/>
      <c r="G34" s="106"/>
      <c r="H34" s="106"/>
      <c r="I34" s="109"/>
      <c r="J34" s="109"/>
      <c r="K34" s="110"/>
      <c r="L34" s="111"/>
      <c r="M34" s="112" t="str">
        <f t="shared" si="1"/>
        <v/>
      </c>
      <c r="N34" s="112"/>
    </row>
    <row r="35" spans="2:14" ht="39.950000000000003" customHeight="1" x14ac:dyDescent="0.2">
      <c r="B35" s="105"/>
      <c r="C35" s="106"/>
      <c r="D35" s="107"/>
      <c r="E35" s="106"/>
      <c r="F35" s="108"/>
      <c r="G35" s="106"/>
      <c r="H35" s="106"/>
      <c r="I35" s="109"/>
      <c r="J35" s="109"/>
      <c r="K35" s="110"/>
      <c r="L35" s="111"/>
      <c r="M35" s="112" t="str">
        <f t="shared" si="1"/>
        <v/>
      </c>
      <c r="N35" s="112"/>
    </row>
    <row r="36" spans="2:14" ht="39.950000000000003" customHeight="1" x14ac:dyDescent="0.2">
      <c r="B36" s="105"/>
      <c r="C36" s="106"/>
      <c r="D36" s="107"/>
      <c r="E36" s="106"/>
      <c r="F36" s="108"/>
      <c r="G36" s="106"/>
      <c r="H36" s="106"/>
      <c r="I36" s="109"/>
      <c r="J36" s="109"/>
      <c r="K36" s="110"/>
      <c r="L36" s="111"/>
      <c r="M36" s="112" t="str">
        <f t="shared" si="1"/>
        <v/>
      </c>
      <c r="N36" s="112"/>
    </row>
    <row r="37" spans="2:14" ht="39.950000000000003" customHeight="1" x14ac:dyDescent="0.2">
      <c r="B37" s="105"/>
      <c r="C37" s="106"/>
      <c r="D37" s="107"/>
      <c r="E37" s="106"/>
      <c r="F37" s="108"/>
      <c r="G37" s="106"/>
      <c r="H37" s="106"/>
      <c r="I37" s="109"/>
      <c r="J37" s="109"/>
      <c r="K37" s="110"/>
      <c r="L37" s="111"/>
      <c r="M37" s="112" t="str">
        <f t="shared" si="1"/>
        <v/>
      </c>
      <c r="N37" s="112"/>
    </row>
    <row r="38" spans="2:14" ht="39.950000000000003" customHeight="1" x14ac:dyDescent="0.2">
      <c r="B38" s="105"/>
      <c r="C38" s="106"/>
      <c r="D38" s="107"/>
      <c r="E38" s="106"/>
      <c r="F38" s="108"/>
      <c r="G38" s="106"/>
      <c r="H38" s="106"/>
      <c r="I38" s="109"/>
      <c r="J38" s="109"/>
      <c r="K38" s="110"/>
      <c r="L38" s="111"/>
      <c r="M38" s="112" t="str">
        <f t="shared" si="1"/>
        <v/>
      </c>
      <c r="N38" s="112"/>
    </row>
    <row r="39" spans="2:14" ht="39.950000000000003" customHeight="1" x14ac:dyDescent="0.2">
      <c r="B39" s="105"/>
      <c r="C39" s="106"/>
      <c r="D39" s="107"/>
      <c r="E39" s="106"/>
      <c r="F39" s="108"/>
      <c r="G39" s="106"/>
      <c r="H39" s="106"/>
      <c r="I39" s="109"/>
      <c r="J39" s="109"/>
      <c r="K39" s="110"/>
      <c r="L39" s="111"/>
      <c r="M39" s="112" t="str">
        <f t="shared" si="1"/>
        <v/>
      </c>
      <c r="N39" s="112"/>
    </row>
    <row r="40" spans="2:14" ht="39.950000000000003" customHeight="1" x14ac:dyDescent="0.2">
      <c r="B40" s="105"/>
      <c r="C40" s="106"/>
      <c r="D40" s="107"/>
      <c r="E40" s="106"/>
      <c r="F40" s="108"/>
      <c r="G40" s="106"/>
      <c r="H40" s="106"/>
      <c r="I40" s="109"/>
      <c r="J40" s="109"/>
      <c r="K40" s="110"/>
      <c r="L40" s="111"/>
      <c r="M40" s="112" t="str">
        <f t="shared" si="1"/>
        <v/>
      </c>
      <c r="N40" s="112"/>
    </row>
    <row r="41" spans="2:14" ht="39.950000000000003" customHeight="1" x14ac:dyDescent="0.2">
      <c r="B41" s="105"/>
      <c r="C41" s="106"/>
      <c r="D41" s="107"/>
      <c r="E41" s="106"/>
      <c r="F41" s="108"/>
      <c r="G41" s="106"/>
      <c r="H41" s="106"/>
      <c r="I41" s="109"/>
      <c r="J41" s="109"/>
      <c r="K41" s="110"/>
      <c r="L41" s="111"/>
      <c r="M41" s="112" t="str">
        <f t="shared" si="1"/>
        <v/>
      </c>
      <c r="N41" s="112"/>
    </row>
    <row r="42" spans="2:14" ht="39.950000000000003" customHeight="1" x14ac:dyDescent="0.2">
      <c r="B42" s="105"/>
      <c r="C42" s="106"/>
      <c r="D42" s="107"/>
      <c r="E42" s="106"/>
      <c r="F42" s="108"/>
      <c r="G42" s="106"/>
      <c r="H42" s="106"/>
      <c r="I42" s="109"/>
      <c r="J42" s="109"/>
      <c r="K42" s="110"/>
      <c r="L42" s="111"/>
      <c r="M42" s="112" t="str">
        <f t="shared" si="1"/>
        <v/>
      </c>
      <c r="N42" s="112"/>
    </row>
    <row r="43" spans="2:14" ht="39.950000000000003" customHeight="1" x14ac:dyDescent="0.2">
      <c r="B43" s="105"/>
      <c r="C43" s="106"/>
      <c r="D43" s="107"/>
      <c r="E43" s="106"/>
      <c r="F43" s="108"/>
      <c r="G43" s="106"/>
      <c r="H43" s="106"/>
      <c r="I43" s="109"/>
      <c r="J43" s="109"/>
      <c r="K43" s="110"/>
      <c r="L43" s="111"/>
      <c r="M43" s="112" t="str">
        <f t="shared" si="1"/>
        <v/>
      </c>
      <c r="N43" s="112"/>
    </row>
    <row r="44" spans="2:14" ht="39.950000000000003" customHeight="1" x14ac:dyDescent="0.2">
      <c r="B44" s="105"/>
      <c r="C44" s="106"/>
      <c r="D44" s="107"/>
      <c r="E44" s="106"/>
      <c r="F44" s="108"/>
      <c r="G44" s="106"/>
      <c r="H44" s="106"/>
      <c r="I44" s="109"/>
      <c r="J44" s="109"/>
      <c r="K44" s="110"/>
      <c r="L44" s="111"/>
      <c r="M44" s="112" t="str">
        <f t="shared" si="1"/>
        <v/>
      </c>
      <c r="N44" s="112"/>
    </row>
    <row r="45" spans="2:14" ht="39.950000000000003" customHeight="1" thickBot="1" x14ac:dyDescent="0.25">
      <c r="B45" s="113"/>
      <c r="C45" s="114"/>
      <c r="D45" s="115"/>
      <c r="E45" s="114"/>
      <c r="F45" s="116"/>
      <c r="G45" s="114"/>
      <c r="H45" s="114"/>
      <c r="I45" s="117"/>
      <c r="J45" s="117"/>
      <c r="K45" s="118"/>
      <c r="L45" s="119"/>
      <c r="M45" s="120" t="str">
        <f t="shared" si="1"/>
        <v/>
      </c>
      <c r="N45" s="120"/>
    </row>
    <row r="46" spans="2:14" s="102" customFormat="1" ht="17.25" customHeight="1" x14ac:dyDescent="0.2">
      <c r="B46" s="85"/>
      <c r="C46" s="85"/>
      <c r="D46" s="86"/>
      <c r="E46" s="85"/>
      <c r="F46" s="87"/>
      <c r="G46" s="85"/>
      <c r="H46" s="85"/>
      <c r="I46" s="88"/>
      <c r="J46" s="88"/>
      <c r="K46" s="89"/>
      <c r="L46" s="90"/>
      <c r="M46" s="103" t="str">
        <f t="shared" si="1"/>
        <v/>
      </c>
      <c r="N46" s="103"/>
    </row>
    <row r="47" spans="2:14" s="102" customFormat="1" ht="39.950000000000003" hidden="1" customHeight="1" x14ac:dyDescent="0.2">
      <c r="B47" s="85"/>
      <c r="C47" s="85"/>
      <c r="D47" s="86"/>
      <c r="E47" s="85"/>
      <c r="F47" s="87"/>
      <c r="G47" s="85"/>
      <c r="H47" s="85"/>
      <c r="I47" s="88"/>
      <c r="J47" s="88"/>
      <c r="K47" s="89"/>
      <c r="L47" s="90"/>
      <c r="M47" s="103" t="str">
        <f t="shared" si="1"/>
        <v/>
      </c>
      <c r="N47" s="103"/>
    </row>
    <row r="48" spans="2:14" s="102" customFormat="1" ht="39.950000000000003" hidden="1" customHeight="1" x14ac:dyDescent="0.2">
      <c r="B48" s="85"/>
      <c r="C48" s="85"/>
      <c r="D48" s="86"/>
      <c r="E48" s="85"/>
      <c r="F48" s="87"/>
      <c r="G48" s="85"/>
      <c r="H48" s="85"/>
      <c r="I48" s="88"/>
      <c r="J48" s="88"/>
      <c r="K48" s="89"/>
      <c r="L48" s="90"/>
      <c r="M48" s="103" t="str">
        <f t="shared" si="1"/>
        <v/>
      </c>
      <c r="N48" s="103"/>
    </row>
    <row r="49" spans="2:14" s="102" customFormat="1" ht="39.950000000000003" hidden="1" customHeight="1" x14ac:dyDescent="0.2">
      <c r="B49" s="85"/>
      <c r="C49" s="85"/>
      <c r="D49" s="86"/>
      <c r="E49" s="85"/>
      <c r="F49" s="87"/>
      <c r="G49" s="85"/>
      <c r="H49" s="85"/>
      <c r="I49" s="88"/>
      <c r="J49" s="88"/>
      <c r="K49" s="89"/>
      <c r="L49" s="90"/>
      <c r="M49" s="103" t="str">
        <f t="shared" si="1"/>
        <v/>
      </c>
      <c r="N49" s="103"/>
    </row>
    <row r="50" spans="2:14" s="102" customFormat="1" ht="39.950000000000003" hidden="1" customHeight="1" x14ac:dyDescent="0.2">
      <c r="B50" s="85"/>
      <c r="C50" s="85"/>
      <c r="D50" s="86"/>
      <c r="E50" s="85"/>
      <c r="F50" s="87"/>
      <c r="G50" s="85"/>
      <c r="H50" s="85"/>
      <c r="I50" s="88"/>
      <c r="J50" s="88"/>
      <c r="K50" s="89"/>
      <c r="L50" s="90"/>
      <c r="M50" s="103" t="str">
        <f t="shared" si="1"/>
        <v/>
      </c>
      <c r="N50" s="103"/>
    </row>
    <row r="51" spans="2:14" s="102" customFormat="1" ht="39.950000000000003" hidden="1" customHeight="1" x14ac:dyDescent="0.2">
      <c r="B51" s="85"/>
      <c r="C51" s="85"/>
      <c r="D51" s="86"/>
      <c r="E51" s="85"/>
      <c r="F51" s="87"/>
      <c r="G51" s="85"/>
      <c r="H51" s="85"/>
      <c r="I51" s="88"/>
      <c r="J51" s="88"/>
      <c r="K51" s="89"/>
      <c r="L51" s="90"/>
      <c r="M51" s="103" t="str">
        <f t="shared" si="1"/>
        <v/>
      </c>
      <c r="N51" s="103"/>
    </row>
    <row r="52" spans="2:14" s="102" customFormat="1" ht="39.950000000000003" hidden="1" customHeight="1" x14ac:dyDescent="0.2">
      <c r="B52" s="85"/>
      <c r="C52" s="85"/>
      <c r="D52" s="86"/>
      <c r="E52" s="85"/>
      <c r="F52" s="87"/>
      <c r="G52" s="85"/>
      <c r="H52" s="85"/>
      <c r="I52" s="88"/>
      <c r="J52" s="88"/>
      <c r="K52" s="89"/>
      <c r="L52" s="90"/>
      <c r="M52" s="103" t="str">
        <f t="shared" si="1"/>
        <v/>
      </c>
      <c r="N52" s="103"/>
    </row>
    <row r="53" spans="2:14" s="102" customFormat="1" ht="39.950000000000003" hidden="1" customHeight="1" x14ac:dyDescent="0.2">
      <c r="B53" s="85"/>
      <c r="C53" s="85"/>
      <c r="D53" s="86"/>
      <c r="E53" s="85"/>
      <c r="F53" s="87"/>
      <c r="G53" s="85"/>
      <c r="H53" s="85"/>
      <c r="I53" s="88"/>
      <c r="J53" s="88"/>
      <c r="K53" s="89"/>
      <c r="L53" s="90"/>
      <c r="M53" s="103" t="str">
        <f t="shared" si="1"/>
        <v/>
      </c>
      <c r="N53" s="103"/>
    </row>
    <row r="54" spans="2:14" s="102" customFormat="1" ht="39.950000000000003" hidden="1" customHeight="1" x14ac:dyDescent="0.2">
      <c r="B54" s="85"/>
      <c r="C54" s="85"/>
      <c r="D54" s="86"/>
      <c r="E54" s="85"/>
      <c r="F54" s="87"/>
      <c r="G54" s="85"/>
      <c r="H54" s="85"/>
      <c r="I54" s="88"/>
      <c r="J54" s="88"/>
      <c r="K54" s="89"/>
      <c r="L54" s="90"/>
      <c r="M54" s="103" t="str">
        <f t="shared" si="1"/>
        <v/>
      </c>
      <c r="N54" s="103"/>
    </row>
    <row r="55" spans="2:14" s="102" customFormat="1" ht="39.950000000000003" hidden="1" customHeight="1" x14ac:dyDescent="0.2">
      <c r="B55" s="85"/>
      <c r="C55" s="85"/>
      <c r="D55" s="86"/>
      <c r="E55" s="85"/>
      <c r="F55" s="87"/>
      <c r="G55" s="85"/>
      <c r="H55" s="85"/>
      <c r="I55" s="88"/>
      <c r="J55" s="88"/>
      <c r="K55" s="89"/>
      <c r="L55" s="90"/>
      <c r="M55" s="103" t="str">
        <f t="shared" si="1"/>
        <v/>
      </c>
      <c r="N55" s="103"/>
    </row>
    <row r="56" spans="2:14" s="102" customFormat="1" ht="39.950000000000003" hidden="1" customHeight="1" x14ac:dyDescent="0.2">
      <c r="B56" s="85"/>
      <c r="C56" s="85"/>
      <c r="D56" s="86"/>
      <c r="E56" s="85"/>
      <c r="F56" s="87"/>
      <c r="G56" s="85"/>
      <c r="H56" s="85"/>
      <c r="I56" s="88"/>
      <c r="J56" s="88"/>
      <c r="K56" s="89"/>
      <c r="L56" s="90"/>
      <c r="M56" s="103" t="str">
        <f t="shared" si="1"/>
        <v/>
      </c>
      <c r="N56" s="103"/>
    </row>
    <row r="57" spans="2:14" s="102" customFormat="1" ht="39.950000000000003" hidden="1" customHeight="1" x14ac:dyDescent="0.2">
      <c r="B57" s="85"/>
      <c r="C57" s="85"/>
      <c r="D57" s="86"/>
      <c r="E57" s="85"/>
      <c r="F57" s="87"/>
      <c r="G57" s="85"/>
      <c r="H57" s="85"/>
      <c r="I57" s="88"/>
      <c r="J57" s="88"/>
      <c r="K57" s="89"/>
      <c r="L57" s="90"/>
      <c r="M57" s="103" t="str">
        <f t="shared" si="1"/>
        <v/>
      </c>
      <c r="N57" s="103"/>
    </row>
    <row r="58" spans="2:14" s="102" customFormat="1" ht="39.950000000000003" hidden="1" customHeight="1" x14ac:dyDescent="0.2">
      <c r="B58" s="85"/>
      <c r="C58" s="85"/>
      <c r="D58" s="86"/>
      <c r="E58" s="85"/>
      <c r="F58" s="87"/>
      <c r="G58" s="85"/>
      <c r="H58" s="85"/>
      <c r="I58" s="88"/>
      <c r="J58" s="88"/>
      <c r="K58" s="89"/>
      <c r="L58" s="90"/>
      <c r="M58" s="103" t="str">
        <f t="shared" si="1"/>
        <v/>
      </c>
      <c r="N58" s="103"/>
    </row>
    <row r="59" spans="2:14" s="102" customFormat="1" ht="39.950000000000003" hidden="1" customHeight="1" x14ac:dyDescent="0.2">
      <c r="B59" s="85"/>
      <c r="C59" s="85"/>
      <c r="D59" s="86"/>
      <c r="E59" s="85"/>
      <c r="F59" s="87"/>
      <c r="G59" s="85"/>
      <c r="H59" s="85"/>
      <c r="I59" s="88"/>
      <c r="J59" s="88"/>
      <c r="K59" s="89"/>
      <c r="L59" s="90"/>
      <c r="M59" s="103" t="str">
        <f t="shared" si="1"/>
        <v/>
      </c>
      <c r="N59" s="103"/>
    </row>
    <row r="60" spans="2:14" s="102" customFormat="1" ht="39.950000000000003" hidden="1" customHeight="1" x14ac:dyDescent="0.2">
      <c r="B60" s="85"/>
      <c r="C60" s="85"/>
      <c r="D60" s="86"/>
      <c r="E60" s="85"/>
      <c r="F60" s="87"/>
      <c r="G60" s="85"/>
      <c r="H60" s="85"/>
      <c r="I60" s="88"/>
      <c r="J60" s="88"/>
      <c r="K60" s="89"/>
      <c r="L60" s="90"/>
      <c r="M60" s="103" t="str">
        <f t="shared" si="1"/>
        <v/>
      </c>
      <c r="N60" s="103"/>
    </row>
    <row r="61" spans="2:14" s="102" customFormat="1" ht="39.950000000000003" hidden="1" customHeight="1" x14ac:dyDescent="0.2">
      <c r="B61" s="85"/>
      <c r="C61" s="85"/>
      <c r="D61" s="86"/>
      <c r="E61" s="85"/>
      <c r="F61" s="87"/>
      <c r="G61" s="85"/>
      <c r="H61" s="85"/>
      <c r="I61" s="88"/>
      <c r="J61" s="88"/>
      <c r="K61" s="89"/>
      <c r="L61" s="90"/>
      <c r="M61" s="103" t="str">
        <f t="shared" si="1"/>
        <v/>
      </c>
      <c r="N61" s="103"/>
    </row>
    <row r="62" spans="2:14" s="102" customFormat="1" ht="39.950000000000003" hidden="1" customHeight="1" x14ac:dyDescent="0.2">
      <c r="B62" s="85"/>
      <c r="C62" s="85"/>
      <c r="D62" s="86"/>
      <c r="E62" s="85"/>
      <c r="F62" s="87"/>
      <c r="G62" s="85"/>
      <c r="H62" s="85"/>
      <c r="I62" s="88"/>
      <c r="J62" s="88"/>
      <c r="K62" s="89"/>
      <c r="L62" s="90"/>
      <c r="M62" s="103" t="str">
        <f t="shared" si="1"/>
        <v/>
      </c>
      <c r="N62" s="103"/>
    </row>
    <row r="63" spans="2:14" s="102" customFormat="1" ht="39.950000000000003" hidden="1" customHeight="1" x14ac:dyDescent="0.2">
      <c r="B63" s="85"/>
      <c r="C63" s="85"/>
      <c r="D63" s="86"/>
      <c r="E63" s="85"/>
      <c r="F63" s="87"/>
      <c r="G63" s="85"/>
      <c r="H63" s="85"/>
      <c r="I63" s="88"/>
      <c r="J63" s="88"/>
      <c r="K63" s="89"/>
      <c r="L63" s="90"/>
      <c r="M63" s="103" t="str">
        <f t="shared" si="1"/>
        <v/>
      </c>
      <c r="N63" s="103"/>
    </row>
    <row r="64" spans="2:14" s="102" customFormat="1" ht="39.950000000000003" hidden="1" customHeight="1" x14ac:dyDescent="0.2">
      <c r="B64" s="85"/>
      <c r="C64" s="85"/>
      <c r="D64" s="86"/>
      <c r="E64" s="85"/>
      <c r="F64" s="87"/>
      <c r="G64" s="85"/>
      <c r="H64" s="85"/>
      <c r="I64" s="88"/>
      <c r="J64" s="88"/>
      <c r="K64" s="89"/>
      <c r="L64" s="90"/>
      <c r="M64" s="103" t="str">
        <f t="shared" si="1"/>
        <v/>
      </c>
      <c r="N64" s="103"/>
    </row>
    <row r="65" spans="2:14" s="102" customFormat="1" ht="39.950000000000003" hidden="1" customHeight="1" x14ac:dyDescent="0.2">
      <c r="B65" s="85"/>
      <c r="C65" s="85"/>
      <c r="D65" s="86"/>
      <c r="E65" s="85"/>
      <c r="F65" s="87"/>
      <c r="G65" s="85"/>
      <c r="H65" s="85"/>
      <c r="I65" s="88"/>
      <c r="J65" s="88"/>
      <c r="K65" s="89"/>
      <c r="L65" s="90"/>
      <c r="M65" s="103" t="str">
        <f t="shared" si="1"/>
        <v/>
      </c>
      <c r="N65" s="103"/>
    </row>
    <row r="66" spans="2:14" s="102" customFormat="1" ht="39.950000000000003" hidden="1" customHeight="1" x14ac:dyDescent="0.2">
      <c r="B66" s="85"/>
      <c r="C66" s="85"/>
      <c r="D66" s="86"/>
      <c r="E66" s="85"/>
      <c r="F66" s="87"/>
      <c r="G66" s="85"/>
      <c r="H66" s="85"/>
      <c r="I66" s="88"/>
      <c r="J66" s="88"/>
      <c r="K66" s="89"/>
      <c r="L66" s="90"/>
      <c r="M66" s="103" t="str">
        <f t="shared" si="1"/>
        <v/>
      </c>
      <c r="N66" s="103"/>
    </row>
    <row r="67" spans="2:14" s="102" customFormat="1" ht="39.950000000000003" hidden="1" customHeight="1" x14ac:dyDescent="0.2">
      <c r="B67" s="85"/>
      <c r="C67" s="85"/>
      <c r="D67" s="86"/>
      <c r="E67" s="85"/>
      <c r="F67" s="87"/>
      <c r="G67" s="85"/>
      <c r="H67" s="85"/>
      <c r="I67" s="88"/>
      <c r="J67" s="88"/>
      <c r="K67" s="89"/>
      <c r="L67" s="90"/>
      <c r="M67" s="103" t="str">
        <f t="shared" si="1"/>
        <v/>
      </c>
      <c r="N67" s="103"/>
    </row>
    <row r="68" spans="2:14" s="102" customFormat="1" ht="39.950000000000003" hidden="1" customHeight="1" x14ac:dyDescent="0.2">
      <c r="B68" s="85"/>
      <c r="C68" s="85"/>
      <c r="D68" s="86"/>
      <c r="E68" s="85"/>
      <c r="F68" s="87"/>
      <c r="G68" s="85"/>
      <c r="H68" s="85"/>
      <c r="I68" s="88"/>
      <c r="J68" s="88"/>
      <c r="K68" s="89"/>
      <c r="L68" s="90"/>
      <c r="M68" s="103" t="str">
        <f t="shared" si="1"/>
        <v/>
      </c>
      <c r="N68" s="103"/>
    </row>
    <row r="69" spans="2:14" s="102" customFormat="1" ht="39.950000000000003" hidden="1" customHeight="1" x14ac:dyDescent="0.2">
      <c r="B69" s="85"/>
      <c r="C69" s="85"/>
      <c r="D69" s="86"/>
      <c r="E69" s="85"/>
      <c r="F69" s="87"/>
      <c r="G69" s="85"/>
      <c r="H69" s="85"/>
      <c r="I69" s="88"/>
      <c r="J69" s="88"/>
      <c r="K69" s="89"/>
      <c r="L69" s="90"/>
      <c r="M69" s="103" t="str">
        <f t="shared" si="1"/>
        <v/>
      </c>
      <c r="N69" s="103"/>
    </row>
    <row r="70" spans="2:14" s="102" customFormat="1" ht="39.950000000000003" hidden="1" customHeight="1" x14ac:dyDescent="0.2">
      <c r="B70" s="85"/>
      <c r="C70" s="85"/>
      <c r="D70" s="86"/>
      <c r="E70" s="85"/>
      <c r="F70" s="87"/>
      <c r="G70" s="85"/>
      <c r="H70" s="85"/>
      <c r="I70" s="88"/>
      <c r="J70" s="88"/>
      <c r="K70" s="89"/>
      <c r="L70" s="90"/>
      <c r="M70" s="103" t="str">
        <f t="shared" si="1"/>
        <v/>
      </c>
      <c r="N70" s="103"/>
    </row>
    <row r="71" spans="2:14" s="102" customFormat="1" ht="39.950000000000003" hidden="1" customHeight="1" x14ac:dyDescent="0.2">
      <c r="B71" s="85"/>
      <c r="C71" s="85"/>
      <c r="D71" s="86"/>
      <c r="E71" s="85"/>
      <c r="F71" s="87"/>
      <c r="G71" s="85"/>
      <c r="H71" s="85"/>
      <c r="I71" s="88"/>
      <c r="J71" s="88"/>
      <c r="K71" s="89"/>
      <c r="L71" s="90"/>
      <c r="M71" s="103" t="str">
        <f t="shared" si="1"/>
        <v/>
      </c>
      <c r="N71" s="103"/>
    </row>
    <row r="72" spans="2:14" s="102" customFormat="1" ht="39.950000000000003" hidden="1" customHeight="1" x14ac:dyDescent="0.2">
      <c r="B72" s="85"/>
      <c r="C72" s="85"/>
      <c r="D72" s="86"/>
      <c r="E72" s="85"/>
      <c r="F72" s="87"/>
      <c r="G72" s="85"/>
      <c r="H72" s="85"/>
      <c r="I72" s="88"/>
      <c r="J72" s="88"/>
      <c r="K72" s="89"/>
      <c r="L72" s="90"/>
      <c r="M72" s="103" t="str">
        <f t="shared" si="1"/>
        <v/>
      </c>
      <c r="N72" s="103"/>
    </row>
    <row r="73" spans="2:14" s="102" customFormat="1" ht="39.950000000000003" hidden="1" customHeight="1" x14ac:dyDescent="0.2">
      <c r="B73" s="85"/>
      <c r="C73" s="85"/>
      <c r="D73" s="86"/>
      <c r="E73" s="85"/>
      <c r="F73" s="87"/>
      <c r="G73" s="85"/>
      <c r="H73" s="85"/>
      <c r="I73" s="88"/>
      <c r="J73" s="88"/>
      <c r="K73" s="89"/>
      <c r="L73" s="90"/>
      <c r="M73" s="103" t="str">
        <f t="shared" si="1"/>
        <v/>
      </c>
      <c r="N73" s="103"/>
    </row>
    <row r="74" spans="2:14" s="102" customFormat="1" ht="39.950000000000003" hidden="1" customHeight="1" x14ac:dyDescent="0.2">
      <c r="B74" s="85"/>
      <c r="C74" s="85"/>
      <c r="D74" s="86"/>
      <c r="E74" s="85"/>
      <c r="F74" s="87"/>
      <c r="G74" s="85"/>
      <c r="H74" s="85"/>
      <c r="I74" s="88"/>
      <c r="J74" s="88"/>
      <c r="K74" s="89"/>
      <c r="L74" s="90"/>
      <c r="M74" s="103" t="str">
        <f t="shared" si="1"/>
        <v/>
      </c>
      <c r="N74" s="103"/>
    </row>
    <row r="75" spans="2:14" s="102" customFormat="1" ht="39.950000000000003" hidden="1" customHeight="1" x14ac:dyDescent="0.2">
      <c r="B75" s="85"/>
      <c r="C75" s="85"/>
      <c r="D75" s="86"/>
      <c r="E75" s="85"/>
      <c r="F75" s="87"/>
      <c r="G75" s="85"/>
      <c r="H75" s="85"/>
      <c r="I75" s="88"/>
      <c r="J75" s="88"/>
      <c r="K75" s="89"/>
      <c r="L75" s="90"/>
      <c r="M75" s="103" t="str">
        <f t="shared" si="1"/>
        <v/>
      </c>
      <c r="N75" s="103"/>
    </row>
    <row r="76" spans="2:14" s="102" customFormat="1" ht="39.950000000000003" hidden="1" customHeight="1" x14ac:dyDescent="0.2">
      <c r="B76" s="85"/>
      <c r="C76" s="85"/>
      <c r="D76" s="86"/>
      <c r="E76" s="85"/>
      <c r="F76" s="87"/>
      <c r="G76" s="85"/>
      <c r="H76" s="85"/>
      <c r="I76" s="88"/>
      <c r="J76" s="88"/>
      <c r="K76" s="89"/>
      <c r="L76" s="90"/>
      <c r="M76" s="103" t="str">
        <f t="shared" si="1"/>
        <v/>
      </c>
      <c r="N76" s="103"/>
    </row>
    <row r="77" spans="2:14" s="102" customFormat="1" ht="39.950000000000003" hidden="1" customHeight="1" x14ac:dyDescent="0.2">
      <c r="B77" s="85"/>
      <c r="C77" s="85"/>
      <c r="D77" s="86"/>
      <c r="E77" s="85"/>
      <c r="F77" s="87"/>
      <c r="G77" s="85"/>
      <c r="H77" s="85"/>
      <c r="I77" s="88"/>
      <c r="J77" s="88"/>
      <c r="K77" s="89"/>
      <c r="L77" s="90"/>
      <c r="M77" s="103" t="str">
        <f t="shared" ref="M77:M140" si="2">IF(AND(K77&lt;&gt;"",L77&lt;&gt;""),K77*L77,"")</f>
        <v/>
      </c>
      <c r="N77" s="103"/>
    </row>
    <row r="78" spans="2:14" s="102" customFormat="1" ht="39.950000000000003" hidden="1" customHeight="1" x14ac:dyDescent="0.2">
      <c r="B78" s="85"/>
      <c r="C78" s="85"/>
      <c r="D78" s="86"/>
      <c r="E78" s="85"/>
      <c r="F78" s="87"/>
      <c r="G78" s="85"/>
      <c r="H78" s="85"/>
      <c r="I78" s="88"/>
      <c r="J78" s="88"/>
      <c r="K78" s="89"/>
      <c r="L78" s="90"/>
      <c r="M78" s="103" t="str">
        <f t="shared" si="2"/>
        <v/>
      </c>
      <c r="N78" s="103"/>
    </row>
    <row r="79" spans="2:14" s="102" customFormat="1" ht="39.950000000000003" hidden="1" customHeight="1" x14ac:dyDescent="0.2">
      <c r="B79" s="85"/>
      <c r="C79" s="85"/>
      <c r="D79" s="86"/>
      <c r="E79" s="85"/>
      <c r="F79" s="87"/>
      <c r="G79" s="85"/>
      <c r="H79" s="85"/>
      <c r="I79" s="88"/>
      <c r="J79" s="88"/>
      <c r="K79" s="89"/>
      <c r="L79" s="90"/>
      <c r="M79" s="103" t="str">
        <f t="shared" si="2"/>
        <v/>
      </c>
      <c r="N79" s="103"/>
    </row>
    <row r="80" spans="2:14" s="102" customFormat="1" ht="39.950000000000003" hidden="1" customHeight="1" x14ac:dyDescent="0.2">
      <c r="B80" s="85"/>
      <c r="C80" s="85"/>
      <c r="D80" s="86"/>
      <c r="E80" s="85"/>
      <c r="F80" s="87"/>
      <c r="G80" s="85"/>
      <c r="H80" s="85"/>
      <c r="I80" s="88"/>
      <c r="J80" s="88"/>
      <c r="K80" s="89"/>
      <c r="L80" s="90"/>
      <c r="M80" s="103" t="str">
        <f t="shared" si="2"/>
        <v/>
      </c>
      <c r="N80" s="103"/>
    </row>
    <row r="81" spans="2:14" s="102" customFormat="1" ht="39.950000000000003" hidden="1" customHeight="1" x14ac:dyDescent="0.2">
      <c r="B81" s="85"/>
      <c r="C81" s="85"/>
      <c r="D81" s="86"/>
      <c r="E81" s="85"/>
      <c r="F81" s="87"/>
      <c r="G81" s="85"/>
      <c r="H81" s="85"/>
      <c r="I81" s="88"/>
      <c r="J81" s="88"/>
      <c r="K81" s="89"/>
      <c r="L81" s="90"/>
      <c r="M81" s="103" t="str">
        <f t="shared" si="2"/>
        <v/>
      </c>
      <c r="N81" s="103"/>
    </row>
    <row r="82" spans="2:14" s="102" customFormat="1" ht="39.950000000000003" hidden="1" customHeight="1" x14ac:dyDescent="0.2">
      <c r="B82" s="85"/>
      <c r="C82" s="85"/>
      <c r="D82" s="86"/>
      <c r="E82" s="85"/>
      <c r="F82" s="87"/>
      <c r="G82" s="85"/>
      <c r="H82" s="85"/>
      <c r="I82" s="88"/>
      <c r="J82" s="88"/>
      <c r="K82" s="89"/>
      <c r="L82" s="90"/>
      <c r="M82" s="103" t="str">
        <f t="shared" si="2"/>
        <v/>
      </c>
      <c r="N82" s="103"/>
    </row>
    <row r="83" spans="2:14" s="102" customFormat="1" ht="39.950000000000003" hidden="1" customHeight="1" x14ac:dyDescent="0.2">
      <c r="B83" s="85"/>
      <c r="C83" s="85"/>
      <c r="D83" s="86"/>
      <c r="E83" s="85"/>
      <c r="F83" s="87"/>
      <c r="G83" s="85"/>
      <c r="H83" s="85"/>
      <c r="I83" s="88"/>
      <c r="J83" s="88"/>
      <c r="K83" s="89"/>
      <c r="L83" s="90"/>
      <c r="M83" s="103" t="str">
        <f t="shared" si="2"/>
        <v/>
      </c>
      <c r="N83" s="103"/>
    </row>
    <row r="84" spans="2:14" s="102" customFormat="1" ht="39.950000000000003" hidden="1" customHeight="1" x14ac:dyDescent="0.2">
      <c r="B84" s="85"/>
      <c r="C84" s="85"/>
      <c r="D84" s="86"/>
      <c r="E84" s="85"/>
      <c r="F84" s="87"/>
      <c r="G84" s="85"/>
      <c r="H84" s="85"/>
      <c r="I84" s="88"/>
      <c r="J84" s="88"/>
      <c r="K84" s="89"/>
      <c r="L84" s="90"/>
      <c r="M84" s="103" t="str">
        <f t="shared" si="2"/>
        <v/>
      </c>
      <c r="N84" s="103"/>
    </row>
    <row r="85" spans="2:14" s="102" customFormat="1" ht="39.950000000000003" hidden="1" customHeight="1" x14ac:dyDescent="0.2">
      <c r="B85" s="85"/>
      <c r="C85" s="85"/>
      <c r="D85" s="86"/>
      <c r="E85" s="85"/>
      <c r="F85" s="87"/>
      <c r="G85" s="85"/>
      <c r="H85" s="85"/>
      <c r="I85" s="88"/>
      <c r="J85" s="88"/>
      <c r="K85" s="89"/>
      <c r="L85" s="90"/>
      <c r="M85" s="103" t="str">
        <f t="shared" si="2"/>
        <v/>
      </c>
      <c r="N85" s="103"/>
    </row>
    <row r="86" spans="2:14" s="102" customFormat="1" ht="39.950000000000003" hidden="1" customHeight="1" x14ac:dyDescent="0.2">
      <c r="B86" s="85"/>
      <c r="C86" s="85"/>
      <c r="D86" s="86"/>
      <c r="E86" s="85"/>
      <c r="F86" s="87"/>
      <c r="G86" s="85"/>
      <c r="H86" s="85"/>
      <c r="I86" s="88"/>
      <c r="J86" s="88"/>
      <c r="K86" s="89"/>
      <c r="L86" s="90"/>
      <c r="M86" s="103" t="str">
        <f t="shared" si="2"/>
        <v/>
      </c>
      <c r="N86" s="103"/>
    </row>
    <row r="87" spans="2:14" s="102" customFormat="1" ht="39.950000000000003" hidden="1" customHeight="1" x14ac:dyDescent="0.2">
      <c r="B87" s="85"/>
      <c r="C87" s="85"/>
      <c r="D87" s="86"/>
      <c r="E87" s="85"/>
      <c r="F87" s="87"/>
      <c r="G87" s="85"/>
      <c r="H87" s="85"/>
      <c r="I87" s="88"/>
      <c r="J87" s="88"/>
      <c r="K87" s="89"/>
      <c r="L87" s="90"/>
      <c r="M87" s="103" t="str">
        <f t="shared" si="2"/>
        <v/>
      </c>
      <c r="N87" s="103"/>
    </row>
    <row r="88" spans="2:14" s="102" customFormat="1" ht="39.950000000000003" hidden="1" customHeight="1" x14ac:dyDescent="0.2">
      <c r="B88" s="85"/>
      <c r="C88" s="85"/>
      <c r="D88" s="86"/>
      <c r="E88" s="85"/>
      <c r="F88" s="87"/>
      <c r="G88" s="85"/>
      <c r="H88" s="85"/>
      <c r="I88" s="88"/>
      <c r="J88" s="88"/>
      <c r="K88" s="89"/>
      <c r="L88" s="90"/>
      <c r="M88" s="103" t="str">
        <f t="shared" si="2"/>
        <v/>
      </c>
      <c r="N88" s="103"/>
    </row>
    <row r="89" spans="2:14" s="102" customFormat="1" ht="39.950000000000003" hidden="1" customHeight="1" x14ac:dyDescent="0.2">
      <c r="B89" s="85"/>
      <c r="C89" s="85"/>
      <c r="D89" s="86"/>
      <c r="E89" s="85"/>
      <c r="F89" s="87"/>
      <c r="G89" s="85"/>
      <c r="H89" s="85"/>
      <c r="I89" s="88"/>
      <c r="J89" s="88"/>
      <c r="K89" s="89"/>
      <c r="L89" s="90"/>
      <c r="M89" s="103" t="str">
        <f t="shared" si="2"/>
        <v/>
      </c>
      <c r="N89" s="103"/>
    </row>
    <row r="90" spans="2:14" s="102" customFormat="1" ht="39.950000000000003" hidden="1" customHeight="1" x14ac:dyDescent="0.2">
      <c r="B90" s="85"/>
      <c r="C90" s="85"/>
      <c r="D90" s="86"/>
      <c r="E90" s="85"/>
      <c r="F90" s="87"/>
      <c r="G90" s="85"/>
      <c r="H90" s="85"/>
      <c r="I90" s="88"/>
      <c r="J90" s="88"/>
      <c r="K90" s="89"/>
      <c r="L90" s="90"/>
      <c r="M90" s="103" t="str">
        <f t="shared" si="2"/>
        <v/>
      </c>
      <c r="N90" s="103"/>
    </row>
    <row r="91" spans="2:14" s="102" customFormat="1" ht="39.950000000000003" hidden="1" customHeight="1" x14ac:dyDescent="0.2">
      <c r="B91" s="85"/>
      <c r="C91" s="85"/>
      <c r="D91" s="86"/>
      <c r="E91" s="85"/>
      <c r="F91" s="87"/>
      <c r="G91" s="85"/>
      <c r="H91" s="85"/>
      <c r="I91" s="88"/>
      <c r="J91" s="88"/>
      <c r="K91" s="89"/>
      <c r="L91" s="90"/>
      <c r="M91" s="103" t="str">
        <f t="shared" si="2"/>
        <v/>
      </c>
      <c r="N91" s="103"/>
    </row>
    <row r="92" spans="2:14" s="102" customFormat="1" ht="39.950000000000003" hidden="1" customHeight="1" x14ac:dyDescent="0.2">
      <c r="B92" s="85"/>
      <c r="C92" s="85"/>
      <c r="D92" s="86"/>
      <c r="E92" s="85"/>
      <c r="F92" s="87"/>
      <c r="G92" s="85"/>
      <c r="H92" s="85"/>
      <c r="I92" s="88"/>
      <c r="J92" s="88"/>
      <c r="K92" s="89"/>
      <c r="L92" s="90"/>
      <c r="M92" s="103" t="str">
        <f t="shared" si="2"/>
        <v/>
      </c>
      <c r="N92" s="103"/>
    </row>
    <row r="93" spans="2:14" s="102" customFormat="1" ht="39.950000000000003" hidden="1" customHeight="1" x14ac:dyDescent="0.2">
      <c r="B93" s="85"/>
      <c r="C93" s="85"/>
      <c r="D93" s="86"/>
      <c r="E93" s="85"/>
      <c r="F93" s="87"/>
      <c r="G93" s="85"/>
      <c r="H93" s="85"/>
      <c r="I93" s="88"/>
      <c r="J93" s="88"/>
      <c r="K93" s="89"/>
      <c r="L93" s="90"/>
      <c r="M93" s="103" t="str">
        <f t="shared" si="2"/>
        <v/>
      </c>
      <c r="N93" s="103"/>
    </row>
    <row r="94" spans="2:14" s="102" customFormat="1" ht="39.950000000000003" hidden="1" customHeight="1" x14ac:dyDescent="0.2">
      <c r="B94" s="85"/>
      <c r="C94" s="85"/>
      <c r="D94" s="86"/>
      <c r="E94" s="85"/>
      <c r="F94" s="87"/>
      <c r="G94" s="85"/>
      <c r="H94" s="85"/>
      <c r="I94" s="88"/>
      <c r="J94" s="88"/>
      <c r="K94" s="89"/>
      <c r="L94" s="90"/>
      <c r="M94" s="103" t="str">
        <f t="shared" si="2"/>
        <v/>
      </c>
      <c r="N94" s="103"/>
    </row>
    <row r="95" spans="2:14" s="102" customFormat="1" ht="39.950000000000003" hidden="1" customHeight="1" x14ac:dyDescent="0.2">
      <c r="B95" s="85"/>
      <c r="C95" s="85"/>
      <c r="D95" s="86"/>
      <c r="E95" s="85"/>
      <c r="F95" s="87"/>
      <c r="G95" s="85"/>
      <c r="H95" s="85"/>
      <c r="I95" s="88"/>
      <c r="J95" s="88"/>
      <c r="K95" s="89"/>
      <c r="L95" s="90"/>
      <c r="M95" s="103" t="str">
        <f t="shared" si="2"/>
        <v/>
      </c>
      <c r="N95" s="103"/>
    </row>
    <row r="96" spans="2:14" s="102" customFormat="1" ht="39.950000000000003" hidden="1" customHeight="1" x14ac:dyDescent="0.2">
      <c r="B96" s="85"/>
      <c r="C96" s="85"/>
      <c r="D96" s="86"/>
      <c r="E96" s="85"/>
      <c r="F96" s="87"/>
      <c r="G96" s="85"/>
      <c r="H96" s="85"/>
      <c r="I96" s="88"/>
      <c r="J96" s="88"/>
      <c r="K96" s="89"/>
      <c r="L96" s="90"/>
      <c r="M96" s="103" t="str">
        <f t="shared" si="2"/>
        <v/>
      </c>
      <c r="N96" s="103"/>
    </row>
    <row r="97" spans="2:14" s="102" customFormat="1" ht="39.950000000000003" hidden="1" customHeight="1" x14ac:dyDescent="0.2">
      <c r="B97" s="85"/>
      <c r="C97" s="85"/>
      <c r="D97" s="86"/>
      <c r="E97" s="85"/>
      <c r="F97" s="87"/>
      <c r="G97" s="85"/>
      <c r="H97" s="85"/>
      <c r="I97" s="88"/>
      <c r="J97" s="88"/>
      <c r="K97" s="89"/>
      <c r="L97" s="90"/>
      <c r="M97" s="103" t="str">
        <f t="shared" si="2"/>
        <v/>
      </c>
      <c r="N97" s="103"/>
    </row>
    <row r="98" spans="2:14" s="102" customFormat="1" ht="39.950000000000003" hidden="1" customHeight="1" x14ac:dyDescent="0.2">
      <c r="B98" s="85"/>
      <c r="C98" s="85"/>
      <c r="D98" s="86"/>
      <c r="E98" s="85"/>
      <c r="F98" s="87"/>
      <c r="G98" s="85"/>
      <c r="H98" s="85"/>
      <c r="I98" s="88"/>
      <c r="J98" s="88"/>
      <c r="K98" s="89"/>
      <c r="L98" s="90"/>
      <c r="M98" s="103" t="str">
        <f t="shared" si="2"/>
        <v/>
      </c>
      <c r="N98" s="103"/>
    </row>
    <row r="99" spans="2:14" s="102" customFormat="1" ht="39.950000000000003" hidden="1" customHeight="1" x14ac:dyDescent="0.2">
      <c r="B99" s="85"/>
      <c r="C99" s="85"/>
      <c r="D99" s="86"/>
      <c r="E99" s="85"/>
      <c r="F99" s="87"/>
      <c r="G99" s="85"/>
      <c r="H99" s="85"/>
      <c r="I99" s="88"/>
      <c r="J99" s="88"/>
      <c r="K99" s="89"/>
      <c r="L99" s="90"/>
      <c r="M99" s="103" t="str">
        <f t="shared" si="2"/>
        <v/>
      </c>
      <c r="N99" s="103"/>
    </row>
    <row r="100" spans="2:14" s="102" customFormat="1" ht="39.950000000000003" hidden="1" customHeight="1" x14ac:dyDescent="0.2">
      <c r="B100" s="85"/>
      <c r="C100" s="85"/>
      <c r="D100" s="86"/>
      <c r="E100" s="85"/>
      <c r="F100" s="87"/>
      <c r="G100" s="85"/>
      <c r="H100" s="85"/>
      <c r="I100" s="88"/>
      <c r="J100" s="88"/>
      <c r="K100" s="89"/>
      <c r="L100" s="90"/>
      <c r="M100" s="103" t="str">
        <f t="shared" si="2"/>
        <v/>
      </c>
      <c r="N100" s="103"/>
    </row>
    <row r="101" spans="2:14" s="102" customFormat="1" ht="39.950000000000003" hidden="1" customHeight="1" x14ac:dyDescent="0.2">
      <c r="B101" s="85"/>
      <c r="C101" s="85"/>
      <c r="D101" s="86"/>
      <c r="E101" s="85"/>
      <c r="F101" s="87"/>
      <c r="G101" s="85"/>
      <c r="H101" s="85"/>
      <c r="I101" s="88"/>
      <c r="J101" s="88"/>
      <c r="K101" s="89"/>
      <c r="L101" s="90"/>
      <c r="M101" s="103" t="str">
        <f t="shared" si="2"/>
        <v/>
      </c>
      <c r="N101" s="103"/>
    </row>
    <row r="102" spans="2:14" s="102" customFormat="1" ht="39.950000000000003" hidden="1" customHeight="1" x14ac:dyDescent="0.2">
      <c r="B102" s="85"/>
      <c r="C102" s="85"/>
      <c r="D102" s="86"/>
      <c r="E102" s="85"/>
      <c r="F102" s="87"/>
      <c r="G102" s="85"/>
      <c r="H102" s="85"/>
      <c r="I102" s="88"/>
      <c r="J102" s="88"/>
      <c r="K102" s="89"/>
      <c r="L102" s="90"/>
      <c r="M102" s="103" t="str">
        <f t="shared" si="2"/>
        <v/>
      </c>
      <c r="N102" s="103"/>
    </row>
    <row r="103" spans="2:14" s="102" customFormat="1" ht="39.950000000000003" hidden="1" customHeight="1" x14ac:dyDescent="0.2">
      <c r="B103" s="85"/>
      <c r="C103" s="85"/>
      <c r="D103" s="86"/>
      <c r="E103" s="85"/>
      <c r="F103" s="87"/>
      <c r="G103" s="85"/>
      <c r="H103" s="85"/>
      <c r="I103" s="88"/>
      <c r="J103" s="88"/>
      <c r="K103" s="89"/>
      <c r="L103" s="90"/>
      <c r="M103" s="103" t="str">
        <f t="shared" si="2"/>
        <v/>
      </c>
      <c r="N103" s="103"/>
    </row>
    <row r="104" spans="2:14" s="102" customFormat="1" ht="39.950000000000003" hidden="1" customHeight="1" x14ac:dyDescent="0.2">
      <c r="B104" s="85"/>
      <c r="C104" s="85"/>
      <c r="D104" s="86"/>
      <c r="E104" s="85"/>
      <c r="F104" s="87"/>
      <c r="G104" s="85"/>
      <c r="H104" s="85"/>
      <c r="I104" s="88"/>
      <c r="J104" s="88"/>
      <c r="K104" s="89"/>
      <c r="L104" s="90"/>
      <c r="M104" s="103" t="str">
        <f t="shared" si="2"/>
        <v/>
      </c>
      <c r="N104" s="103"/>
    </row>
    <row r="105" spans="2:14" s="102" customFormat="1" ht="39.950000000000003" hidden="1" customHeight="1" x14ac:dyDescent="0.2">
      <c r="B105" s="85"/>
      <c r="C105" s="85"/>
      <c r="D105" s="86"/>
      <c r="E105" s="85"/>
      <c r="F105" s="87"/>
      <c r="G105" s="85"/>
      <c r="H105" s="85"/>
      <c r="I105" s="88"/>
      <c r="J105" s="88"/>
      <c r="K105" s="89"/>
      <c r="L105" s="90"/>
      <c r="M105" s="103" t="str">
        <f t="shared" si="2"/>
        <v/>
      </c>
      <c r="N105" s="103"/>
    </row>
    <row r="106" spans="2:14" s="102" customFormat="1" ht="39.950000000000003" hidden="1" customHeight="1" x14ac:dyDescent="0.2">
      <c r="B106" s="85"/>
      <c r="C106" s="85"/>
      <c r="D106" s="86"/>
      <c r="E106" s="85"/>
      <c r="F106" s="87"/>
      <c r="G106" s="85"/>
      <c r="H106" s="85"/>
      <c r="I106" s="88"/>
      <c r="J106" s="88"/>
      <c r="K106" s="89"/>
      <c r="L106" s="90"/>
      <c r="M106" s="103" t="str">
        <f t="shared" si="2"/>
        <v/>
      </c>
      <c r="N106" s="103"/>
    </row>
    <row r="107" spans="2:14" s="102" customFormat="1" ht="39.950000000000003" hidden="1" customHeight="1" x14ac:dyDescent="0.2">
      <c r="B107" s="85"/>
      <c r="C107" s="85"/>
      <c r="D107" s="86"/>
      <c r="E107" s="85"/>
      <c r="F107" s="87"/>
      <c r="G107" s="85"/>
      <c r="H107" s="85"/>
      <c r="I107" s="88"/>
      <c r="J107" s="88"/>
      <c r="K107" s="89"/>
      <c r="L107" s="90"/>
      <c r="M107" s="103" t="str">
        <f t="shared" si="2"/>
        <v/>
      </c>
      <c r="N107" s="103"/>
    </row>
    <row r="108" spans="2:14" s="102" customFormat="1" ht="39.950000000000003" hidden="1" customHeight="1" x14ac:dyDescent="0.2">
      <c r="B108" s="85"/>
      <c r="C108" s="85"/>
      <c r="D108" s="86"/>
      <c r="E108" s="85"/>
      <c r="F108" s="87"/>
      <c r="G108" s="85"/>
      <c r="H108" s="85"/>
      <c r="I108" s="88"/>
      <c r="J108" s="88"/>
      <c r="K108" s="89"/>
      <c r="L108" s="90"/>
      <c r="M108" s="103" t="str">
        <f t="shared" si="2"/>
        <v/>
      </c>
      <c r="N108" s="103"/>
    </row>
    <row r="109" spans="2:14" s="102" customFormat="1" ht="39.950000000000003" hidden="1" customHeight="1" x14ac:dyDescent="0.2">
      <c r="B109" s="85"/>
      <c r="C109" s="85"/>
      <c r="D109" s="86"/>
      <c r="E109" s="85"/>
      <c r="F109" s="87"/>
      <c r="G109" s="85"/>
      <c r="H109" s="85"/>
      <c r="I109" s="88"/>
      <c r="J109" s="88"/>
      <c r="K109" s="89"/>
      <c r="L109" s="90"/>
      <c r="M109" s="103" t="str">
        <f t="shared" si="2"/>
        <v/>
      </c>
      <c r="N109" s="103"/>
    </row>
    <row r="110" spans="2:14" s="102" customFormat="1" ht="39.950000000000003" hidden="1" customHeight="1" x14ac:dyDescent="0.2">
      <c r="B110" s="85"/>
      <c r="C110" s="85"/>
      <c r="D110" s="86"/>
      <c r="E110" s="85"/>
      <c r="F110" s="87"/>
      <c r="G110" s="85"/>
      <c r="H110" s="85"/>
      <c r="I110" s="88"/>
      <c r="J110" s="88"/>
      <c r="K110" s="89"/>
      <c r="L110" s="90"/>
      <c r="M110" s="103" t="str">
        <f t="shared" si="2"/>
        <v/>
      </c>
      <c r="N110" s="103"/>
    </row>
    <row r="111" spans="2:14" s="102" customFormat="1" ht="39.950000000000003" hidden="1" customHeight="1" x14ac:dyDescent="0.2">
      <c r="B111" s="85"/>
      <c r="C111" s="85"/>
      <c r="D111" s="86"/>
      <c r="E111" s="85"/>
      <c r="F111" s="87"/>
      <c r="G111" s="85"/>
      <c r="H111" s="85"/>
      <c r="I111" s="88"/>
      <c r="J111" s="88"/>
      <c r="K111" s="89"/>
      <c r="L111" s="90"/>
      <c r="M111" s="103" t="str">
        <f t="shared" si="2"/>
        <v/>
      </c>
      <c r="N111" s="103"/>
    </row>
    <row r="112" spans="2:14" s="102" customFormat="1" ht="39.950000000000003" hidden="1" customHeight="1" x14ac:dyDescent="0.2">
      <c r="B112" s="85"/>
      <c r="C112" s="85"/>
      <c r="D112" s="86"/>
      <c r="E112" s="85"/>
      <c r="F112" s="87"/>
      <c r="G112" s="85"/>
      <c r="H112" s="85"/>
      <c r="I112" s="88"/>
      <c r="J112" s="88"/>
      <c r="K112" s="89"/>
      <c r="L112" s="90"/>
      <c r="M112" s="103" t="str">
        <f t="shared" si="2"/>
        <v/>
      </c>
      <c r="N112" s="103"/>
    </row>
    <row r="113" spans="2:14" s="102" customFormat="1" ht="39.950000000000003" hidden="1" customHeight="1" x14ac:dyDescent="0.2">
      <c r="B113" s="85"/>
      <c r="C113" s="85"/>
      <c r="D113" s="86"/>
      <c r="E113" s="85"/>
      <c r="F113" s="87"/>
      <c r="G113" s="85"/>
      <c r="H113" s="85"/>
      <c r="I113" s="88"/>
      <c r="J113" s="88"/>
      <c r="K113" s="89"/>
      <c r="L113" s="90"/>
      <c r="M113" s="103" t="str">
        <f t="shared" si="2"/>
        <v/>
      </c>
      <c r="N113" s="103"/>
    </row>
    <row r="114" spans="2:14" s="102" customFormat="1" ht="39.950000000000003" hidden="1" customHeight="1" x14ac:dyDescent="0.2">
      <c r="B114" s="85"/>
      <c r="C114" s="85"/>
      <c r="D114" s="86"/>
      <c r="E114" s="85"/>
      <c r="F114" s="87"/>
      <c r="G114" s="85"/>
      <c r="H114" s="85"/>
      <c r="I114" s="88"/>
      <c r="J114" s="88"/>
      <c r="K114" s="89"/>
      <c r="L114" s="90"/>
      <c r="M114" s="103" t="str">
        <f t="shared" si="2"/>
        <v/>
      </c>
      <c r="N114" s="103"/>
    </row>
    <row r="115" spans="2:14" s="102" customFormat="1" ht="39.950000000000003" hidden="1" customHeight="1" x14ac:dyDescent="0.2">
      <c r="B115" s="85"/>
      <c r="C115" s="85"/>
      <c r="D115" s="86"/>
      <c r="E115" s="85"/>
      <c r="F115" s="87"/>
      <c r="G115" s="85"/>
      <c r="H115" s="85"/>
      <c r="I115" s="88"/>
      <c r="J115" s="88"/>
      <c r="K115" s="89"/>
      <c r="L115" s="90"/>
      <c r="M115" s="103" t="str">
        <f t="shared" si="2"/>
        <v/>
      </c>
      <c r="N115" s="103"/>
    </row>
    <row r="116" spans="2:14" s="102" customFormat="1" ht="39.950000000000003" hidden="1" customHeight="1" x14ac:dyDescent="0.2">
      <c r="B116" s="85"/>
      <c r="C116" s="85"/>
      <c r="D116" s="86"/>
      <c r="E116" s="85"/>
      <c r="F116" s="87"/>
      <c r="G116" s="85"/>
      <c r="H116" s="85"/>
      <c r="I116" s="88"/>
      <c r="J116" s="88"/>
      <c r="K116" s="89"/>
      <c r="L116" s="90"/>
      <c r="M116" s="103" t="str">
        <f t="shared" si="2"/>
        <v/>
      </c>
      <c r="N116" s="103"/>
    </row>
    <row r="117" spans="2:14" s="102" customFormat="1" ht="39.950000000000003" hidden="1" customHeight="1" x14ac:dyDescent="0.2">
      <c r="B117" s="85"/>
      <c r="C117" s="85"/>
      <c r="D117" s="86"/>
      <c r="E117" s="85"/>
      <c r="F117" s="87"/>
      <c r="G117" s="85"/>
      <c r="H117" s="85"/>
      <c r="I117" s="88"/>
      <c r="J117" s="88"/>
      <c r="K117" s="89"/>
      <c r="L117" s="90"/>
      <c r="M117" s="103" t="str">
        <f t="shared" si="2"/>
        <v/>
      </c>
      <c r="N117" s="103"/>
    </row>
    <row r="118" spans="2:14" s="102" customFormat="1" ht="39.950000000000003" hidden="1" customHeight="1" x14ac:dyDescent="0.2">
      <c r="B118" s="85"/>
      <c r="C118" s="85"/>
      <c r="D118" s="86"/>
      <c r="E118" s="85"/>
      <c r="F118" s="87"/>
      <c r="G118" s="85"/>
      <c r="H118" s="85"/>
      <c r="I118" s="88"/>
      <c r="J118" s="88"/>
      <c r="K118" s="89"/>
      <c r="L118" s="90"/>
      <c r="M118" s="103" t="str">
        <f t="shared" si="2"/>
        <v/>
      </c>
      <c r="N118" s="103"/>
    </row>
    <row r="119" spans="2:14" s="102" customFormat="1" ht="39.950000000000003" hidden="1" customHeight="1" x14ac:dyDescent="0.2">
      <c r="B119" s="85"/>
      <c r="C119" s="85"/>
      <c r="D119" s="86"/>
      <c r="E119" s="85"/>
      <c r="F119" s="87"/>
      <c r="G119" s="85"/>
      <c r="H119" s="85"/>
      <c r="I119" s="88"/>
      <c r="J119" s="88"/>
      <c r="K119" s="89"/>
      <c r="L119" s="90"/>
      <c r="M119" s="103" t="str">
        <f t="shared" si="2"/>
        <v/>
      </c>
      <c r="N119" s="103"/>
    </row>
    <row r="120" spans="2:14" s="102" customFormat="1" ht="39.950000000000003" hidden="1" customHeight="1" x14ac:dyDescent="0.2">
      <c r="B120" s="85"/>
      <c r="C120" s="85"/>
      <c r="D120" s="86"/>
      <c r="E120" s="85"/>
      <c r="F120" s="87"/>
      <c r="G120" s="85"/>
      <c r="H120" s="85"/>
      <c r="I120" s="88"/>
      <c r="J120" s="88"/>
      <c r="K120" s="89"/>
      <c r="L120" s="90"/>
      <c r="M120" s="103" t="str">
        <f t="shared" si="2"/>
        <v/>
      </c>
      <c r="N120" s="103"/>
    </row>
    <row r="121" spans="2:14" s="102" customFormat="1" ht="39.950000000000003" hidden="1" customHeight="1" x14ac:dyDescent="0.2">
      <c r="B121" s="85"/>
      <c r="C121" s="85"/>
      <c r="D121" s="86"/>
      <c r="E121" s="85"/>
      <c r="F121" s="87"/>
      <c r="G121" s="85"/>
      <c r="H121" s="85"/>
      <c r="I121" s="88"/>
      <c r="J121" s="88"/>
      <c r="K121" s="89"/>
      <c r="L121" s="90"/>
      <c r="M121" s="103" t="str">
        <f t="shared" si="2"/>
        <v/>
      </c>
      <c r="N121" s="103"/>
    </row>
    <row r="122" spans="2:14" s="102" customFormat="1" ht="39.950000000000003" hidden="1" customHeight="1" x14ac:dyDescent="0.2">
      <c r="B122" s="85"/>
      <c r="C122" s="85"/>
      <c r="D122" s="86"/>
      <c r="E122" s="85"/>
      <c r="F122" s="87"/>
      <c r="G122" s="85"/>
      <c r="H122" s="85"/>
      <c r="I122" s="88"/>
      <c r="J122" s="88"/>
      <c r="K122" s="89"/>
      <c r="L122" s="90"/>
      <c r="M122" s="103" t="str">
        <f t="shared" si="2"/>
        <v/>
      </c>
      <c r="N122" s="103"/>
    </row>
    <row r="123" spans="2:14" s="102" customFormat="1" ht="39.950000000000003" hidden="1" customHeight="1" x14ac:dyDescent="0.2">
      <c r="B123" s="85"/>
      <c r="C123" s="85"/>
      <c r="D123" s="86"/>
      <c r="E123" s="85"/>
      <c r="F123" s="87"/>
      <c r="G123" s="85"/>
      <c r="H123" s="85"/>
      <c r="I123" s="88"/>
      <c r="J123" s="88"/>
      <c r="K123" s="89"/>
      <c r="L123" s="90"/>
      <c r="M123" s="103" t="str">
        <f t="shared" si="2"/>
        <v/>
      </c>
      <c r="N123" s="103"/>
    </row>
    <row r="124" spans="2:14" s="102" customFormat="1" ht="39.950000000000003" hidden="1" customHeight="1" x14ac:dyDescent="0.2">
      <c r="B124" s="85"/>
      <c r="C124" s="85"/>
      <c r="D124" s="86"/>
      <c r="E124" s="85"/>
      <c r="F124" s="87"/>
      <c r="G124" s="85"/>
      <c r="H124" s="85"/>
      <c r="I124" s="88"/>
      <c r="J124" s="88"/>
      <c r="K124" s="89"/>
      <c r="L124" s="90"/>
      <c r="M124" s="103" t="str">
        <f t="shared" si="2"/>
        <v/>
      </c>
      <c r="N124" s="103"/>
    </row>
    <row r="125" spans="2:14" s="102" customFormat="1" ht="39.950000000000003" hidden="1" customHeight="1" x14ac:dyDescent="0.2">
      <c r="B125" s="85"/>
      <c r="C125" s="85"/>
      <c r="D125" s="86"/>
      <c r="E125" s="85"/>
      <c r="F125" s="87"/>
      <c r="G125" s="85"/>
      <c r="H125" s="85"/>
      <c r="I125" s="88"/>
      <c r="J125" s="88"/>
      <c r="K125" s="89"/>
      <c r="L125" s="90"/>
      <c r="M125" s="103" t="str">
        <f t="shared" si="2"/>
        <v/>
      </c>
      <c r="N125" s="103"/>
    </row>
    <row r="126" spans="2:14" s="102" customFormat="1" ht="39.950000000000003" hidden="1" customHeight="1" x14ac:dyDescent="0.2">
      <c r="B126" s="85"/>
      <c r="C126" s="85"/>
      <c r="D126" s="86"/>
      <c r="E126" s="85"/>
      <c r="F126" s="87"/>
      <c r="G126" s="85"/>
      <c r="H126" s="85"/>
      <c r="I126" s="88"/>
      <c r="J126" s="88"/>
      <c r="K126" s="89"/>
      <c r="L126" s="90"/>
      <c r="M126" s="103" t="str">
        <f t="shared" si="2"/>
        <v/>
      </c>
      <c r="N126" s="103"/>
    </row>
    <row r="127" spans="2:14" s="102" customFormat="1" ht="39.950000000000003" hidden="1" customHeight="1" x14ac:dyDescent="0.2">
      <c r="B127" s="85"/>
      <c r="C127" s="85"/>
      <c r="D127" s="86"/>
      <c r="E127" s="85"/>
      <c r="F127" s="87"/>
      <c r="G127" s="85"/>
      <c r="H127" s="85"/>
      <c r="I127" s="88"/>
      <c r="J127" s="88"/>
      <c r="K127" s="89"/>
      <c r="L127" s="90"/>
      <c r="M127" s="103" t="str">
        <f t="shared" si="2"/>
        <v/>
      </c>
      <c r="N127" s="103"/>
    </row>
    <row r="128" spans="2:14" s="102" customFormat="1" ht="39.950000000000003" hidden="1" customHeight="1" x14ac:dyDescent="0.2">
      <c r="B128" s="85"/>
      <c r="C128" s="85"/>
      <c r="D128" s="86"/>
      <c r="E128" s="85"/>
      <c r="F128" s="87"/>
      <c r="G128" s="85"/>
      <c r="H128" s="85"/>
      <c r="I128" s="88"/>
      <c r="J128" s="88"/>
      <c r="K128" s="89"/>
      <c r="L128" s="90"/>
      <c r="M128" s="103" t="str">
        <f t="shared" si="2"/>
        <v/>
      </c>
      <c r="N128" s="103"/>
    </row>
    <row r="129" spans="2:14" s="102" customFormat="1" ht="39.950000000000003" hidden="1" customHeight="1" x14ac:dyDescent="0.2">
      <c r="B129" s="85"/>
      <c r="C129" s="85"/>
      <c r="D129" s="86"/>
      <c r="E129" s="85"/>
      <c r="F129" s="87"/>
      <c r="G129" s="85"/>
      <c r="H129" s="85"/>
      <c r="I129" s="88"/>
      <c r="J129" s="88"/>
      <c r="K129" s="89"/>
      <c r="L129" s="90"/>
      <c r="M129" s="103" t="str">
        <f t="shared" si="2"/>
        <v/>
      </c>
      <c r="N129" s="103"/>
    </row>
    <row r="130" spans="2:14" s="102" customFormat="1" ht="39.950000000000003" hidden="1" customHeight="1" x14ac:dyDescent="0.2">
      <c r="B130" s="85"/>
      <c r="C130" s="85"/>
      <c r="D130" s="86"/>
      <c r="E130" s="85"/>
      <c r="F130" s="87"/>
      <c r="G130" s="85"/>
      <c r="H130" s="85"/>
      <c r="I130" s="88"/>
      <c r="J130" s="88"/>
      <c r="K130" s="89"/>
      <c r="L130" s="90"/>
      <c r="M130" s="103" t="str">
        <f t="shared" si="2"/>
        <v/>
      </c>
      <c r="N130" s="103"/>
    </row>
    <row r="131" spans="2:14" s="102" customFormat="1" ht="39.950000000000003" hidden="1" customHeight="1" x14ac:dyDescent="0.2">
      <c r="B131" s="85"/>
      <c r="C131" s="85"/>
      <c r="D131" s="86"/>
      <c r="E131" s="85"/>
      <c r="F131" s="87"/>
      <c r="G131" s="85"/>
      <c r="H131" s="85"/>
      <c r="I131" s="88"/>
      <c r="J131" s="88"/>
      <c r="K131" s="89"/>
      <c r="L131" s="90"/>
      <c r="M131" s="103" t="str">
        <f t="shared" si="2"/>
        <v/>
      </c>
      <c r="N131" s="103"/>
    </row>
    <row r="132" spans="2:14" s="102" customFormat="1" ht="39.950000000000003" hidden="1" customHeight="1" x14ac:dyDescent="0.2">
      <c r="B132" s="85"/>
      <c r="C132" s="85"/>
      <c r="D132" s="86"/>
      <c r="E132" s="85"/>
      <c r="F132" s="87"/>
      <c r="G132" s="85"/>
      <c r="H132" s="85"/>
      <c r="I132" s="88"/>
      <c r="J132" s="88"/>
      <c r="K132" s="89"/>
      <c r="L132" s="90"/>
      <c r="M132" s="103" t="str">
        <f t="shared" si="2"/>
        <v/>
      </c>
      <c r="N132" s="103"/>
    </row>
    <row r="133" spans="2:14" s="102" customFormat="1" ht="39.950000000000003" hidden="1" customHeight="1" x14ac:dyDescent="0.2">
      <c r="B133" s="85"/>
      <c r="C133" s="85"/>
      <c r="D133" s="86"/>
      <c r="E133" s="85"/>
      <c r="F133" s="87"/>
      <c r="G133" s="85"/>
      <c r="H133" s="85"/>
      <c r="I133" s="88"/>
      <c r="J133" s="88"/>
      <c r="K133" s="89"/>
      <c r="L133" s="90"/>
      <c r="M133" s="103" t="str">
        <f t="shared" si="2"/>
        <v/>
      </c>
      <c r="N133" s="103"/>
    </row>
    <row r="134" spans="2:14" s="102" customFormat="1" ht="39.950000000000003" hidden="1" customHeight="1" x14ac:dyDescent="0.2">
      <c r="B134" s="85"/>
      <c r="C134" s="85"/>
      <c r="D134" s="86"/>
      <c r="E134" s="85"/>
      <c r="F134" s="87"/>
      <c r="G134" s="85"/>
      <c r="H134" s="85"/>
      <c r="I134" s="88"/>
      <c r="J134" s="88"/>
      <c r="K134" s="89"/>
      <c r="L134" s="90"/>
      <c r="M134" s="103" t="str">
        <f t="shared" si="2"/>
        <v/>
      </c>
      <c r="N134" s="103"/>
    </row>
    <row r="135" spans="2:14" s="102" customFormat="1" ht="39.950000000000003" hidden="1" customHeight="1" x14ac:dyDescent="0.2">
      <c r="B135" s="85"/>
      <c r="C135" s="85"/>
      <c r="D135" s="86"/>
      <c r="E135" s="85"/>
      <c r="F135" s="87"/>
      <c r="G135" s="85"/>
      <c r="H135" s="85"/>
      <c r="I135" s="88"/>
      <c r="J135" s="88"/>
      <c r="K135" s="89"/>
      <c r="L135" s="90"/>
      <c r="M135" s="103" t="str">
        <f t="shared" si="2"/>
        <v/>
      </c>
      <c r="N135" s="103"/>
    </row>
    <row r="136" spans="2:14" s="102" customFormat="1" ht="39.950000000000003" hidden="1" customHeight="1" x14ac:dyDescent="0.2">
      <c r="B136" s="85"/>
      <c r="C136" s="85"/>
      <c r="D136" s="86"/>
      <c r="E136" s="85"/>
      <c r="F136" s="87"/>
      <c r="G136" s="85"/>
      <c r="H136" s="85"/>
      <c r="I136" s="88"/>
      <c r="J136" s="88"/>
      <c r="K136" s="89"/>
      <c r="L136" s="90"/>
      <c r="M136" s="103" t="str">
        <f t="shared" si="2"/>
        <v/>
      </c>
      <c r="N136" s="103"/>
    </row>
    <row r="137" spans="2:14" s="102" customFormat="1" ht="39.950000000000003" hidden="1" customHeight="1" x14ac:dyDescent="0.2">
      <c r="B137" s="85"/>
      <c r="C137" s="85"/>
      <c r="D137" s="86"/>
      <c r="E137" s="85"/>
      <c r="F137" s="87"/>
      <c r="G137" s="85"/>
      <c r="H137" s="85"/>
      <c r="I137" s="88"/>
      <c r="J137" s="88"/>
      <c r="K137" s="89"/>
      <c r="L137" s="90"/>
      <c r="M137" s="103" t="str">
        <f t="shared" si="2"/>
        <v/>
      </c>
      <c r="N137" s="103"/>
    </row>
    <row r="138" spans="2:14" s="102" customFormat="1" ht="39.950000000000003" hidden="1" customHeight="1" x14ac:dyDescent="0.2">
      <c r="B138" s="85"/>
      <c r="C138" s="85"/>
      <c r="D138" s="86"/>
      <c r="E138" s="85"/>
      <c r="F138" s="87"/>
      <c r="G138" s="85"/>
      <c r="H138" s="85"/>
      <c r="I138" s="88"/>
      <c r="J138" s="88"/>
      <c r="K138" s="89"/>
      <c r="L138" s="90"/>
      <c r="M138" s="103" t="str">
        <f t="shared" si="2"/>
        <v/>
      </c>
      <c r="N138" s="103"/>
    </row>
    <row r="139" spans="2:14" s="102" customFormat="1" ht="39.950000000000003" hidden="1" customHeight="1" x14ac:dyDescent="0.2">
      <c r="B139" s="85"/>
      <c r="C139" s="85"/>
      <c r="D139" s="86"/>
      <c r="E139" s="85"/>
      <c r="F139" s="87"/>
      <c r="G139" s="85"/>
      <c r="H139" s="85"/>
      <c r="I139" s="88"/>
      <c r="J139" s="88"/>
      <c r="K139" s="89"/>
      <c r="L139" s="90"/>
      <c r="M139" s="103" t="str">
        <f t="shared" si="2"/>
        <v/>
      </c>
      <c r="N139" s="103"/>
    </row>
    <row r="140" spans="2:14" s="102" customFormat="1" ht="39.950000000000003" hidden="1" customHeight="1" x14ac:dyDescent="0.2">
      <c r="B140" s="85"/>
      <c r="C140" s="85"/>
      <c r="D140" s="86"/>
      <c r="E140" s="85"/>
      <c r="F140" s="87"/>
      <c r="G140" s="85"/>
      <c r="H140" s="85"/>
      <c r="I140" s="88"/>
      <c r="J140" s="88"/>
      <c r="K140" s="89"/>
      <c r="L140" s="90"/>
      <c r="M140" s="103" t="str">
        <f t="shared" si="2"/>
        <v/>
      </c>
      <c r="N140" s="103"/>
    </row>
    <row r="141" spans="2:14" s="102" customFormat="1" ht="39.950000000000003" hidden="1" customHeight="1" x14ac:dyDescent="0.2">
      <c r="B141" s="85"/>
      <c r="C141" s="85"/>
      <c r="D141" s="86"/>
      <c r="E141" s="85"/>
      <c r="F141" s="87"/>
      <c r="G141" s="85"/>
      <c r="H141" s="85"/>
      <c r="I141" s="88"/>
      <c r="J141" s="88"/>
      <c r="K141" s="89"/>
      <c r="L141" s="90"/>
      <c r="M141" s="103" t="str">
        <f t="shared" ref="M141:M204" si="3">IF(AND(K141&lt;&gt;"",L141&lt;&gt;""),K141*L141,"")</f>
        <v/>
      </c>
      <c r="N141" s="103"/>
    </row>
    <row r="142" spans="2:14" s="102" customFormat="1" ht="39.950000000000003" hidden="1" customHeight="1" x14ac:dyDescent="0.2">
      <c r="B142" s="85"/>
      <c r="C142" s="85"/>
      <c r="D142" s="86"/>
      <c r="E142" s="85"/>
      <c r="F142" s="87"/>
      <c r="G142" s="85"/>
      <c r="H142" s="85"/>
      <c r="I142" s="88"/>
      <c r="J142" s="88"/>
      <c r="K142" s="89"/>
      <c r="L142" s="90"/>
      <c r="M142" s="103" t="str">
        <f t="shared" si="3"/>
        <v/>
      </c>
      <c r="N142" s="103"/>
    </row>
    <row r="143" spans="2:14" s="102" customFormat="1" ht="39.950000000000003" hidden="1" customHeight="1" x14ac:dyDescent="0.2">
      <c r="B143" s="85"/>
      <c r="C143" s="85"/>
      <c r="D143" s="86"/>
      <c r="E143" s="85"/>
      <c r="F143" s="87"/>
      <c r="G143" s="85"/>
      <c r="H143" s="85"/>
      <c r="I143" s="88"/>
      <c r="J143" s="88"/>
      <c r="K143" s="89"/>
      <c r="L143" s="90"/>
      <c r="M143" s="103" t="str">
        <f t="shared" si="3"/>
        <v/>
      </c>
      <c r="N143" s="103"/>
    </row>
    <row r="144" spans="2:14" s="102" customFormat="1" ht="39.950000000000003" hidden="1" customHeight="1" x14ac:dyDescent="0.2">
      <c r="B144" s="85"/>
      <c r="C144" s="85"/>
      <c r="D144" s="86"/>
      <c r="E144" s="85"/>
      <c r="F144" s="87"/>
      <c r="G144" s="85"/>
      <c r="H144" s="85"/>
      <c r="I144" s="88"/>
      <c r="J144" s="88"/>
      <c r="K144" s="89"/>
      <c r="L144" s="90"/>
      <c r="M144" s="103" t="str">
        <f t="shared" si="3"/>
        <v/>
      </c>
      <c r="N144" s="103"/>
    </row>
    <row r="145" spans="2:14" s="102" customFormat="1" ht="39.950000000000003" hidden="1" customHeight="1" x14ac:dyDescent="0.2">
      <c r="B145" s="85"/>
      <c r="C145" s="85"/>
      <c r="D145" s="86"/>
      <c r="E145" s="85"/>
      <c r="F145" s="87"/>
      <c r="G145" s="85"/>
      <c r="H145" s="85"/>
      <c r="I145" s="88"/>
      <c r="J145" s="88"/>
      <c r="K145" s="89"/>
      <c r="L145" s="90"/>
      <c r="M145" s="103" t="str">
        <f t="shared" si="3"/>
        <v/>
      </c>
      <c r="N145" s="103"/>
    </row>
    <row r="146" spans="2:14" s="102" customFormat="1" ht="39.950000000000003" hidden="1" customHeight="1" x14ac:dyDescent="0.2">
      <c r="B146" s="85"/>
      <c r="C146" s="85"/>
      <c r="D146" s="86"/>
      <c r="E146" s="85"/>
      <c r="F146" s="87"/>
      <c r="G146" s="85"/>
      <c r="H146" s="85"/>
      <c r="I146" s="88"/>
      <c r="J146" s="88"/>
      <c r="K146" s="89"/>
      <c r="L146" s="90"/>
      <c r="M146" s="103" t="str">
        <f t="shared" si="3"/>
        <v/>
      </c>
      <c r="N146" s="103"/>
    </row>
    <row r="147" spans="2:14" s="102" customFormat="1" ht="39.950000000000003" hidden="1" customHeight="1" x14ac:dyDescent="0.2">
      <c r="B147" s="85"/>
      <c r="C147" s="85"/>
      <c r="D147" s="86"/>
      <c r="E147" s="85"/>
      <c r="F147" s="87"/>
      <c r="G147" s="85"/>
      <c r="H147" s="85"/>
      <c r="I147" s="88"/>
      <c r="J147" s="88"/>
      <c r="K147" s="89"/>
      <c r="L147" s="90"/>
      <c r="M147" s="103" t="str">
        <f t="shared" si="3"/>
        <v/>
      </c>
      <c r="N147" s="103"/>
    </row>
    <row r="148" spans="2:14" s="102" customFormat="1" ht="39.950000000000003" hidden="1" customHeight="1" x14ac:dyDescent="0.2">
      <c r="B148" s="85"/>
      <c r="C148" s="85"/>
      <c r="D148" s="86"/>
      <c r="E148" s="85"/>
      <c r="F148" s="87"/>
      <c r="G148" s="85"/>
      <c r="H148" s="85"/>
      <c r="I148" s="88"/>
      <c r="J148" s="88"/>
      <c r="K148" s="89"/>
      <c r="L148" s="90"/>
      <c r="M148" s="103" t="str">
        <f t="shared" si="3"/>
        <v/>
      </c>
      <c r="N148" s="103"/>
    </row>
    <row r="149" spans="2:14" s="102" customFormat="1" ht="39.950000000000003" hidden="1" customHeight="1" x14ac:dyDescent="0.2">
      <c r="B149" s="85"/>
      <c r="C149" s="85"/>
      <c r="D149" s="86"/>
      <c r="E149" s="85"/>
      <c r="F149" s="87"/>
      <c r="G149" s="85"/>
      <c r="H149" s="85"/>
      <c r="I149" s="88"/>
      <c r="J149" s="88"/>
      <c r="K149" s="89"/>
      <c r="L149" s="90"/>
      <c r="M149" s="103" t="str">
        <f t="shared" si="3"/>
        <v/>
      </c>
      <c r="N149" s="103"/>
    </row>
    <row r="150" spans="2:14" s="102" customFormat="1" ht="39.950000000000003" hidden="1" customHeight="1" x14ac:dyDescent="0.2">
      <c r="B150" s="85"/>
      <c r="C150" s="85"/>
      <c r="D150" s="86"/>
      <c r="E150" s="85"/>
      <c r="F150" s="87"/>
      <c r="G150" s="85"/>
      <c r="H150" s="85"/>
      <c r="I150" s="88"/>
      <c r="J150" s="88"/>
      <c r="K150" s="89"/>
      <c r="L150" s="90"/>
      <c r="M150" s="103" t="str">
        <f t="shared" si="3"/>
        <v/>
      </c>
      <c r="N150" s="103"/>
    </row>
    <row r="151" spans="2:14" s="102" customFormat="1" ht="39.950000000000003" hidden="1" customHeight="1" x14ac:dyDescent="0.2">
      <c r="B151" s="85"/>
      <c r="C151" s="85"/>
      <c r="D151" s="86"/>
      <c r="E151" s="85"/>
      <c r="F151" s="87"/>
      <c r="G151" s="85"/>
      <c r="H151" s="85"/>
      <c r="I151" s="88"/>
      <c r="J151" s="88"/>
      <c r="K151" s="89"/>
      <c r="L151" s="90"/>
      <c r="M151" s="103" t="str">
        <f t="shared" si="3"/>
        <v/>
      </c>
      <c r="N151" s="103"/>
    </row>
    <row r="152" spans="2:14" s="102" customFormat="1" ht="39.950000000000003" hidden="1" customHeight="1" x14ac:dyDescent="0.2">
      <c r="B152" s="85"/>
      <c r="C152" s="85"/>
      <c r="D152" s="86"/>
      <c r="E152" s="85"/>
      <c r="F152" s="87"/>
      <c r="G152" s="85"/>
      <c r="H152" s="85"/>
      <c r="I152" s="88"/>
      <c r="J152" s="88"/>
      <c r="K152" s="89"/>
      <c r="L152" s="90"/>
      <c r="M152" s="103" t="str">
        <f t="shared" si="3"/>
        <v/>
      </c>
      <c r="N152" s="103"/>
    </row>
    <row r="153" spans="2:14" s="102" customFormat="1" ht="39.950000000000003" hidden="1" customHeight="1" x14ac:dyDescent="0.2">
      <c r="B153" s="85"/>
      <c r="C153" s="85"/>
      <c r="D153" s="86"/>
      <c r="E153" s="85"/>
      <c r="F153" s="87"/>
      <c r="G153" s="85"/>
      <c r="H153" s="85"/>
      <c r="I153" s="88"/>
      <c r="J153" s="88"/>
      <c r="K153" s="89"/>
      <c r="L153" s="90"/>
      <c r="M153" s="103" t="str">
        <f t="shared" si="3"/>
        <v/>
      </c>
      <c r="N153" s="103"/>
    </row>
    <row r="154" spans="2:14" s="102" customFormat="1" ht="39.950000000000003" hidden="1" customHeight="1" x14ac:dyDescent="0.2">
      <c r="B154" s="85"/>
      <c r="C154" s="85"/>
      <c r="D154" s="86"/>
      <c r="E154" s="85"/>
      <c r="F154" s="87"/>
      <c r="G154" s="85"/>
      <c r="H154" s="85"/>
      <c r="I154" s="88"/>
      <c r="J154" s="88"/>
      <c r="K154" s="89"/>
      <c r="L154" s="90"/>
      <c r="M154" s="103" t="str">
        <f t="shared" si="3"/>
        <v/>
      </c>
      <c r="N154" s="103"/>
    </row>
    <row r="155" spans="2:14" s="102" customFormat="1" ht="39.950000000000003" hidden="1" customHeight="1" x14ac:dyDescent="0.2">
      <c r="B155" s="85"/>
      <c r="C155" s="85"/>
      <c r="D155" s="86"/>
      <c r="E155" s="85"/>
      <c r="F155" s="87"/>
      <c r="G155" s="85"/>
      <c r="H155" s="85"/>
      <c r="I155" s="88"/>
      <c r="J155" s="88"/>
      <c r="K155" s="89"/>
      <c r="L155" s="90"/>
      <c r="M155" s="103" t="str">
        <f t="shared" si="3"/>
        <v/>
      </c>
      <c r="N155" s="103"/>
    </row>
    <row r="156" spans="2:14" s="102" customFormat="1" ht="39.950000000000003" hidden="1" customHeight="1" x14ac:dyDescent="0.2">
      <c r="B156" s="85"/>
      <c r="C156" s="85"/>
      <c r="D156" s="86"/>
      <c r="E156" s="85"/>
      <c r="F156" s="87"/>
      <c r="G156" s="85"/>
      <c r="H156" s="85"/>
      <c r="I156" s="88"/>
      <c r="J156" s="88"/>
      <c r="K156" s="89"/>
      <c r="L156" s="90"/>
      <c r="M156" s="103" t="str">
        <f t="shared" si="3"/>
        <v/>
      </c>
      <c r="N156" s="103"/>
    </row>
    <row r="157" spans="2:14" s="102" customFormat="1" ht="39.950000000000003" hidden="1" customHeight="1" x14ac:dyDescent="0.2">
      <c r="B157" s="85"/>
      <c r="C157" s="85"/>
      <c r="D157" s="86"/>
      <c r="E157" s="85"/>
      <c r="F157" s="87"/>
      <c r="G157" s="85"/>
      <c r="H157" s="85"/>
      <c r="I157" s="88"/>
      <c r="J157" s="88"/>
      <c r="K157" s="89"/>
      <c r="L157" s="90"/>
      <c r="M157" s="103" t="str">
        <f t="shared" si="3"/>
        <v/>
      </c>
      <c r="N157" s="103"/>
    </row>
    <row r="158" spans="2:14" s="102" customFormat="1" ht="39.950000000000003" hidden="1" customHeight="1" x14ac:dyDescent="0.2">
      <c r="B158" s="85"/>
      <c r="C158" s="85"/>
      <c r="D158" s="86"/>
      <c r="E158" s="85"/>
      <c r="F158" s="87"/>
      <c r="G158" s="85"/>
      <c r="H158" s="85"/>
      <c r="I158" s="88"/>
      <c r="J158" s="88"/>
      <c r="K158" s="89"/>
      <c r="L158" s="90"/>
      <c r="M158" s="103" t="str">
        <f t="shared" si="3"/>
        <v/>
      </c>
      <c r="N158" s="103"/>
    </row>
    <row r="159" spans="2:14" s="102" customFormat="1" ht="39.950000000000003" hidden="1" customHeight="1" x14ac:dyDescent="0.2">
      <c r="B159" s="85"/>
      <c r="C159" s="85"/>
      <c r="D159" s="86"/>
      <c r="E159" s="85"/>
      <c r="F159" s="87"/>
      <c r="G159" s="85"/>
      <c r="H159" s="85"/>
      <c r="I159" s="88"/>
      <c r="J159" s="88"/>
      <c r="K159" s="89"/>
      <c r="L159" s="90"/>
      <c r="M159" s="103" t="str">
        <f t="shared" si="3"/>
        <v/>
      </c>
      <c r="N159" s="103"/>
    </row>
    <row r="160" spans="2:14" s="102" customFormat="1" ht="39.950000000000003" hidden="1" customHeight="1" x14ac:dyDescent="0.2">
      <c r="B160" s="85"/>
      <c r="C160" s="85"/>
      <c r="D160" s="86"/>
      <c r="E160" s="85"/>
      <c r="F160" s="87"/>
      <c r="G160" s="85"/>
      <c r="H160" s="85"/>
      <c r="I160" s="88"/>
      <c r="J160" s="88"/>
      <c r="K160" s="89"/>
      <c r="L160" s="90"/>
      <c r="M160" s="103" t="str">
        <f t="shared" si="3"/>
        <v/>
      </c>
      <c r="N160" s="103"/>
    </row>
    <row r="161" spans="2:14" s="102" customFormat="1" ht="39.950000000000003" hidden="1" customHeight="1" x14ac:dyDescent="0.2">
      <c r="B161" s="85"/>
      <c r="C161" s="85"/>
      <c r="D161" s="86"/>
      <c r="E161" s="85"/>
      <c r="F161" s="87"/>
      <c r="G161" s="85"/>
      <c r="H161" s="85"/>
      <c r="I161" s="88"/>
      <c r="J161" s="88"/>
      <c r="K161" s="89"/>
      <c r="L161" s="90"/>
      <c r="M161" s="103" t="str">
        <f t="shared" si="3"/>
        <v/>
      </c>
      <c r="N161" s="103"/>
    </row>
    <row r="162" spans="2:14" s="102" customFormat="1" ht="39.950000000000003" hidden="1" customHeight="1" x14ac:dyDescent="0.2">
      <c r="B162" s="85"/>
      <c r="C162" s="85"/>
      <c r="D162" s="86"/>
      <c r="E162" s="85"/>
      <c r="F162" s="87"/>
      <c r="G162" s="85"/>
      <c r="H162" s="85"/>
      <c r="I162" s="88"/>
      <c r="J162" s="88"/>
      <c r="K162" s="89"/>
      <c r="L162" s="90"/>
      <c r="M162" s="103" t="str">
        <f t="shared" si="3"/>
        <v/>
      </c>
      <c r="N162" s="103"/>
    </row>
    <row r="163" spans="2:14" s="102" customFormat="1" ht="39.950000000000003" hidden="1" customHeight="1" x14ac:dyDescent="0.2">
      <c r="B163" s="85"/>
      <c r="C163" s="85"/>
      <c r="D163" s="86"/>
      <c r="E163" s="85"/>
      <c r="F163" s="87"/>
      <c r="G163" s="85"/>
      <c r="H163" s="85"/>
      <c r="I163" s="88"/>
      <c r="J163" s="88"/>
      <c r="K163" s="89"/>
      <c r="L163" s="90"/>
      <c r="M163" s="103" t="str">
        <f t="shared" si="3"/>
        <v/>
      </c>
      <c r="N163" s="103"/>
    </row>
    <row r="164" spans="2:14" s="102" customFormat="1" ht="39.950000000000003" hidden="1" customHeight="1" x14ac:dyDescent="0.2">
      <c r="B164" s="85"/>
      <c r="C164" s="85"/>
      <c r="D164" s="86"/>
      <c r="E164" s="85"/>
      <c r="F164" s="87"/>
      <c r="G164" s="85"/>
      <c r="H164" s="85"/>
      <c r="I164" s="88"/>
      <c r="J164" s="88"/>
      <c r="K164" s="89"/>
      <c r="L164" s="90"/>
      <c r="M164" s="103" t="str">
        <f t="shared" si="3"/>
        <v/>
      </c>
      <c r="N164" s="103"/>
    </row>
    <row r="165" spans="2:14" s="102" customFormat="1" ht="39.950000000000003" hidden="1" customHeight="1" x14ac:dyDescent="0.2">
      <c r="B165" s="85"/>
      <c r="C165" s="85"/>
      <c r="D165" s="86"/>
      <c r="E165" s="85"/>
      <c r="F165" s="87"/>
      <c r="G165" s="85"/>
      <c r="H165" s="85"/>
      <c r="I165" s="88"/>
      <c r="J165" s="88"/>
      <c r="K165" s="89"/>
      <c r="L165" s="90"/>
      <c r="M165" s="103" t="str">
        <f t="shared" si="3"/>
        <v/>
      </c>
      <c r="N165" s="103"/>
    </row>
    <row r="166" spans="2:14" s="102" customFormat="1" ht="39.950000000000003" hidden="1" customHeight="1" x14ac:dyDescent="0.2">
      <c r="B166" s="85"/>
      <c r="C166" s="85"/>
      <c r="D166" s="86"/>
      <c r="E166" s="85"/>
      <c r="F166" s="87"/>
      <c r="G166" s="85"/>
      <c r="H166" s="85"/>
      <c r="I166" s="88"/>
      <c r="J166" s="88"/>
      <c r="K166" s="89"/>
      <c r="L166" s="90"/>
      <c r="M166" s="103" t="str">
        <f t="shared" si="3"/>
        <v/>
      </c>
      <c r="N166" s="103"/>
    </row>
    <row r="167" spans="2:14" s="102" customFormat="1" ht="39.950000000000003" hidden="1" customHeight="1" x14ac:dyDescent="0.2">
      <c r="B167" s="85"/>
      <c r="C167" s="85"/>
      <c r="D167" s="86"/>
      <c r="E167" s="85"/>
      <c r="F167" s="87"/>
      <c r="G167" s="85"/>
      <c r="H167" s="85"/>
      <c r="I167" s="88"/>
      <c r="J167" s="88"/>
      <c r="K167" s="89"/>
      <c r="L167" s="90"/>
      <c r="M167" s="103" t="str">
        <f t="shared" si="3"/>
        <v/>
      </c>
      <c r="N167" s="103"/>
    </row>
    <row r="168" spans="2:14" s="102" customFormat="1" ht="39.950000000000003" hidden="1" customHeight="1" x14ac:dyDescent="0.2">
      <c r="B168" s="85"/>
      <c r="C168" s="85"/>
      <c r="D168" s="86"/>
      <c r="E168" s="85"/>
      <c r="F168" s="87"/>
      <c r="G168" s="85"/>
      <c r="H168" s="85"/>
      <c r="I168" s="88"/>
      <c r="J168" s="88"/>
      <c r="K168" s="89"/>
      <c r="L168" s="90"/>
      <c r="M168" s="103" t="str">
        <f t="shared" si="3"/>
        <v/>
      </c>
      <c r="N168" s="103"/>
    </row>
    <row r="169" spans="2:14" s="102" customFormat="1" ht="39.950000000000003" hidden="1" customHeight="1" x14ac:dyDescent="0.2">
      <c r="B169" s="85"/>
      <c r="C169" s="85"/>
      <c r="D169" s="86"/>
      <c r="E169" s="85"/>
      <c r="F169" s="87"/>
      <c r="G169" s="85"/>
      <c r="H169" s="85"/>
      <c r="I169" s="88"/>
      <c r="J169" s="88"/>
      <c r="K169" s="89"/>
      <c r="L169" s="90"/>
      <c r="M169" s="103" t="str">
        <f t="shared" si="3"/>
        <v/>
      </c>
      <c r="N169" s="103"/>
    </row>
    <row r="170" spans="2:14" s="102" customFormat="1" ht="39.950000000000003" hidden="1" customHeight="1" x14ac:dyDescent="0.2">
      <c r="B170" s="85"/>
      <c r="C170" s="85"/>
      <c r="D170" s="86"/>
      <c r="E170" s="85"/>
      <c r="F170" s="87"/>
      <c r="G170" s="85"/>
      <c r="H170" s="85"/>
      <c r="I170" s="88"/>
      <c r="J170" s="88"/>
      <c r="K170" s="89"/>
      <c r="L170" s="90"/>
      <c r="M170" s="103" t="str">
        <f t="shared" si="3"/>
        <v/>
      </c>
      <c r="N170" s="103"/>
    </row>
    <row r="171" spans="2:14" s="102" customFormat="1" ht="39.950000000000003" hidden="1" customHeight="1" x14ac:dyDescent="0.2">
      <c r="B171" s="85"/>
      <c r="C171" s="85"/>
      <c r="D171" s="86"/>
      <c r="E171" s="85"/>
      <c r="F171" s="87"/>
      <c r="G171" s="85"/>
      <c r="H171" s="85"/>
      <c r="I171" s="88"/>
      <c r="J171" s="88"/>
      <c r="K171" s="89"/>
      <c r="L171" s="90"/>
      <c r="M171" s="103" t="str">
        <f t="shared" si="3"/>
        <v/>
      </c>
      <c r="N171" s="103"/>
    </row>
    <row r="172" spans="2:14" s="102" customFormat="1" ht="39.950000000000003" hidden="1" customHeight="1" x14ac:dyDescent="0.2">
      <c r="B172" s="85"/>
      <c r="C172" s="85"/>
      <c r="D172" s="86"/>
      <c r="E172" s="85"/>
      <c r="F172" s="87"/>
      <c r="G172" s="85"/>
      <c r="H172" s="85"/>
      <c r="I172" s="88"/>
      <c r="J172" s="88"/>
      <c r="K172" s="89"/>
      <c r="L172" s="90"/>
      <c r="M172" s="103" t="str">
        <f t="shared" si="3"/>
        <v/>
      </c>
      <c r="N172" s="103"/>
    </row>
    <row r="173" spans="2:14" s="102" customFormat="1" ht="39.950000000000003" hidden="1" customHeight="1" x14ac:dyDescent="0.2">
      <c r="B173" s="85"/>
      <c r="C173" s="85"/>
      <c r="D173" s="86"/>
      <c r="E173" s="85"/>
      <c r="F173" s="87"/>
      <c r="G173" s="85"/>
      <c r="H173" s="85"/>
      <c r="I173" s="88"/>
      <c r="J173" s="88"/>
      <c r="K173" s="89"/>
      <c r="L173" s="90"/>
      <c r="M173" s="103" t="str">
        <f t="shared" si="3"/>
        <v/>
      </c>
      <c r="N173" s="103"/>
    </row>
    <row r="174" spans="2:14" s="102" customFormat="1" ht="39.950000000000003" hidden="1" customHeight="1" x14ac:dyDescent="0.2">
      <c r="B174" s="85"/>
      <c r="C174" s="85"/>
      <c r="D174" s="86"/>
      <c r="E174" s="85"/>
      <c r="F174" s="87"/>
      <c r="G174" s="85"/>
      <c r="H174" s="85"/>
      <c r="I174" s="88"/>
      <c r="J174" s="88"/>
      <c r="K174" s="89"/>
      <c r="L174" s="90"/>
      <c r="M174" s="103" t="str">
        <f t="shared" si="3"/>
        <v/>
      </c>
      <c r="N174" s="103"/>
    </row>
    <row r="175" spans="2:14" s="102" customFormat="1" ht="39.950000000000003" hidden="1" customHeight="1" x14ac:dyDescent="0.2">
      <c r="B175" s="85"/>
      <c r="C175" s="85"/>
      <c r="D175" s="86"/>
      <c r="E175" s="85"/>
      <c r="F175" s="87"/>
      <c r="G175" s="85"/>
      <c r="H175" s="85"/>
      <c r="I175" s="88"/>
      <c r="J175" s="88"/>
      <c r="K175" s="89"/>
      <c r="L175" s="90"/>
      <c r="M175" s="103" t="str">
        <f t="shared" si="3"/>
        <v/>
      </c>
      <c r="N175" s="103"/>
    </row>
    <row r="176" spans="2:14" s="102" customFormat="1" ht="39.950000000000003" hidden="1" customHeight="1" x14ac:dyDescent="0.2">
      <c r="B176" s="85"/>
      <c r="C176" s="85"/>
      <c r="D176" s="86"/>
      <c r="E176" s="85"/>
      <c r="F176" s="87"/>
      <c r="G176" s="85"/>
      <c r="H176" s="85"/>
      <c r="I176" s="88"/>
      <c r="J176" s="88"/>
      <c r="K176" s="89"/>
      <c r="L176" s="90"/>
      <c r="M176" s="103" t="str">
        <f t="shared" si="3"/>
        <v/>
      </c>
      <c r="N176" s="103"/>
    </row>
    <row r="177" spans="2:15" s="102" customFormat="1" ht="39.950000000000003" hidden="1" customHeight="1" x14ac:dyDescent="0.2">
      <c r="B177" s="85"/>
      <c r="C177" s="85"/>
      <c r="D177" s="86"/>
      <c r="E177" s="85"/>
      <c r="F177" s="87"/>
      <c r="G177" s="85"/>
      <c r="H177" s="85"/>
      <c r="I177" s="88"/>
      <c r="J177" s="88"/>
      <c r="K177" s="89"/>
      <c r="L177" s="90"/>
      <c r="M177" s="103" t="str">
        <f t="shared" si="3"/>
        <v/>
      </c>
      <c r="N177" s="103"/>
    </row>
    <row r="178" spans="2:15" s="102" customFormat="1" ht="39.950000000000003" hidden="1" customHeight="1" x14ac:dyDescent="0.2">
      <c r="B178" s="85"/>
      <c r="C178" s="85"/>
      <c r="D178" s="86"/>
      <c r="E178" s="85"/>
      <c r="F178" s="87"/>
      <c r="G178" s="85"/>
      <c r="H178" s="85"/>
      <c r="I178" s="88"/>
      <c r="J178" s="88"/>
      <c r="K178" s="89"/>
      <c r="L178" s="90"/>
      <c r="M178" s="103" t="str">
        <f t="shared" si="3"/>
        <v/>
      </c>
      <c r="N178" s="103"/>
    </row>
    <row r="179" spans="2:15" s="102" customFormat="1" ht="39.950000000000003" hidden="1" customHeight="1" x14ac:dyDescent="0.2">
      <c r="B179" s="85"/>
      <c r="C179" s="85"/>
      <c r="D179" s="86"/>
      <c r="E179" s="85"/>
      <c r="F179" s="87"/>
      <c r="G179" s="85"/>
      <c r="H179" s="85"/>
      <c r="I179" s="88"/>
      <c r="J179" s="88"/>
      <c r="K179" s="89"/>
      <c r="L179" s="90"/>
      <c r="M179" s="103" t="str">
        <f t="shared" si="3"/>
        <v/>
      </c>
      <c r="N179" s="103"/>
    </row>
    <row r="180" spans="2:15" s="102" customFormat="1" ht="39.950000000000003" hidden="1" customHeight="1" x14ac:dyDescent="0.2">
      <c r="B180" s="85"/>
      <c r="C180" s="85"/>
      <c r="D180" s="86"/>
      <c r="E180" s="85"/>
      <c r="F180" s="87"/>
      <c r="G180" s="85"/>
      <c r="H180" s="85"/>
      <c r="I180" s="88"/>
      <c r="J180" s="88"/>
      <c r="K180" s="89"/>
      <c r="L180" s="90"/>
      <c r="M180" s="103" t="str">
        <f t="shared" si="3"/>
        <v/>
      </c>
      <c r="N180" s="103"/>
    </row>
    <row r="181" spans="2:15" s="102" customFormat="1" ht="39.950000000000003" hidden="1" customHeight="1" x14ac:dyDescent="0.2">
      <c r="B181" s="85"/>
      <c r="C181" s="85"/>
      <c r="D181" s="86"/>
      <c r="E181" s="85"/>
      <c r="F181" s="87"/>
      <c r="G181" s="85"/>
      <c r="H181" s="85"/>
      <c r="I181" s="88"/>
      <c r="J181" s="88"/>
      <c r="K181" s="89"/>
      <c r="L181" s="90"/>
      <c r="M181" s="103" t="str">
        <f t="shared" si="3"/>
        <v/>
      </c>
      <c r="N181" s="103"/>
    </row>
    <row r="182" spans="2:15" s="102" customFormat="1" ht="39.950000000000003" hidden="1" customHeight="1" x14ac:dyDescent="0.2">
      <c r="B182" s="85"/>
      <c r="C182" s="85"/>
      <c r="D182" s="86"/>
      <c r="E182" s="85"/>
      <c r="F182" s="87"/>
      <c r="G182" s="85"/>
      <c r="H182" s="85"/>
      <c r="I182" s="88"/>
      <c r="J182" s="88"/>
      <c r="K182" s="89"/>
      <c r="L182" s="90"/>
      <c r="M182" s="103" t="str">
        <f t="shared" si="3"/>
        <v/>
      </c>
      <c r="N182" s="103"/>
    </row>
    <row r="183" spans="2:15" s="102" customFormat="1" ht="39.950000000000003" hidden="1" customHeight="1" x14ac:dyDescent="0.2">
      <c r="B183" s="85"/>
      <c r="C183" s="85"/>
      <c r="D183" s="86"/>
      <c r="E183" s="85"/>
      <c r="F183" s="87"/>
      <c r="G183" s="85"/>
      <c r="H183" s="85"/>
      <c r="I183" s="88"/>
      <c r="J183" s="88"/>
      <c r="K183" s="89"/>
      <c r="L183" s="90"/>
      <c r="M183" s="103" t="str">
        <f t="shared" si="3"/>
        <v/>
      </c>
      <c r="N183" s="103"/>
    </row>
    <row r="184" spans="2:15" s="102" customFormat="1" ht="39.950000000000003" hidden="1" customHeight="1" x14ac:dyDescent="0.2">
      <c r="B184" s="85"/>
      <c r="C184" s="85"/>
      <c r="D184" s="86"/>
      <c r="E184" s="85"/>
      <c r="F184" s="87"/>
      <c r="G184" s="85"/>
      <c r="H184" s="85"/>
      <c r="I184" s="88"/>
      <c r="J184" s="88"/>
      <c r="K184" s="89"/>
      <c r="L184" s="90"/>
      <c r="M184" s="103" t="str">
        <f t="shared" si="3"/>
        <v/>
      </c>
      <c r="N184" s="103"/>
    </row>
    <row r="185" spans="2:15" s="102" customFormat="1" ht="39.950000000000003" hidden="1" customHeight="1" x14ac:dyDescent="0.2">
      <c r="B185" s="85"/>
      <c r="C185" s="85"/>
      <c r="D185" s="86"/>
      <c r="E185" s="85"/>
      <c r="F185" s="87"/>
      <c r="G185" s="85"/>
      <c r="H185" s="85"/>
      <c r="I185" s="88"/>
      <c r="J185" s="88"/>
      <c r="K185" s="89"/>
      <c r="L185" s="90"/>
      <c r="M185" s="103" t="str">
        <f t="shared" si="3"/>
        <v/>
      </c>
      <c r="N185" s="103"/>
    </row>
    <row r="186" spans="2:15" s="102" customFormat="1" ht="39.950000000000003" hidden="1" customHeight="1" x14ac:dyDescent="0.2">
      <c r="B186" s="85"/>
      <c r="C186" s="85"/>
      <c r="D186" s="86"/>
      <c r="E186" s="85"/>
      <c r="F186" s="87"/>
      <c r="G186" s="85"/>
      <c r="H186" s="85"/>
      <c r="I186" s="88"/>
      <c r="J186" s="88"/>
      <c r="K186" s="89"/>
      <c r="L186" s="90"/>
      <c r="M186" s="103" t="str">
        <f t="shared" si="3"/>
        <v/>
      </c>
      <c r="N186" s="103"/>
    </row>
    <row r="187" spans="2:15" s="102" customFormat="1" ht="39.950000000000003" hidden="1" customHeight="1" x14ac:dyDescent="0.2">
      <c r="B187" s="85"/>
      <c r="C187" s="85"/>
      <c r="D187" s="86"/>
      <c r="E187" s="85"/>
      <c r="F187" s="87"/>
      <c r="G187" s="85"/>
      <c r="H187" s="85"/>
      <c r="I187" s="88"/>
      <c r="J187" s="88"/>
      <c r="K187" s="89"/>
      <c r="L187" s="90"/>
      <c r="M187" s="103" t="str">
        <f t="shared" si="3"/>
        <v/>
      </c>
      <c r="N187" s="103"/>
      <c r="O187" s="104"/>
    </row>
    <row r="188" spans="2:15" s="102" customFormat="1" ht="39.950000000000003" hidden="1" customHeight="1" x14ac:dyDescent="0.2">
      <c r="B188" s="85"/>
      <c r="C188" s="85"/>
      <c r="D188" s="86"/>
      <c r="E188" s="85"/>
      <c r="F188" s="87"/>
      <c r="G188" s="85"/>
      <c r="H188" s="85"/>
      <c r="I188" s="88"/>
      <c r="J188" s="88"/>
      <c r="K188" s="89"/>
      <c r="L188" s="90"/>
      <c r="M188" s="103" t="str">
        <f t="shared" si="3"/>
        <v/>
      </c>
      <c r="N188" s="103"/>
      <c r="O188" s="104"/>
    </row>
    <row r="189" spans="2:15" s="102" customFormat="1" ht="39.950000000000003" hidden="1" customHeight="1" x14ac:dyDescent="0.2">
      <c r="B189" s="85"/>
      <c r="C189" s="85"/>
      <c r="D189" s="86"/>
      <c r="E189" s="85"/>
      <c r="F189" s="87"/>
      <c r="G189" s="85"/>
      <c r="H189" s="85"/>
      <c r="I189" s="88"/>
      <c r="J189" s="88"/>
      <c r="K189" s="89"/>
      <c r="L189" s="90"/>
      <c r="M189" s="103" t="str">
        <f t="shared" si="3"/>
        <v/>
      </c>
      <c r="N189" s="103"/>
      <c r="O189" s="104"/>
    </row>
    <row r="190" spans="2:15" s="102" customFormat="1" ht="39.950000000000003" hidden="1" customHeight="1" x14ac:dyDescent="0.2">
      <c r="B190" s="85"/>
      <c r="C190" s="85"/>
      <c r="D190" s="86"/>
      <c r="E190" s="85"/>
      <c r="F190" s="87"/>
      <c r="G190" s="85"/>
      <c r="H190" s="85"/>
      <c r="I190" s="88"/>
      <c r="J190" s="88"/>
      <c r="K190" s="89"/>
      <c r="L190" s="90"/>
      <c r="M190" s="103" t="str">
        <f t="shared" si="3"/>
        <v/>
      </c>
      <c r="N190" s="103"/>
    </row>
    <row r="191" spans="2:15" s="102" customFormat="1" ht="39.950000000000003" hidden="1" customHeight="1" x14ac:dyDescent="0.2">
      <c r="B191" s="85"/>
      <c r="C191" s="85"/>
      <c r="D191" s="86"/>
      <c r="E191" s="85"/>
      <c r="F191" s="87"/>
      <c r="G191" s="85"/>
      <c r="H191" s="85"/>
      <c r="I191" s="88"/>
      <c r="J191" s="88"/>
      <c r="K191" s="89"/>
      <c r="L191" s="90"/>
      <c r="M191" s="103" t="str">
        <f t="shared" si="3"/>
        <v/>
      </c>
      <c r="N191" s="103"/>
    </row>
    <row r="192" spans="2:15" s="102" customFormat="1" ht="39.950000000000003" hidden="1" customHeight="1" x14ac:dyDescent="0.2">
      <c r="B192" s="85"/>
      <c r="C192" s="85"/>
      <c r="D192" s="86"/>
      <c r="E192" s="85"/>
      <c r="F192" s="87"/>
      <c r="G192" s="85"/>
      <c r="H192" s="85"/>
      <c r="I192" s="88"/>
      <c r="J192" s="88"/>
      <c r="K192" s="89"/>
      <c r="L192" s="90"/>
      <c r="M192" s="103" t="str">
        <f t="shared" si="3"/>
        <v/>
      </c>
      <c r="N192" s="103"/>
    </row>
    <row r="193" spans="2:14" s="102" customFormat="1" ht="39.950000000000003" hidden="1" customHeight="1" x14ac:dyDescent="0.2">
      <c r="B193" s="85"/>
      <c r="C193" s="85"/>
      <c r="D193" s="86"/>
      <c r="E193" s="85"/>
      <c r="F193" s="87"/>
      <c r="G193" s="85"/>
      <c r="H193" s="85"/>
      <c r="I193" s="88"/>
      <c r="J193" s="88"/>
      <c r="K193" s="89"/>
      <c r="L193" s="90"/>
      <c r="M193" s="103" t="str">
        <f t="shared" si="3"/>
        <v/>
      </c>
      <c r="N193" s="103"/>
    </row>
    <row r="194" spans="2:14" s="102" customFormat="1" ht="39.950000000000003" hidden="1" customHeight="1" x14ac:dyDescent="0.2">
      <c r="B194" s="85"/>
      <c r="C194" s="85"/>
      <c r="D194" s="86"/>
      <c r="E194" s="85"/>
      <c r="F194" s="87"/>
      <c r="G194" s="85"/>
      <c r="H194" s="85"/>
      <c r="I194" s="88"/>
      <c r="J194" s="88"/>
      <c r="K194" s="89"/>
      <c r="L194" s="90"/>
      <c r="M194" s="103" t="str">
        <f t="shared" si="3"/>
        <v/>
      </c>
      <c r="N194" s="103"/>
    </row>
    <row r="195" spans="2:14" s="102" customFormat="1" ht="39.950000000000003" hidden="1" customHeight="1" x14ac:dyDescent="0.2">
      <c r="B195" s="85"/>
      <c r="C195" s="85"/>
      <c r="D195" s="86"/>
      <c r="E195" s="85"/>
      <c r="F195" s="87"/>
      <c r="G195" s="85"/>
      <c r="H195" s="85"/>
      <c r="I195" s="88"/>
      <c r="J195" s="88"/>
      <c r="K195" s="89"/>
      <c r="L195" s="90"/>
      <c r="M195" s="103" t="str">
        <f t="shared" si="3"/>
        <v/>
      </c>
      <c r="N195" s="103"/>
    </row>
    <row r="196" spans="2:14" s="102" customFormat="1" ht="39.950000000000003" hidden="1" customHeight="1" x14ac:dyDescent="0.2">
      <c r="B196" s="85"/>
      <c r="C196" s="85"/>
      <c r="D196" s="86"/>
      <c r="E196" s="85"/>
      <c r="F196" s="87"/>
      <c r="G196" s="85"/>
      <c r="H196" s="85"/>
      <c r="I196" s="88"/>
      <c r="J196" s="88"/>
      <c r="K196" s="89"/>
      <c r="L196" s="90"/>
      <c r="M196" s="103" t="str">
        <f t="shared" si="3"/>
        <v/>
      </c>
      <c r="N196" s="103"/>
    </row>
    <row r="197" spans="2:14" s="102" customFormat="1" ht="39.950000000000003" hidden="1" customHeight="1" x14ac:dyDescent="0.2">
      <c r="B197" s="85"/>
      <c r="C197" s="85"/>
      <c r="D197" s="86"/>
      <c r="E197" s="85"/>
      <c r="F197" s="87"/>
      <c r="G197" s="85"/>
      <c r="H197" s="85"/>
      <c r="I197" s="88"/>
      <c r="J197" s="88"/>
      <c r="K197" s="89"/>
      <c r="L197" s="90"/>
      <c r="M197" s="103" t="str">
        <f t="shared" si="3"/>
        <v/>
      </c>
      <c r="N197" s="103"/>
    </row>
    <row r="198" spans="2:14" s="102" customFormat="1" ht="39.950000000000003" hidden="1" customHeight="1" x14ac:dyDescent="0.2">
      <c r="B198" s="85"/>
      <c r="C198" s="85"/>
      <c r="D198" s="86"/>
      <c r="E198" s="85"/>
      <c r="F198" s="87"/>
      <c r="G198" s="85"/>
      <c r="H198" s="85"/>
      <c r="I198" s="88"/>
      <c r="J198" s="88"/>
      <c r="K198" s="89"/>
      <c r="L198" s="90"/>
      <c r="M198" s="103" t="str">
        <f t="shared" si="3"/>
        <v/>
      </c>
      <c r="N198" s="103"/>
    </row>
    <row r="199" spans="2:14" s="102" customFormat="1" ht="39.950000000000003" hidden="1" customHeight="1" x14ac:dyDescent="0.2">
      <c r="B199" s="85"/>
      <c r="C199" s="85"/>
      <c r="D199" s="86"/>
      <c r="E199" s="85"/>
      <c r="F199" s="87"/>
      <c r="G199" s="85"/>
      <c r="H199" s="85"/>
      <c r="I199" s="88"/>
      <c r="J199" s="88"/>
      <c r="K199" s="89"/>
      <c r="L199" s="90"/>
      <c r="M199" s="103" t="str">
        <f t="shared" si="3"/>
        <v/>
      </c>
      <c r="N199" s="103"/>
    </row>
    <row r="200" spans="2:14" s="102" customFormat="1" ht="39.950000000000003" hidden="1" customHeight="1" x14ac:dyDescent="0.2">
      <c r="B200" s="85"/>
      <c r="C200" s="85"/>
      <c r="D200" s="86"/>
      <c r="E200" s="85"/>
      <c r="F200" s="87"/>
      <c r="G200" s="85"/>
      <c r="H200" s="85"/>
      <c r="I200" s="88"/>
      <c r="J200" s="88"/>
      <c r="K200" s="89"/>
      <c r="L200" s="90"/>
      <c r="M200" s="103" t="str">
        <f t="shared" si="3"/>
        <v/>
      </c>
      <c r="N200" s="103"/>
    </row>
    <row r="201" spans="2:14" s="102" customFormat="1" ht="39.950000000000003" hidden="1" customHeight="1" x14ac:dyDescent="0.2">
      <c r="B201" s="85"/>
      <c r="C201" s="85"/>
      <c r="D201" s="86"/>
      <c r="E201" s="85"/>
      <c r="F201" s="87"/>
      <c r="G201" s="85"/>
      <c r="H201" s="85"/>
      <c r="I201" s="88"/>
      <c r="J201" s="88"/>
      <c r="K201" s="89"/>
      <c r="L201" s="90"/>
      <c r="M201" s="103" t="str">
        <f t="shared" si="3"/>
        <v/>
      </c>
      <c r="N201" s="103"/>
    </row>
    <row r="202" spans="2:14" s="102" customFormat="1" ht="39.950000000000003" hidden="1" customHeight="1" x14ac:dyDescent="0.2">
      <c r="B202" s="85"/>
      <c r="C202" s="85"/>
      <c r="D202" s="86"/>
      <c r="E202" s="85"/>
      <c r="F202" s="87"/>
      <c r="G202" s="85"/>
      <c r="H202" s="85"/>
      <c r="I202" s="88"/>
      <c r="J202" s="88"/>
      <c r="K202" s="89"/>
      <c r="L202" s="90"/>
      <c r="M202" s="103" t="str">
        <f t="shared" si="3"/>
        <v/>
      </c>
      <c r="N202" s="103"/>
    </row>
    <row r="203" spans="2:14" s="102" customFormat="1" ht="39.950000000000003" hidden="1" customHeight="1" x14ac:dyDescent="0.2">
      <c r="B203" s="85"/>
      <c r="C203" s="85"/>
      <c r="D203" s="86"/>
      <c r="E203" s="85"/>
      <c r="F203" s="87"/>
      <c r="G203" s="85"/>
      <c r="H203" s="85"/>
      <c r="I203" s="88"/>
      <c r="J203" s="88"/>
      <c r="K203" s="89"/>
      <c r="L203" s="90"/>
      <c r="M203" s="103" t="str">
        <f t="shared" si="3"/>
        <v/>
      </c>
      <c r="N203" s="103"/>
    </row>
    <row r="204" spans="2:14" s="102" customFormat="1" ht="39.950000000000003" hidden="1" customHeight="1" x14ac:dyDescent="0.2">
      <c r="B204" s="85"/>
      <c r="C204" s="85"/>
      <c r="D204" s="86"/>
      <c r="E204" s="85"/>
      <c r="F204" s="87"/>
      <c r="G204" s="85"/>
      <c r="H204" s="85"/>
      <c r="I204" s="88"/>
      <c r="J204" s="88"/>
      <c r="K204" s="89"/>
      <c r="L204" s="90"/>
      <c r="M204" s="103" t="str">
        <f t="shared" si="3"/>
        <v/>
      </c>
      <c r="N204" s="103"/>
    </row>
    <row r="205" spans="2:14" s="102" customFormat="1" ht="39.950000000000003" hidden="1" customHeight="1" x14ac:dyDescent="0.2">
      <c r="B205" s="85"/>
      <c r="C205" s="85"/>
      <c r="D205" s="86"/>
      <c r="E205" s="85"/>
      <c r="F205" s="87"/>
      <c r="G205" s="85"/>
      <c r="H205" s="85"/>
      <c r="I205" s="88"/>
      <c r="J205" s="88"/>
      <c r="K205" s="89"/>
      <c r="L205" s="90"/>
      <c r="M205" s="103" t="str">
        <f t="shared" ref="M205:M206" si="4">IF(AND(K205&lt;&gt;"",L205&lt;&gt;""),K205*L205,"")</f>
        <v/>
      </c>
      <c r="N205" s="103"/>
    </row>
    <row r="206" spans="2:14" s="102" customFormat="1" ht="39.950000000000003" hidden="1" customHeight="1" x14ac:dyDescent="0.2">
      <c r="B206" s="85"/>
      <c r="C206" s="85"/>
      <c r="D206" s="86"/>
      <c r="E206" s="85"/>
      <c r="F206" s="87"/>
      <c r="G206" s="85"/>
      <c r="H206" s="85"/>
      <c r="I206" s="88"/>
      <c r="J206" s="88"/>
      <c r="K206" s="89"/>
      <c r="L206" s="90"/>
      <c r="M206" s="103" t="str">
        <f t="shared" si="4"/>
        <v/>
      </c>
      <c r="N206" s="103"/>
    </row>
    <row r="207" spans="2:14" s="102" customFormat="1" hidden="1" x14ac:dyDescent="0.2"/>
    <row r="208" spans="2:14" s="102" customFormat="1" hidden="1" x14ac:dyDescent="0.2"/>
    <row r="209" s="102" customFormat="1" hidden="1" x14ac:dyDescent="0.2"/>
    <row r="210" s="102" customFormat="1" hidden="1" x14ac:dyDescent="0.2"/>
  </sheetData>
  <sheetProtection insertRows="0" autoFilter="0"/>
  <mergeCells count="11">
    <mergeCell ref="B9:N9"/>
    <mergeCell ref="F4:I6"/>
    <mergeCell ref="B10:B11"/>
    <mergeCell ref="C10:C11"/>
    <mergeCell ref="D10:D11"/>
    <mergeCell ref="E10:E11"/>
    <mergeCell ref="N10:N11"/>
    <mergeCell ref="K10:M10"/>
    <mergeCell ref="F10:F11"/>
    <mergeCell ref="G10:G11"/>
    <mergeCell ref="H10:J10"/>
  </mergeCells>
  <dataValidations xWindow="716" yWindow="410" count="13">
    <dataValidation type="whole" operator="greaterThanOrEqual" allowBlank="1" showInputMessage="1" showErrorMessage="1" error="Debe ingresar un número!!" promptTitle="Cantidad" prompt="Ingrese el número de actividades" sqref="L12:L206">
      <formula1>0</formula1>
    </dataValidation>
    <dataValidation type="whole" operator="greaterThanOrEqual" allowBlank="1" showInputMessage="1" showErrorMessage="1" error="Debe ingresar un número!!" promptTitle="Costo Unitario" prompt="Ingrese el Costo Unitario de la Actividad" sqref="K12:K206">
      <formula1>0</formula1>
    </dataValidation>
    <dataValidation allowBlank="1" showInputMessage="1" showErrorMessage="1" error="_x000a_" sqref="M12:M206"/>
    <dataValidation allowBlank="1" showInputMessage="1" showErrorMessage="1" promptTitle="Recurso Financiero" prompt="Para ampliar la CELDA y escribir el texto necesario, haga clic en el botón ABRIR CELDA, ubicado en la parte superior izquierda de la hoja. (Presione F2 para editar la celda)._x000a_Cuando finalice, de ENTER y haga clic en el botón CERRAR CELDA." sqref="J12:J206"/>
    <dataValidation allowBlank="1" showInputMessage="1" showErrorMessage="1" promptTitle="Recurso de Personal" prompt="Para ampliar la CELDA y escribir el texto necesario, haga clic en el botón ABRIR CELDA, ubicado en la parte superior izquierda de la hoja. (Presione F2 para editar la celda)._x000a_Cuando finalice, de ENTER y haga clic en el botón CERRAR CELDA." sqref="I12:I206"/>
    <dataValidation allowBlank="1" showInputMessage="1" showErrorMessage="1" promptTitle="Recursos Físicos" prompt="Para ampliar la CELDA y escribir el texto necesario, haga clic en el botón ABRIR CELDA, ubicado en la parte superior izquierda de la hoja. (Presione F2 para editar la celda)._x000a_Cuando finalice, de ENTER y haga clic en el botón CERRAR CELDA." sqref="H12:H206"/>
    <dataValidation type="list" allowBlank="1" showInputMessage="1" showErrorMessage="1" error="Únicamente puede seleccionar de la lista!!" promptTitle="Clasificación Actividad" prompt="Seleccione de la lista la clasificación de la actividad" sqref="F46:F206">
      <formula1>ClasificacionActividad</formula1>
    </dataValidation>
    <dataValidation allowBlank="1" showInputMessage="1" showErrorMessage="1" promptTitle="Metodología" prompt="Para ampliar la CELDA y escribir el texto necesario, haga clic en el botón ABRIR CELDA, ubicado en la parte superior izquierda de la hoja. (Presione F2 para editar la celda)._x000a_Cuando finalice, de ENTER y haga clic en el botón CERRAR CELDA." sqref="E12:E206"/>
    <dataValidation type="whole" allowBlank="1" showInputMessage="1" showErrorMessage="1" error="Debe escribir un número" promptTitle="Participantes" prompt="Eingrese el número de participantes" sqref="D12:D206">
      <formula1>0</formula1>
      <formula2>1000000</formula2>
    </dataValidation>
    <dataValidation allowBlank="1" showInputMessage="1" showErrorMessage="1" promptTitle="Actividad" prompt="Para ampliar la CELDA y escribir el texto necesario, haga clic en el botón ABRIR CELDA, ubicado en la parte superior izquierda de la hoja. (Presione F2 para editar la celda)._x000a_Cuando finalice, de ENTER y haga clic en el botón CERRAR CELDA." sqref="C12:C206"/>
    <dataValidation allowBlank="1" showInputMessage="1" showErrorMessage="1" promptTitle="Objetivos" prompt="Para ampliar la CELDA y escribir el texto necesario, haga clic en el botón ABRIR CELDA, ubicado en la parte superior izquierda de la hoja. (Presione F2 para editar la celda)._x000a_Cuando finalice, de ENTER y haga clic en el botón CERRAR CELDA." sqref="B12:B206"/>
    <dataValidation allowBlank="1" showInputMessage="1" showErrorMessage="1" promptTitle="Medio de verificación" prompt="Para ampliar la CELDA y escribir el texto necesario, haga clic en el botón ABRIR CELDA, ubicado en la parte superior izquierda de la hoja. (Presione F2 para editar la celda)._x000a_Cuando finalice, de ENTER y haga clic en el botón CERRAR CELDA." sqref="G12:G206"/>
    <dataValidation type="list" allowBlank="1" showInputMessage="1" showErrorMessage="1" error="Únicamente puede seleccionar de la lista!!" promptTitle="Clasificación Actividad" prompt="Seleccione de la lista la clasificación de la actividad" sqref="F12:F45">
      <formula1>$AB$4:$AB$6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showGridLines="0" topLeftCell="A15" zoomScale="85" zoomScaleNormal="85" workbookViewId="0">
      <selection activeCell="G46" sqref="G46"/>
    </sheetView>
  </sheetViews>
  <sheetFormatPr baseColWidth="10" defaultRowHeight="15" x14ac:dyDescent="0.25"/>
  <cols>
    <col min="1" max="1" width="1.140625" style="22" customWidth="1"/>
    <col min="2" max="2" width="19.42578125" style="22" customWidth="1"/>
    <col min="3" max="3" width="31.85546875" style="22" customWidth="1"/>
    <col min="4" max="16384" width="11.42578125" style="22"/>
  </cols>
  <sheetData>
    <row r="5" spans="1:3" x14ac:dyDescent="0.25">
      <c r="A5" s="121"/>
    </row>
    <row r="6" spans="1:3" ht="62.25" customHeight="1" x14ac:dyDescent="0.25">
      <c r="A6" s="121"/>
      <c r="B6" s="215" t="s">
        <v>72</v>
      </c>
      <c r="C6" s="215"/>
    </row>
    <row r="8" spans="1:3" x14ac:dyDescent="0.25">
      <c r="B8" s="122" t="s">
        <v>31</v>
      </c>
      <c r="C8" s="122" t="s">
        <v>32</v>
      </c>
    </row>
    <row r="9" spans="1:3" x14ac:dyDescent="0.25">
      <c r="B9" s="214" t="s">
        <v>33</v>
      </c>
      <c r="C9" s="123" t="s">
        <v>34</v>
      </c>
    </row>
    <row r="10" spans="1:3" x14ac:dyDescent="0.25">
      <c r="B10" s="214"/>
      <c r="C10" s="123" t="s">
        <v>35</v>
      </c>
    </row>
    <row r="11" spans="1:3" x14ac:dyDescent="0.25">
      <c r="B11" s="214"/>
      <c r="C11" s="123" t="s">
        <v>36</v>
      </c>
    </row>
    <row r="12" spans="1:3" x14ac:dyDescent="0.25">
      <c r="B12" s="214"/>
      <c r="C12" s="123" t="s">
        <v>37</v>
      </c>
    </row>
    <row r="13" spans="1:3" x14ac:dyDescent="0.25">
      <c r="B13" s="214"/>
      <c r="C13" s="123" t="s">
        <v>38</v>
      </c>
    </row>
    <row r="14" spans="1:3" x14ac:dyDescent="0.25">
      <c r="B14" s="214"/>
      <c r="C14" s="123" t="s">
        <v>39</v>
      </c>
    </row>
    <row r="15" spans="1:3" x14ac:dyDescent="0.25">
      <c r="B15" s="214"/>
      <c r="C15" s="123" t="s">
        <v>40</v>
      </c>
    </row>
    <row r="16" spans="1:3" x14ac:dyDescent="0.25">
      <c r="B16" s="214"/>
      <c r="C16" s="123" t="s">
        <v>41</v>
      </c>
    </row>
    <row r="17" spans="2:3" x14ac:dyDescent="0.25">
      <c r="B17" s="214" t="s">
        <v>42</v>
      </c>
      <c r="C17" s="123" t="s">
        <v>43</v>
      </c>
    </row>
    <row r="18" spans="2:3" x14ac:dyDescent="0.25">
      <c r="B18" s="214"/>
      <c r="C18" s="123" t="s">
        <v>44</v>
      </c>
    </row>
    <row r="19" spans="2:3" x14ac:dyDescent="0.25">
      <c r="B19" s="214"/>
      <c r="C19" s="123" t="s">
        <v>45</v>
      </c>
    </row>
    <row r="20" spans="2:3" x14ac:dyDescent="0.25">
      <c r="B20" s="214"/>
      <c r="C20" s="123" t="s">
        <v>46</v>
      </c>
    </row>
    <row r="21" spans="2:3" x14ac:dyDescent="0.25">
      <c r="B21" s="214"/>
      <c r="C21" s="123" t="s">
        <v>47</v>
      </c>
    </row>
    <row r="22" spans="2:3" x14ac:dyDescent="0.25">
      <c r="B22" s="214"/>
      <c r="C22" s="123" t="s">
        <v>48</v>
      </c>
    </row>
    <row r="23" spans="2:3" x14ac:dyDescent="0.25">
      <c r="B23" s="214"/>
      <c r="C23" s="123" t="s">
        <v>49</v>
      </c>
    </row>
    <row r="24" spans="2:3" x14ac:dyDescent="0.25">
      <c r="B24" s="214"/>
      <c r="C24" s="123" t="s">
        <v>50</v>
      </c>
    </row>
    <row r="25" spans="2:3" x14ac:dyDescent="0.25">
      <c r="B25" s="214"/>
      <c r="C25" s="123" t="s">
        <v>51</v>
      </c>
    </row>
    <row r="26" spans="2:3" x14ac:dyDescent="0.25">
      <c r="B26" s="214"/>
      <c r="C26" s="123" t="s">
        <v>52</v>
      </c>
    </row>
    <row r="27" spans="2:3" x14ac:dyDescent="0.25">
      <c r="B27" s="214"/>
      <c r="C27" s="123" t="s">
        <v>53</v>
      </c>
    </row>
    <row r="28" spans="2:3" x14ac:dyDescent="0.25">
      <c r="B28" s="214"/>
      <c r="C28" s="123" t="s">
        <v>54</v>
      </c>
    </row>
    <row r="29" spans="2:3" x14ac:dyDescent="0.25">
      <c r="B29" s="214"/>
      <c r="C29" s="123" t="s">
        <v>55</v>
      </c>
    </row>
    <row r="30" spans="2:3" x14ac:dyDescent="0.25">
      <c r="B30" s="214"/>
      <c r="C30" s="123" t="s">
        <v>56</v>
      </c>
    </row>
    <row r="31" spans="2:3" x14ac:dyDescent="0.25">
      <c r="B31" s="214" t="s">
        <v>57</v>
      </c>
      <c r="C31" s="123" t="s">
        <v>58</v>
      </c>
    </row>
    <row r="32" spans="2:3" x14ac:dyDescent="0.25">
      <c r="B32" s="214"/>
      <c r="C32" s="123" t="s">
        <v>59</v>
      </c>
    </row>
    <row r="33" spans="2:3" x14ac:dyDescent="0.25">
      <c r="B33" s="214"/>
      <c r="C33" s="123" t="s">
        <v>60</v>
      </c>
    </row>
    <row r="34" spans="2:3" x14ac:dyDescent="0.25">
      <c r="B34" s="214"/>
      <c r="C34" s="123" t="s">
        <v>61</v>
      </c>
    </row>
    <row r="35" spans="2:3" x14ac:dyDescent="0.25">
      <c r="B35" s="214"/>
      <c r="C35" s="123" t="s">
        <v>62</v>
      </c>
    </row>
    <row r="36" spans="2:3" x14ac:dyDescent="0.25">
      <c r="B36" s="214"/>
      <c r="C36" s="123" t="s">
        <v>63</v>
      </c>
    </row>
    <row r="37" spans="2:3" x14ac:dyDescent="0.25">
      <c r="B37" s="214"/>
      <c r="C37" s="123" t="s">
        <v>64</v>
      </c>
    </row>
    <row r="38" spans="2:3" x14ac:dyDescent="0.25">
      <c r="B38" s="214"/>
      <c r="C38" s="123" t="s">
        <v>65</v>
      </c>
    </row>
    <row r="39" spans="2:3" x14ac:dyDescent="0.25">
      <c r="B39" s="214"/>
      <c r="C39" s="123" t="s">
        <v>66</v>
      </c>
    </row>
    <row r="40" spans="2:3" x14ac:dyDescent="0.25">
      <c r="B40" s="214"/>
      <c r="C40" s="123" t="s">
        <v>67</v>
      </c>
    </row>
    <row r="41" spans="2:3" x14ac:dyDescent="0.25">
      <c r="B41" s="214"/>
      <c r="C41" s="123" t="s">
        <v>68</v>
      </c>
    </row>
    <row r="42" spans="2:3" x14ac:dyDescent="0.25">
      <c r="B42" s="214"/>
      <c r="C42" s="123" t="s">
        <v>69</v>
      </c>
    </row>
    <row r="43" spans="2:3" x14ac:dyDescent="0.25">
      <c r="B43" s="214"/>
      <c r="C43" s="123" t="s">
        <v>70</v>
      </c>
    </row>
    <row r="44" spans="2:3" x14ac:dyDescent="0.25">
      <c r="B44" s="214"/>
      <c r="C44" s="123" t="s">
        <v>71</v>
      </c>
    </row>
  </sheetData>
  <mergeCells count="4">
    <mergeCell ref="B9:B16"/>
    <mergeCell ref="B17:B30"/>
    <mergeCell ref="B31:B44"/>
    <mergeCell ref="B6:C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zoomScale="82" zoomScaleNormal="82" workbookViewId="0">
      <selection activeCell="A17" sqref="A17"/>
    </sheetView>
  </sheetViews>
  <sheetFormatPr baseColWidth="10" defaultColWidth="0" defaultRowHeight="15" customHeight="1" zeroHeight="1" x14ac:dyDescent="0.25"/>
  <cols>
    <col min="1" max="1" width="3.28515625" style="22" customWidth="1"/>
    <col min="2" max="2" width="11.42578125" style="22" customWidth="1"/>
    <col min="3" max="3" width="34.140625" style="22" customWidth="1"/>
    <col min="4" max="4" width="15.28515625" style="22" customWidth="1"/>
    <col min="5" max="5" width="15.85546875" style="22" customWidth="1"/>
    <col min="6" max="19" width="11.42578125" style="22" customWidth="1"/>
    <col min="20" max="20" width="7" style="22" customWidth="1"/>
    <col min="21" max="16384" width="11.42578125" style="22" hidden="1"/>
  </cols>
  <sheetData>
    <row r="1" spans="2:20" x14ac:dyDescent="0.25"/>
    <row r="2" spans="2:20" x14ac:dyDescent="0.25"/>
    <row r="3" spans="2:20" x14ac:dyDescent="0.25">
      <c r="K3" s="184" t="s">
        <v>30</v>
      </c>
      <c r="L3" s="184"/>
      <c r="M3" s="184"/>
      <c r="N3" s="184"/>
      <c r="O3" s="184"/>
      <c r="P3" s="184"/>
      <c r="Q3" s="184"/>
    </row>
    <row r="4" spans="2:20" x14ac:dyDescent="0.25">
      <c r="K4" s="184"/>
      <c r="L4" s="184"/>
      <c r="M4" s="184"/>
      <c r="N4" s="184"/>
      <c r="O4" s="184"/>
      <c r="P4" s="184"/>
      <c r="Q4" s="184"/>
    </row>
    <row r="5" spans="2:20" x14ac:dyDescent="0.25">
      <c r="K5" s="184"/>
      <c r="L5" s="184"/>
      <c r="M5" s="184"/>
      <c r="N5" s="184"/>
      <c r="O5" s="184"/>
      <c r="P5" s="184"/>
      <c r="Q5" s="184"/>
    </row>
    <row r="6" spans="2:20" x14ac:dyDescent="0.25">
      <c r="K6" s="184"/>
      <c r="L6" s="184"/>
      <c r="M6" s="184"/>
      <c r="N6" s="184"/>
      <c r="O6" s="184"/>
      <c r="P6" s="184"/>
      <c r="Q6" s="184"/>
    </row>
    <row r="7" spans="2:20" s="25" customFormat="1" ht="18.75" x14ac:dyDescent="0.3">
      <c r="B7" s="23" t="s">
        <v>30</v>
      </c>
      <c r="C7" s="24"/>
    </row>
    <row r="8" spans="2:20" x14ac:dyDescent="0.25"/>
    <row r="9" spans="2:20" x14ac:dyDescent="0.25">
      <c r="B9" s="152" t="s">
        <v>114</v>
      </c>
      <c r="C9" s="152"/>
      <c r="D9" s="153" t="s">
        <v>171</v>
      </c>
      <c r="E9" s="153"/>
      <c r="F9" s="49"/>
      <c r="G9" s="49"/>
    </row>
    <row r="10" spans="2:20" ht="30" x14ac:dyDescent="0.25">
      <c r="B10" s="27" t="s">
        <v>113</v>
      </c>
      <c r="C10" s="27" t="s">
        <v>12</v>
      </c>
      <c r="D10" s="28" t="s">
        <v>92</v>
      </c>
      <c r="E10" s="29" t="s">
        <v>28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2:20" x14ac:dyDescent="0.25">
      <c r="B11" s="19" t="s">
        <v>93</v>
      </c>
      <c r="C11" s="20" t="s">
        <v>172</v>
      </c>
      <c r="D11" s="21">
        <v>10</v>
      </c>
      <c r="E11" s="21">
        <v>8</v>
      </c>
      <c r="G11" s="154"/>
      <c r="H11" s="154"/>
      <c r="I11" s="50"/>
      <c r="J11" s="50"/>
      <c r="K11" s="50"/>
      <c r="L11" s="30"/>
      <c r="M11" s="30"/>
      <c r="N11" s="30"/>
      <c r="O11" s="30"/>
      <c r="P11" s="30"/>
      <c r="Q11" s="30"/>
      <c r="R11" s="30"/>
      <c r="S11" s="30"/>
      <c r="T11" s="30"/>
    </row>
    <row r="12" spans="2:20" x14ac:dyDescent="0.25">
      <c r="B12" s="19" t="s">
        <v>94</v>
      </c>
      <c r="C12" s="20" t="s">
        <v>173</v>
      </c>
      <c r="D12" s="21">
        <v>9</v>
      </c>
      <c r="E12" s="21">
        <v>7</v>
      </c>
      <c r="G12" s="155"/>
      <c r="H12" s="156"/>
      <c r="I12" s="156"/>
      <c r="J12" s="156"/>
      <c r="K12" s="156"/>
      <c r="L12" s="156"/>
      <c r="M12" s="158"/>
      <c r="N12" s="159"/>
      <c r="O12" s="156"/>
      <c r="P12" s="156"/>
      <c r="Q12" s="159"/>
      <c r="R12" s="156"/>
      <c r="S12" s="156"/>
      <c r="T12" s="30"/>
    </row>
    <row r="13" spans="2:20" x14ac:dyDescent="0.25">
      <c r="B13" s="19" t="s">
        <v>95</v>
      </c>
      <c r="C13" s="20" t="s">
        <v>174</v>
      </c>
      <c r="D13" s="21">
        <v>8</v>
      </c>
      <c r="E13" s="21">
        <v>7</v>
      </c>
      <c r="G13" s="155"/>
      <c r="H13" s="156"/>
      <c r="I13" s="156"/>
      <c r="J13" s="156"/>
      <c r="K13" s="156"/>
      <c r="L13" s="156"/>
      <c r="M13" s="158"/>
      <c r="N13" s="159"/>
      <c r="O13" s="156"/>
      <c r="P13" s="156"/>
      <c r="Q13" s="159"/>
      <c r="R13" s="156"/>
      <c r="S13" s="156"/>
      <c r="T13" s="30"/>
    </row>
    <row r="14" spans="2:20" x14ac:dyDescent="0.25">
      <c r="B14" s="19" t="s">
        <v>96</v>
      </c>
      <c r="C14" s="20" t="s">
        <v>175</v>
      </c>
      <c r="D14" s="21">
        <v>9</v>
      </c>
      <c r="E14" s="21">
        <v>5</v>
      </c>
      <c r="G14" s="155"/>
      <c r="H14" s="157"/>
      <c r="I14" s="157"/>
      <c r="J14" s="156"/>
      <c r="K14" s="157"/>
      <c r="L14" s="157"/>
      <c r="M14" s="156"/>
      <c r="N14" s="156"/>
      <c r="O14" s="156"/>
      <c r="P14" s="156"/>
      <c r="Q14" s="159"/>
      <c r="R14" s="163"/>
      <c r="S14" s="163"/>
      <c r="T14" s="30"/>
    </row>
    <row r="15" spans="2:20" x14ac:dyDescent="0.25">
      <c r="B15" s="19" t="s">
        <v>97</v>
      </c>
      <c r="C15" s="20" t="s">
        <v>176</v>
      </c>
      <c r="D15" s="21">
        <v>9</v>
      </c>
      <c r="E15" s="21">
        <v>4</v>
      </c>
      <c r="G15" s="155"/>
      <c r="H15" s="157"/>
      <c r="I15" s="157"/>
      <c r="J15" s="156"/>
      <c r="K15" s="157"/>
      <c r="L15" s="157"/>
      <c r="M15" s="156"/>
      <c r="N15" s="156"/>
      <c r="O15" s="156"/>
      <c r="P15" s="156"/>
      <c r="Q15" s="159"/>
      <c r="R15" s="163"/>
      <c r="S15" s="163"/>
      <c r="T15" s="30"/>
    </row>
    <row r="16" spans="2:20" x14ac:dyDescent="0.25">
      <c r="B16" s="19" t="s">
        <v>98</v>
      </c>
      <c r="C16" s="20" t="s">
        <v>177</v>
      </c>
      <c r="D16" s="21">
        <v>8</v>
      </c>
      <c r="E16" s="21">
        <v>5</v>
      </c>
      <c r="G16" s="155"/>
      <c r="H16" s="156"/>
      <c r="I16" s="156"/>
      <c r="J16" s="159"/>
      <c r="K16" s="158"/>
      <c r="L16" s="158"/>
      <c r="M16" s="160"/>
      <c r="N16" s="158"/>
      <c r="O16" s="161"/>
      <c r="P16" s="156"/>
      <c r="Q16" s="162"/>
      <c r="R16" s="162"/>
      <c r="S16" s="156"/>
      <c r="T16" s="30"/>
    </row>
    <row r="17" spans="2:20" x14ac:dyDescent="0.25">
      <c r="B17" s="19" t="s">
        <v>99</v>
      </c>
      <c r="C17" s="20" t="s">
        <v>178</v>
      </c>
      <c r="D17" s="21">
        <v>7</v>
      </c>
      <c r="E17" s="21">
        <v>5</v>
      </c>
      <c r="G17" s="155"/>
      <c r="H17" s="156"/>
      <c r="I17" s="156"/>
      <c r="J17" s="159"/>
      <c r="K17" s="158"/>
      <c r="L17" s="158"/>
      <c r="M17" s="160"/>
      <c r="N17" s="158"/>
      <c r="O17" s="161"/>
      <c r="P17" s="156"/>
      <c r="Q17" s="162"/>
      <c r="R17" s="162"/>
      <c r="S17" s="156"/>
      <c r="T17" s="30"/>
    </row>
    <row r="18" spans="2:20" x14ac:dyDescent="0.25">
      <c r="B18" s="19" t="s">
        <v>100</v>
      </c>
      <c r="C18" s="20" t="s">
        <v>179</v>
      </c>
      <c r="D18" s="21">
        <v>8</v>
      </c>
      <c r="E18" s="21">
        <v>4</v>
      </c>
      <c r="G18" s="155"/>
      <c r="H18" s="156"/>
      <c r="I18" s="156"/>
      <c r="J18" s="156"/>
      <c r="K18" s="156"/>
      <c r="L18" s="159"/>
      <c r="M18" s="156"/>
      <c r="N18" s="156"/>
      <c r="O18" s="156"/>
      <c r="P18" s="156"/>
      <c r="Q18" s="162"/>
      <c r="R18" s="158"/>
      <c r="S18" s="156"/>
      <c r="T18" s="30"/>
    </row>
    <row r="19" spans="2:20" x14ac:dyDescent="0.25">
      <c r="B19" s="19" t="s">
        <v>101</v>
      </c>
      <c r="C19" s="20" t="s">
        <v>180</v>
      </c>
      <c r="D19" s="21">
        <v>9</v>
      </c>
      <c r="E19" s="21">
        <v>8</v>
      </c>
      <c r="G19" s="155"/>
      <c r="H19" s="156"/>
      <c r="I19" s="156"/>
      <c r="J19" s="156"/>
      <c r="K19" s="156"/>
      <c r="L19" s="159"/>
      <c r="M19" s="156"/>
      <c r="N19" s="156"/>
      <c r="O19" s="156"/>
      <c r="P19" s="156"/>
      <c r="Q19" s="162"/>
      <c r="R19" s="158"/>
      <c r="S19" s="156"/>
      <c r="T19" s="30"/>
    </row>
    <row r="20" spans="2:20" x14ac:dyDescent="0.25">
      <c r="B20" s="19" t="s">
        <v>102</v>
      </c>
      <c r="C20" s="20"/>
      <c r="D20" s="21"/>
      <c r="E20" s="21"/>
      <c r="G20" s="155"/>
      <c r="H20" s="156"/>
      <c r="I20" s="156"/>
      <c r="J20" s="156"/>
      <c r="K20" s="156"/>
      <c r="L20" s="164"/>
      <c r="M20" s="156"/>
      <c r="N20" s="156"/>
      <c r="O20" s="156"/>
      <c r="P20" s="156"/>
      <c r="Q20" s="156"/>
      <c r="R20" s="156"/>
      <c r="S20" s="156"/>
      <c r="T20" s="30"/>
    </row>
    <row r="21" spans="2:20" x14ac:dyDescent="0.25">
      <c r="B21" s="19" t="s">
        <v>103</v>
      </c>
      <c r="C21" s="20"/>
      <c r="D21" s="21"/>
      <c r="E21" s="21"/>
      <c r="G21" s="155"/>
      <c r="H21" s="156"/>
      <c r="I21" s="156"/>
      <c r="J21" s="156"/>
      <c r="K21" s="156"/>
      <c r="L21" s="164"/>
      <c r="M21" s="156"/>
      <c r="N21" s="156"/>
      <c r="O21" s="156"/>
      <c r="P21" s="156"/>
      <c r="Q21" s="156"/>
      <c r="R21" s="156"/>
      <c r="S21" s="156"/>
      <c r="T21" s="30"/>
    </row>
    <row r="22" spans="2:20" x14ac:dyDescent="0.25">
      <c r="B22" s="19" t="s">
        <v>104</v>
      </c>
      <c r="C22" s="20"/>
      <c r="D22" s="21"/>
      <c r="E22" s="21"/>
      <c r="G22" s="155"/>
      <c r="H22" s="156"/>
      <c r="I22" s="156"/>
      <c r="J22" s="158"/>
      <c r="K22" s="156"/>
      <c r="L22" s="159"/>
      <c r="M22" s="156"/>
      <c r="N22" s="156"/>
      <c r="O22" s="159"/>
      <c r="P22" s="156"/>
      <c r="Q22" s="156"/>
      <c r="R22" s="156"/>
      <c r="S22" s="156"/>
      <c r="T22" s="30"/>
    </row>
    <row r="23" spans="2:20" x14ac:dyDescent="0.25">
      <c r="B23" s="19" t="s">
        <v>105</v>
      </c>
      <c r="C23" s="20"/>
      <c r="D23" s="21"/>
      <c r="E23" s="21"/>
      <c r="G23" s="155"/>
      <c r="H23" s="156"/>
      <c r="I23" s="156"/>
      <c r="J23" s="158"/>
      <c r="K23" s="156"/>
      <c r="L23" s="159"/>
      <c r="M23" s="156"/>
      <c r="N23" s="156"/>
      <c r="O23" s="159"/>
      <c r="P23" s="156"/>
      <c r="Q23" s="156"/>
      <c r="R23" s="156"/>
      <c r="S23" s="156"/>
      <c r="T23" s="30"/>
    </row>
    <row r="24" spans="2:20" x14ac:dyDescent="0.25">
      <c r="B24" s="19" t="s">
        <v>106</v>
      </c>
      <c r="C24" s="20"/>
      <c r="D24" s="21"/>
      <c r="E24" s="21"/>
      <c r="G24" s="155"/>
      <c r="H24" s="156"/>
      <c r="I24" s="156"/>
      <c r="J24" s="156"/>
      <c r="K24" s="156"/>
      <c r="L24" s="159"/>
      <c r="M24" s="156"/>
      <c r="N24" s="156"/>
      <c r="O24" s="156"/>
      <c r="P24" s="156"/>
      <c r="Q24" s="161"/>
      <c r="R24" s="161"/>
      <c r="S24" s="161"/>
      <c r="T24" s="30"/>
    </row>
    <row r="25" spans="2:20" x14ac:dyDescent="0.25">
      <c r="B25" s="19" t="s">
        <v>107</v>
      </c>
      <c r="C25" s="20"/>
      <c r="D25" s="21"/>
      <c r="E25" s="21"/>
      <c r="G25" s="155"/>
      <c r="H25" s="156"/>
      <c r="I25" s="156"/>
      <c r="J25" s="156"/>
      <c r="K25" s="156"/>
      <c r="L25" s="159"/>
      <c r="M25" s="156"/>
      <c r="N25" s="156"/>
      <c r="O25" s="156"/>
      <c r="P25" s="156"/>
      <c r="Q25" s="161"/>
      <c r="R25" s="161"/>
      <c r="S25" s="161"/>
      <c r="T25" s="30"/>
    </row>
    <row r="26" spans="2:20" x14ac:dyDescent="0.25">
      <c r="B26" s="19" t="s">
        <v>108</v>
      </c>
      <c r="C26" s="20"/>
      <c r="D26" s="21"/>
      <c r="E26" s="21"/>
      <c r="G26" s="155"/>
      <c r="H26" s="157"/>
      <c r="I26" s="157"/>
      <c r="J26" s="157"/>
      <c r="K26" s="157"/>
      <c r="L26" s="157"/>
      <c r="M26" s="156"/>
      <c r="N26" s="156"/>
      <c r="O26" s="156"/>
      <c r="P26" s="156"/>
      <c r="Q26" s="159"/>
      <c r="R26" s="155"/>
      <c r="S26" s="155"/>
      <c r="T26" s="30"/>
    </row>
    <row r="27" spans="2:20" x14ac:dyDescent="0.25">
      <c r="B27" s="19" t="s">
        <v>109</v>
      </c>
      <c r="C27" s="20"/>
      <c r="D27" s="21"/>
      <c r="E27" s="21"/>
      <c r="G27" s="155"/>
      <c r="H27" s="157"/>
      <c r="I27" s="157"/>
      <c r="J27" s="157"/>
      <c r="K27" s="157"/>
      <c r="L27" s="157"/>
      <c r="M27" s="156"/>
      <c r="N27" s="156"/>
      <c r="O27" s="156"/>
      <c r="P27" s="156"/>
      <c r="Q27" s="159"/>
      <c r="R27" s="155"/>
      <c r="S27" s="155"/>
      <c r="T27" s="30"/>
    </row>
    <row r="28" spans="2:20" x14ac:dyDescent="0.25">
      <c r="B28" s="19" t="s">
        <v>110</v>
      </c>
      <c r="C28" s="20"/>
      <c r="D28" s="21"/>
      <c r="E28" s="21"/>
      <c r="G28" s="155"/>
      <c r="H28" s="156"/>
      <c r="I28" s="156"/>
      <c r="J28" s="156"/>
      <c r="K28" s="156"/>
      <c r="L28" s="156"/>
      <c r="M28" s="156"/>
      <c r="N28" s="160"/>
      <c r="O28" s="156"/>
      <c r="P28" s="156"/>
      <c r="Q28" s="159"/>
      <c r="R28" s="159"/>
      <c r="S28" s="156"/>
      <c r="T28" s="30"/>
    </row>
    <row r="29" spans="2:20" x14ac:dyDescent="0.25">
      <c r="B29" s="19" t="s">
        <v>111</v>
      </c>
      <c r="C29" s="20"/>
      <c r="D29" s="21"/>
      <c r="E29" s="21"/>
      <c r="G29" s="155"/>
      <c r="H29" s="156"/>
      <c r="I29" s="156"/>
      <c r="J29" s="156"/>
      <c r="K29" s="156"/>
      <c r="L29" s="156"/>
      <c r="M29" s="156"/>
      <c r="N29" s="160"/>
      <c r="O29" s="156"/>
      <c r="P29" s="156"/>
      <c r="Q29" s="159"/>
      <c r="R29" s="159"/>
      <c r="S29" s="156"/>
      <c r="T29" s="30"/>
    </row>
    <row r="30" spans="2:20" x14ac:dyDescent="0.25">
      <c r="B30" s="19" t="s">
        <v>112</v>
      </c>
      <c r="C30" s="20"/>
      <c r="D30" s="21"/>
      <c r="E30" s="21"/>
      <c r="G30" s="155"/>
      <c r="H30" s="156"/>
      <c r="I30" s="156"/>
      <c r="J30" s="156"/>
      <c r="K30" s="156"/>
      <c r="L30" s="156"/>
      <c r="M30" s="156"/>
      <c r="N30" s="159"/>
      <c r="O30" s="156"/>
      <c r="P30" s="156"/>
      <c r="Q30" s="159"/>
      <c r="R30" s="156"/>
      <c r="S30" s="156"/>
      <c r="T30" s="30"/>
    </row>
    <row r="31" spans="2:20" x14ac:dyDescent="0.25">
      <c r="C31" s="22" t="s">
        <v>78</v>
      </c>
      <c r="D31" s="26">
        <f>AVERAGE(D11:D30)</f>
        <v>8.5555555555555554</v>
      </c>
      <c r="E31" s="26">
        <f>AVERAGE(E11:E30)</f>
        <v>5.8888888888888893</v>
      </c>
      <c r="G31" s="155"/>
      <c r="H31" s="156"/>
      <c r="I31" s="156"/>
      <c r="J31" s="156"/>
      <c r="K31" s="156"/>
      <c r="L31" s="156"/>
      <c r="M31" s="156"/>
      <c r="N31" s="159"/>
      <c r="O31" s="156"/>
      <c r="P31" s="156"/>
      <c r="Q31" s="159"/>
      <c r="R31" s="156"/>
      <c r="S31" s="156"/>
      <c r="T31" s="138"/>
    </row>
    <row r="32" spans="2:20" s="124" customFormat="1" x14ac:dyDescent="0.25">
      <c r="C32" s="124" t="s">
        <v>79</v>
      </c>
      <c r="D32" s="125">
        <v>0</v>
      </c>
      <c r="E32" s="124">
        <f>+D31</f>
        <v>8.5555555555555554</v>
      </c>
      <c r="G32" s="126"/>
      <c r="H32" s="127"/>
      <c r="I32" s="128"/>
      <c r="J32" s="128"/>
      <c r="K32" s="128"/>
      <c r="L32" s="128"/>
      <c r="M32" s="128"/>
      <c r="N32" s="128"/>
      <c r="O32" s="129"/>
      <c r="P32" s="129"/>
      <c r="Q32" s="128"/>
      <c r="R32" s="128"/>
      <c r="S32" s="128"/>
      <c r="T32" s="126"/>
    </row>
    <row r="33" spans="2:22" s="124" customFormat="1" hidden="1" x14ac:dyDescent="0.25">
      <c r="D33" s="124">
        <f>MAX(D11:D30)</f>
        <v>10</v>
      </c>
      <c r="E33" s="124">
        <f>+D31</f>
        <v>8.5555555555555554</v>
      </c>
      <c r="G33" s="126"/>
      <c r="H33" s="126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6"/>
    </row>
    <row r="34" spans="2:22" s="124" customFormat="1" hidden="1" x14ac:dyDescent="0.25">
      <c r="C34" s="124" t="s">
        <v>80</v>
      </c>
      <c r="D34" s="125">
        <f>+E31</f>
        <v>5.8888888888888893</v>
      </c>
      <c r="E34" s="124">
        <f>+MAX(E11:E31)</f>
        <v>8</v>
      </c>
      <c r="G34" s="126"/>
      <c r="H34" s="126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6"/>
    </row>
    <row r="35" spans="2:22" s="124" customFormat="1" hidden="1" x14ac:dyDescent="0.25">
      <c r="D35" s="124">
        <f>+E31</f>
        <v>5.8888888888888893</v>
      </c>
      <c r="E35" s="124">
        <v>0</v>
      </c>
      <c r="G35" s="126"/>
      <c r="H35" s="126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6"/>
    </row>
    <row r="36" spans="2:22" x14ac:dyDescent="0.25">
      <c r="B36" s="31"/>
      <c r="C36" s="31"/>
      <c r="D36" s="31"/>
      <c r="E36" s="31"/>
      <c r="F36" s="31"/>
      <c r="G36" s="32"/>
      <c r="H36" s="30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30"/>
    </row>
    <row r="37" spans="2:22" x14ac:dyDescent="0.25">
      <c r="B37" s="31"/>
      <c r="C37" s="31"/>
      <c r="D37" s="31"/>
      <c r="E37" s="31"/>
      <c r="F37" s="31"/>
      <c r="G37" s="32"/>
      <c r="H37" s="30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30"/>
    </row>
    <row r="38" spans="2:22" ht="18" customHeight="1" x14ac:dyDescent="0.25">
      <c r="C38" s="165" t="s">
        <v>81</v>
      </c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7"/>
    </row>
    <row r="39" spans="2:22" ht="15.75" x14ac:dyDescent="0.25">
      <c r="B39" s="34"/>
      <c r="C39" s="168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70"/>
    </row>
    <row r="40" spans="2:22" x14ac:dyDescent="0.25">
      <c r="C40" s="168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70"/>
    </row>
    <row r="41" spans="2:22" x14ac:dyDescent="0.25">
      <c r="C41" s="171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3"/>
    </row>
    <row r="42" spans="2:22" x14ac:dyDescent="0.25">
      <c r="B42" s="35"/>
      <c r="D42" s="36"/>
      <c r="E42" s="37"/>
    </row>
    <row r="43" spans="2:22" hidden="1" x14ac:dyDescent="0.25">
      <c r="B43" s="35"/>
      <c r="D43" s="26"/>
      <c r="E43" s="26"/>
      <c r="G43" s="174"/>
      <c r="H43" s="174"/>
      <c r="I43" s="38"/>
      <c r="J43" s="38"/>
      <c r="K43" s="38"/>
      <c r="L43" s="30"/>
      <c r="M43" s="30"/>
      <c r="N43" s="30"/>
      <c r="O43" s="30"/>
      <c r="P43" s="30"/>
      <c r="Q43" s="30"/>
      <c r="R43" s="30"/>
    </row>
    <row r="44" spans="2:22" hidden="1" x14ac:dyDescent="0.25">
      <c r="B44" s="35"/>
      <c r="D44" s="134"/>
      <c r="E44" s="134"/>
      <c r="F44" s="30"/>
      <c r="G44" s="155"/>
      <c r="H44" s="156"/>
      <c r="I44" s="156"/>
      <c r="J44" s="156"/>
      <c r="K44" s="156"/>
      <c r="L44" s="156"/>
      <c r="M44" s="158"/>
      <c r="N44" s="159"/>
      <c r="O44" s="156"/>
      <c r="P44" s="156"/>
      <c r="Q44" s="159"/>
      <c r="R44" s="156"/>
      <c r="S44" s="156"/>
      <c r="T44" s="30"/>
      <c r="U44" s="30"/>
      <c r="V44" s="30"/>
    </row>
    <row r="45" spans="2:22" hidden="1" x14ac:dyDescent="0.25">
      <c r="B45" s="35"/>
      <c r="D45" s="134"/>
      <c r="E45" s="134"/>
      <c r="F45" s="30"/>
      <c r="G45" s="155"/>
      <c r="H45" s="156"/>
      <c r="I45" s="156"/>
      <c r="J45" s="156"/>
      <c r="K45" s="156"/>
      <c r="L45" s="156"/>
      <c r="M45" s="158"/>
      <c r="N45" s="159"/>
      <c r="O45" s="156"/>
      <c r="P45" s="156"/>
      <c r="Q45" s="159"/>
      <c r="R45" s="156"/>
      <c r="S45" s="156"/>
      <c r="T45" s="30"/>
      <c r="U45" s="30"/>
      <c r="V45" s="30"/>
    </row>
    <row r="46" spans="2:22" hidden="1" x14ac:dyDescent="0.25">
      <c r="B46" s="35"/>
      <c r="D46" s="134"/>
      <c r="E46" s="134"/>
      <c r="F46" s="30"/>
      <c r="G46" s="155"/>
      <c r="H46" s="156"/>
      <c r="I46" s="158"/>
      <c r="J46" s="156"/>
      <c r="K46" s="175"/>
      <c r="L46" s="175"/>
      <c r="M46" s="176"/>
      <c r="N46" s="176"/>
      <c r="O46" s="176"/>
      <c r="P46" s="156"/>
      <c r="Q46" s="159"/>
      <c r="R46" s="178"/>
      <c r="S46" s="178"/>
      <c r="T46" s="30"/>
      <c r="U46" s="30"/>
      <c r="V46" s="30"/>
    </row>
    <row r="47" spans="2:22" hidden="1" x14ac:dyDescent="0.25">
      <c r="B47" s="35"/>
      <c r="D47" s="134"/>
      <c r="E47" s="134"/>
      <c r="F47" s="30"/>
      <c r="G47" s="155"/>
      <c r="H47" s="156"/>
      <c r="I47" s="158"/>
      <c r="J47" s="156"/>
      <c r="K47" s="175"/>
      <c r="L47" s="175"/>
      <c r="M47" s="176"/>
      <c r="N47" s="176"/>
      <c r="O47" s="176"/>
      <c r="P47" s="156"/>
      <c r="Q47" s="159"/>
      <c r="R47" s="178"/>
      <c r="S47" s="178"/>
      <c r="T47" s="30"/>
      <c r="U47" s="30"/>
      <c r="V47" s="30"/>
    </row>
    <row r="48" spans="2:22" hidden="1" x14ac:dyDescent="0.25">
      <c r="B48" s="35"/>
      <c r="D48" s="134"/>
      <c r="E48" s="134"/>
      <c r="F48" s="30"/>
      <c r="G48" s="155"/>
      <c r="H48" s="156"/>
      <c r="I48" s="156"/>
      <c r="J48" s="159"/>
      <c r="K48" s="179"/>
      <c r="L48" s="179"/>
      <c r="M48" s="160"/>
      <c r="N48" s="179"/>
      <c r="O48" s="161"/>
      <c r="P48" s="156"/>
      <c r="Q48" s="177"/>
      <c r="R48" s="177"/>
      <c r="S48" s="156"/>
      <c r="T48" s="30"/>
      <c r="U48" s="30"/>
      <c r="V48" s="30"/>
    </row>
    <row r="49" spans="2:22" hidden="1" x14ac:dyDescent="0.25">
      <c r="B49" s="35"/>
      <c r="D49" s="134"/>
      <c r="E49" s="134"/>
      <c r="F49" s="30"/>
      <c r="G49" s="155"/>
      <c r="H49" s="156"/>
      <c r="I49" s="156"/>
      <c r="J49" s="159"/>
      <c r="K49" s="179"/>
      <c r="L49" s="179"/>
      <c r="M49" s="160"/>
      <c r="N49" s="179"/>
      <c r="O49" s="161"/>
      <c r="P49" s="156"/>
      <c r="Q49" s="177"/>
      <c r="R49" s="177"/>
      <c r="S49" s="156"/>
      <c r="T49" s="30"/>
      <c r="U49" s="30"/>
      <c r="V49" s="30"/>
    </row>
    <row r="50" spans="2:22" hidden="1" x14ac:dyDescent="0.25">
      <c r="B50" s="35"/>
      <c r="D50" s="134"/>
      <c r="E50" s="134"/>
      <c r="F50" s="30"/>
      <c r="G50" s="155"/>
      <c r="H50" s="156"/>
      <c r="I50" s="156"/>
      <c r="J50" s="156"/>
      <c r="K50" s="156"/>
      <c r="L50" s="159"/>
      <c r="M50" s="156"/>
      <c r="N50" s="156"/>
      <c r="O50" s="156"/>
      <c r="P50" s="156"/>
      <c r="Q50" s="177"/>
      <c r="R50" s="158"/>
      <c r="S50" s="156"/>
      <c r="T50" s="30"/>
      <c r="U50" s="30"/>
      <c r="V50" s="30"/>
    </row>
    <row r="51" spans="2:22" hidden="1" x14ac:dyDescent="0.25">
      <c r="B51" s="35"/>
      <c r="D51" s="134"/>
      <c r="E51" s="134"/>
      <c r="F51" s="30"/>
      <c r="G51" s="155"/>
      <c r="H51" s="156"/>
      <c r="I51" s="156"/>
      <c r="J51" s="156"/>
      <c r="K51" s="156"/>
      <c r="L51" s="159"/>
      <c r="M51" s="156"/>
      <c r="N51" s="156"/>
      <c r="O51" s="156"/>
      <c r="P51" s="156"/>
      <c r="Q51" s="177"/>
      <c r="R51" s="158"/>
      <c r="S51" s="156"/>
      <c r="T51" s="30"/>
      <c r="U51" s="30"/>
      <c r="V51" s="30"/>
    </row>
    <row r="52" spans="2:22" hidden="1" x14ac:dyDescent="0.25">
      <c r="D52" s="134"/>
      <c r="E52" s="134"/>
      <c r="F52" s="30"/>
      <c r="G52" s="155"/>
      <c r="H52" s="30"/>
      <c r="I52" s="30"/>
      <c r="J52" s="30"/>
      <c r="K52" s="30"/>
      <c r="L52" s="139"/>
      <c r="M52" s="30"/>
      <c r="N52" s="134"/>
      <c r="O52" s="30"/>
      <c r="P52" s="30"/>
      <c r="Q52" s="30"/>
      <c r="R52" s="30"/>
      <c r="S52" s="30"/>
      <c r="T52" s="30"/>
      <c r="U52" s="30"/>
      <c r="V52" s="30"/>
    </row>
    <row r="53" spans="2:22" ht="23.25" hidden="1" x14ac:dyDescent="0.35">
      <c r="D53" s="134"/>
      <c r="E53" s="134"/>
      <c r="F53" s="30"/>
      <c r="G53" s="155"/>
      <c r="H53" s="30"/>
      <c r="I53" s="30"/>
      <c r="J53" s="30"/>
      <c r="K53" s="40"/>
      <c r="L53" s="40"/>
      <c r="M53" s="40"/>
      <c r="N53" s="135"/>
      <c r="O53" s="42"/>
      <c r="P53" s="30"/>
      <c r="Q53" s="137"/>
      <c r="R53" s="30"/>
      <c r="S53" s="44"/>
      <c r="T53" s="30"/>
      <c r="U53" s="30"/>
      <c r="V53" s="30"/>
    </row>
    <row r="54" spans="2:22" hidden="1" x14ac:dyDescent="0.25">
      <c r="D54" s="30"/>
      <c r="E54" s="30"/>
      <c r="F54" s="30"/>
      <c r="G54" s="155"/>
      <c r="H54" s="156"/>
      <c r="I54" s="156"/>
      <c r="J54" s="158"/>
      <c r="K54" s="181"/>
      <c r="L54" s="182"/>
      <c r="M54" s="181"/>
      <c r="N54" s="181"/>
      <c r="O54" s="159"/>
      <c r="P54" s="156"/>
      <c r="Q54" s="156"/>
      <c r="R54" s="156"/>
      <c r="S54" s="156"/>
      <c r="T54" s="30"/>
      <c r="U54" s="30"/>
      <c r="V54" s="30"/>
    </row>
    <row r="55" spans="2:22" hidden="1" x14ac:dyDescent="0.25">
      <c r="D55" s="30"/>
      <c r="E55" s="30"/>
      <c r="F55" s="30"/>
      <c r="G55" s="155"/>
      <c r="H55" s="156"/>
      <c r="I55" s="156"/>
      <c r="J55" s="158"/>
      <c r="K55" s="181"/>
      <c r="L55" s="182"/>
      <c r="M55" s="181"/>
      <c r="N55" s="181"/>
      <c r="O55" s="159"/>
      <c r="P55" s="156"/>
      <c r="Q55" s="156"/>
      <c r="R55" s="156"/>
      <c r="S55" s="156"/>
      <c r="T55" s="30"/>
      <c r="U55" s="30"/>
      <c r="V55" s="30"/>
    </row>
    <row r="56" spans="2:22" hidden="1" x14ac:dyDescent="0.25">
      <c r="D56" s="30"/>
      <c r="E56" s="30"/>
      <c r="F56" s="30"/>
      <c r="G56" s="155"/>
      <c r="H56" s="156"/>
      <c r="I56" s="156"/>
      <c r="J56" s="156"/>
      <c r="K56" s="181"/>
      <c r="L56" s="182"/>
      <c r="M56" s="181"/>
      <c r="N56" s="181"/>
      <c r="O56" s="156"/>
      <c r="P56" s="156"/>
      <c r="Q56" s="180"/>
      <c r="R56" s="180"/>
      <c r="S56" s="180"/>
      <c r="T56" s="30"/>
      <c r="U56" s="30"/>
      <c r="V56" s="30"/>
    </row>
    <row r="57" spans="2:22" hidden="1" x14ac:dyDescent="0.25">
      <c r="D57" s="30"/>
      <c r="E57" s="30"/>
      <c r="F57" s="30"/>
      <c r="G57" s="155"/>
      <c r="H57" s="156"/>
      <c r="I57" s="156"/>
      <c r="J57" s="156"/>
      <c r="K57" s="181"/>
      <c r="L57" s="182"/>
      <c r="M57" s="181"/>
      <c r="N57" s="181"/>
      <c r="O57" s="156"/>
      <c r="P57" s="156"/>
      <c r="Q57" s="180"/>
      <c r="R57" s="180"/>
      <c r="S57" s="180"/>
      <c r="T57" s="30"/>
      <c r="U57" s="30"/>
      <c r="V57" s="30"/>
    </row>
    <row r="58" spans="2:22" hidden="1" x14ac:dyDescent="0.25">
      <c r="D58" s="30"/>
      <c r="E58" s="30"/>
      <c r="F58" s="30"/>
      <c r="G58" s="155"/>
      <c r="H58" s="156"/>
      <c r="I58" s="156"/>
      <c r="J58" s="157"/>
      <c r="K58" s="183"/>
      <c r="L58" s="183"/>
      <c r="M58" s="181"/>
      <c r="N58" s="181"/>
      <c r="O58" s="156"/>
      <c r="P58" s="156"/>
      <c r="Q58" s="185"/>
      <c r="R58" s="185"/>
      <c r="S58" s="185"/>
      <c r="T58" s="30"/>
      <c r="U58" s="30"/>
      <c r="V58" s="30"/>
    </row>
    <row r="59" spans="2:22" hidden="1" x14ac:dyDescent="0.25">
      <c r="D59" s="30"/>
      <c r="E59" s="30"/>
      <c r="F59" s="30"/>
      <c r="G59" s="155"/>
      <c r="H59" s="156"/>
      <c r="I59" s="156"/>
      <c r="J59" s="157"/>
      <c r="K59" s="183"/>
      <c r="L59" s="183"/>
      <c r="M59" s="181"/>
      <c r="N59" s="181"/>
      <c r="O59" s="156"/>
      <c r="P59" s="156"/>
      <c r="Q59" s="185"/>
      <c r="R59" s="185"/>
      <c r="S59" s="185"/>
      <c r="T59" s="30"/>
      <c r="U59" s="30"/>
      <c r="V59" s="30"/>
    </row>
    <row r="60" spans="2:22" hidden="1" x14ac:dyDescent="0.25">
      <c r="D60" s="30"/>
      <c r="E60" s="30"/>
      <c r="F60" s="30"/>
      <c r="G60" s="155"/>
      <c r="H60" s="156"/>
      <c r="I60" s="156"/>
      <c r="J60" s="156"/>
      <c r="K60" s="181"/>
      <c r="L60" s="181"/>
      <c r="M60" s="181"/>
      <c r="N60" s="186"/>
      <c r="O60" s="156"/>
      <c r="P60" s="156"/>
      <c r="Q60" s="159"/>
      <c r="R60" s="159"/>
      <c r="S60" s="156"/>
      <c r="T60" s="30"/>
      <c r="U60" s="30"/>
      <c r="V60" s="30"/>
    </row>
    <row r="61" spans="2:22" hidden="1" x14ac:dyDescent="0.25">
      <c r="D61" s="30"/>
      <c r="E61" s="30"/>
      <c r="F61" s="30"/>
      <c r="G61" s="155"/>
      <c r="H61" s="156"/>
      <c r="I61" s="156"/>
      <c r="J61" s="156"/>
      <c r="K61" s="181"/>
      <c r="L61" s="181"/>
      <c r="M61" s="181"/>
      <c r="N61" s="186"/>
      <c r="O61" s="156"/>
      <c r="P61" s="156"/>
      <c r="Q61" s="159"/>
      <c r="R61" s="159"/>
      <c r="S61" s="156"/>
      <c r="T61" s="30"/>
      <c r="U61" s="30"/>
      <c r="V61" s="30"/>
    </row>
    <row r="62" spans="2:22" hidden="1" x14ac:dyDescent="0.25">
      <c r="D62" s="30"/>
      <c r="E62" s="30"/>
      <c r="F62" s="30"/>
      <c r="G62" s="155"/>
      <c r="H62" s="156"/>
      <c r="I62" s="156"/>
      <c r="J62" s="156"/>
      <c r="K62" s="156"/>
      <c r="L62" s="156"/>
      <c r="M62" s="156"/>
      <c r="N62" s="159"/>
      <c r="O62" s="156"/>
      <c r="P62" s="156"/>
      <c r="Q62" s="159"/>
      <c r="R62" s="156"/>
      <c r="S62" s="156"/>
      <c r="T62" s="30"/>
      <c r="U62" s="30"/>
      <c r="V62" s="30"/>
    </row>
    <row r="63" spans="2:22" hidden="1" x14ac:dyDescent="0.25">
      <c r="D63" s="30"/>
      <c r="E63" s="30"/>
      <c r="F63" s="30"/>
      <c r="G63" s="155"/>
      <c r="H63" s="156"/>
      <c r="I63" s="156"/>
      <c r="J63" s="156"/>
      <c r="K63" s="156"/>
      <c r="L63" s="156"/>
      <c r="M63" s="156"/>
      <c r="N63" s="159"/>
      <c r="O63" s="156"/>
      <c r="P63" s="156"/>
      <c r="Q63" s="159"/>
      <c r="R63" s="156"/>
      <c r="S63" s="156"/>
      <c r="T63" s="138"/>
      <c r="U63" s="30"/>
      <c r="V63" s="30"/>
    </row>
    <row r="64" spans="2:22" hidden="1" x14ac:dyDescent="0.25">
      <c r="D64" s="30"/>
      <c r="E64" s="30"/>
      <c r="F64" s="30"/>
      <c r="G64" s="30"/>
      <c r="H64" s="46"/>
      <c r="I64" s="136"/>
      <c r="J64" s="136"/>
      <c r="K64" s="136"/>
      <c r="L64" s="136"/>
      <c r="M64" s="136"/>
      <c r="N64" s="136"/>
      <c r="O64" s="156"/>
      <c r="P64" s="156"/>
      <c r="Q64" s="136"/>
      <c r="R64" s="136"/>
      <c r="S64" s="48"/>
      <c r="T64" s="30"/>
      <c r="U64" s="30"/>
      <c r="V64" s="30"/>
    </row>
    <row r="65" spans="4:22" hidden="1" x14ac:dyDescent="0.25">
      <c r="D65" s="30"/>
      <c r="E65" s="30"/>
      <c r="F65" s="30"/>
      <c r="G65" s="30"/>
      <c r="H65" s="30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30"/>
      <c r="U65" s="30"/>
      <c r="V65" s="30"/>
    </row>
    <row r="66" spans="4:22" hidden="1" x14ac:dyDescent="0.25"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</row>
    <row r="67" spans="4:22" hidden="1" x14ac:dyDescent="0.25"/>
    <row r="68" spans="4:22" hidden="1" x14ac:dyDescent="0.25"/>
    <row r="69" spans="4:22" hidden="1" x14ac:dyDescent="0.25"/>
    <row r="70" spans="4:22" hidden="1" x14ac:dyDescent="0.25">
      <c r="E70" s="26"/>
    </row>
    <row r="71" spans="4:22" hidden="1" x14ac:dyDescent="0.25">
      <c r="E71" s="26"/>
    </row>
    <row r="72" spans="4:22" hidden="1" x14ac:dyDescent="0.25">
      <c r="E72" s="26"/>
    </row>
    <row r="73" spans="4:22" hidden="1" x14ac:dyDescent="0.25">
      <c r="E73" s="26"/>
    </row>
    <row r="74" spans="4:22" hidden="1" x14ac:dyDescent="0.25"/>
    <row r="75" spans="4:22" hidden="1" x14ac:dyDescent="0.25"/>
    <row r="76" spans="4:22" hidden="1" x14ac:dyDescent="0.25">
      <c r="E76" s="26"/>
    </row>
    <row r="77" spans="4:22" hidden="1" x14ac:dyDescent="0.25">
      <c r="E77" s="26"/>
    </row>
    <row r="78" spans="4:22" hidden="1" x14ac:dyDescent="0.25"/>
    <row r="79" spans="4:22" hidden="1" x14ac:dyDescent="0.25"/>
    <row r="80" spans="4:22" hidden="1" x14ac:dyDescent="0.25">
      <c r="E80" s="26"/>
    </row>
    <row r="81" spans="5:5" x14ac:dyDescent="0.25">
      <c r="E81" s="26"/>
    </row>
    <row r="82" spans="5:5" x14ac:dyDescent="0.25"/>
    <row r="83" spans="5:5" x14ac:dyDescent="0.25"/>
    <row r="84" spans="5:5" x14ac:dyDescent="0.25">
      <c r="E84" s="26"/>
    </row>
    <row r="85" spans="5:5" x14ac:dyDescent="0.25">
      <c r="E85" s="26"/>
    </row>
  </sheetData>
  <mergeCells count="245">
    <mergeCell ref="O64:P64"/>
    <mergeCell ref="L62:L63"/>
    <mergeCell ref="M62:M63"/>
    <mergeCell ref="N62:N63"/>
    <mergeCell ref="O62:O63"/>
    <mergeCell ref="P62:P63"/>
    <mergeCell ref="Q62:Q63"/>
    <mergeCell ref="P60:P61"/>
    <mergeCell ref="Q60:Q61"/>
    <mergeCell ref="R60:R61"/>
    <mergeCell ref="S60:S61"/>
    <mergeCell ref="G62:G63"/>
    <mergeCell ref="H62:H63"/>
    <mergeCell ref="I62:I63"/>
    <mergeCell ref="J62:J63"/>
    <mergeCell ref="K62:K63"/>
    <mergeCell ref="R62:R63"/>
    <mergeCell ref="S62:S63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S56:S57"/>
    <mergeCell ref="G58:G59"/>
    <mergeCell ref="H58:H59"/>
    <mergeCell ref="I58:I59"/>
    <mergeCell ref="J58:J59"/>
    <mergeCell ref="K58:L59"/>
    <mergeCell ref="M58:M59"/>
    <mergeCell ref="N58:N59"/>
    <mergeCell ref="O58:O59"/>
    <mergeCell ref="P58:P59"/>
    <mergeCell ref="M56:M57"/>
    <mergeCell ref="N56:N57"/>
    <mergeCell ref="O56:O57"/>
    <mergeCell ref="P56:P57"/>
    <mergeCell ref="Q56:Q57"/>
    <mergeCell ref="R56:R57"/>
    <mergeCell ref="G56:G57"/>
    <mergeCell ref="H56:H57"/>
    <mergeCell ref="I56:I57"/>
    <mergeCell ref="J56:J57"/>
    <mergeCell ref="K56:K57"/>
    <mergeCell ref="L56:L57"/>
    <mergeCell ref="Q58:Q59"/>
    <mergeCell ref="R58:S59"/>
    <mergeCell ref="N54:N55"/>
    <mergeCell ref="O54:O55"/>
    <mergeCell ref="P54:P55"/>
    <mergeCell ref="Q54:Q55"/>
    <mergeCell ref="R54:R55"/>
    <mergeCell ref="S54:S55"/>
    <mergeCell ref="R50:R51"/>
    <mergeCell ref="S50:S51"/>
    <mergeCell ref="G52:G53"/>
    <mergeCell ref="G54:G55"/>
    <mergeCell ref="H54:H55"/>
    <mergeCell ref="I54:I55"/>
    <mergeCell ref="J54:J55"/>
    <mergeCell ref="K54:K55"/>
    <mergeCell ref="L54:L55"/>
    <mergeCell ref="M54:M55"/>
    <mergeCell ref="L50:L51"/>
    <mergeCell ref="M50:M51"/>
    <mergeCell ref="N50:N51"/>
    <mergeCell ref="O50:O51"/>
    <mergeCell ref="P50:P51"/>
    <mergeCell ref="Q50:Q51"/>
    <mergeCell ref="P48:P49"/>
    <mergeCell ref="Q48:Q49"/>
    <mergeCell ref="R48:R49"/>
    <mergeCell ref="S48:S49"/>
    <mergeCell ref="G50:G51"/>
    <mergeCell ref="H50:H51"/>
    <mergeCell ref="I50:I51"/>
    <mergeCell ref="J50:J51"/>
    <mergeCell ref="K50:K51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S44:S45"/>
    <mergeCell ref="G46:G47"/>
    <mergeCell ref="H46:H47"/>
    <mergeCell ref="I46:I47"/>
    <mergeCell ref="J46:J47"/>
    <mergeCell ref="K46:L47"/>
    <mergeCell ref="M46:M47"/>
    <mergeCell ref="N46:N47"/>
    <mergeCell ref="O46:O47"/>
    <mergeCell ref="P46:P47"/>
    <mergeCell ref="M44:M45"/>
    <mergeCell ref="N44:N45"/>
    <mergeCell ref="O44:O45"/>
    <mergeCell ref="P44:P45"/>
    <mergeCell ref="Q44:Q45"/>
    <mergeCell ref="R44:R45"/>
    <mergeCell ref="G44:G45"/>
    <mergeCell ref="H44:H45"/>
    <mergeCell ref="I44:I45"/>
    <mergeCell ref="J44:J45"/>
    <mergeCell ref="K44:K45"/>
    <mergeCell ref="L44:L45"/>
    <mergeCell ref="Q46:Q47"/>
    <mergeCell ref="R46:S47"/>
    <mergeCell ref="S30:S31"/>
    <mergeCell ref="C38:O41"/>
    <mergeCell ref="G43:H43"/>
    <mergeCell ref="S28:S29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M28:M29"/>
    <mergeCell ref="N28:N29"/>
    <mergeCell ref="O28:O29"/>
    <mergeCell ref="P28:P29"/>
    <mergeCell ref="Q28:Q29"/>
    <mergeCell ref="R28:R29"/>
    <mergeCell ref="G28:G29"/>
    <mergeCell ref="H28:H29"/>
    <mergeCell ref="I28:I29"/>
    <mergeCell ref="J28:J29"/>
    <mergeCell ref="K28:K29"/>
    <mergeCell ref="L28:L29"/>
    <mergeCell ref="P30:P31"/>
    <mergeCell ref="Q30:Q31"/>
    <mergeCell ref="R30:R31"/>
    <mergeCell ref="P24:P25"/>
    <mergeCell ref="Q24:Q25"/>
    <mergeCell ref="R24:R25"/>
    <mergeCell ref="S24:S25"/>
    <mergeCell ref="G26:G27"/>
    <mergeCell ref="H26:I27"/>
    <mergeCell ref="J26:J27"/>
    <mergeCell ref="K26:L27"/>
    <mergeCell ref="M26:M27"/>
    <mergeCell ref="N26:N27"/>
    <mergeCell ref="O26:O27"/>
    <mergeCell ref="P26:P27"/>
    <mergeCell ref="Q26:Q27"/>
    <mergeCell ref="R26:S27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0:P21"/>
    <mergeCell ref="Q20:Q21"/>
    <mergeCell ref="R20:R21"/>
    <mergeCell ref="S20:S21"/>
    <mergeCell ref="G22:G23"/>
    <mergeCell ref="H22:H23"/>
    <mergeCell ref="I22:I23"/>
    <mergeCell ref="J22:J23"/>
    <mergeCell ref="K22:K23"/>
    <mergeCell ref="L22:L23"/>
    <mergeCell ref="S22:S23"/>
    <mergeCell ref="M22:M23"/>
    <mergeCell ref="N22:N23"/>
    <mergeCell ref="O22:O23"/>
    <mergeCell ref="P22:P23"/>
    <mergeCell ref="Q22:Q23"/>
    <mergeCell ref="R22:R23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16:P17"/>
    <mergeCell ref="Q16:Q17"/>
    <mergeCell ref="R16:R17"/>
    <mergeCell ref="S16:S17"/>
    <mergeCell ref="G18:G19"/>
    <mergeCell ref="H18:H19"/>
    <mergeCell ref="I18:I19"/>
    <mergeCell ref="J18:J19"/>
    <mergeCell ref="K18:K19"/>
    <mergeCell ref="L18:L19"/>
    <mergeCell ref="S18:S19"/>
    <mergeCell ref="M18:M19"/>
    <mergeCell ref="N18:N19"/>
    <mergeCell ref="O18:O19"/>
    <mergeCell ref="P18:P19"/>
    <mergeCell ref="Q18:Q19"/>
    <mergeCell ref="R18:R19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S12:S13"/>
    <mergeCell ref="G14:G15"/>
    <mergeCell ref="H14:I15"/>
    <mergeCell ref="J14:J15"/>
    <mergeCell ref="K14:L15"/>
    <mergeCell ref="M14:M15"/>
    <mergeCell ref="N14:N15"/>
    <mergeCell ref="O14:O15"/>
    <mergeCell ref="P14:P15"/>
    <mergeCell ref="Q14:Q15"/>
    <mergeCell ref="M12:M13"/>
    <mergeCell ref="N12:N13"/>
    <mergeCell ref="O12:O13"/>
    <mergeCell ref="P12:P13"/>
    <mergeCell ref="Q12:Q13"/>
    <mergeCell ref="R12:R13"/>
    <mergeCell ref="R14:S15"/>
    <mergeCell ref="K3:Q6"/>
    <mergeCell ref="B9:C9"/>
    <mergeCell ref="D9:E9"/>
    <mergeCell ref="G11:H11"/>
    <mergeCell ref="G12:G13"/>
    <mergeCell ref="H12:H13"/>
    <mergeCell ref="I12:I13"/>
    <mergeCell ref="J12:J13"/>
    <mergeCell ref="K12:K13"/>
    <mergeCell ref="L12:L1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6"/>
  <sheetViews>
    <sheetView workbookViewId="0">
      <selection activeCell="J14" sqref="J14"/>
    </sheetView>
  </sheetViews>
  <sheetFormatPr baseColWidth="10" defaultColWidth="0" defaultRowHeight="15" customHeight="1" zeroHeight="1" x14ac:dyDescent="0.25"/>
  <cols>
    <col min="1" max="1" width="2.7109375" style="22" customWidth="1"/>
    <col min="2" max="3" width="30.7109375" style="22" customWidth="1"/>
    <col min="4" max="4" width="13.85546875" style="22" bestFit="1" customWidth="1"/>
    <col min="5" max="5" width="16.5703125" style="22" bestFit="1" customWidth="1"/>
    <col min="6" max="7" width="16.5703125" style="22" customWidth="1"/>
    <col min="8" max="8" width="16.5703125" style="22" bestFit="1" customWidth="1"/>
    <col min="9" max="9" width="14.85546875" style="22" customWidth="1"/>
    <col min="10" max="10" width="16.28515625" style="22" customWidth="1"/>
    <col min="11" max="11" width="30.7109375" style="22" customWidth="1"/>
    <col min="12" max="12" width="4.5703125" style="22" customWidth="1"/>
    <col min="13" max="16384" width="11.42578125" style="22" hidden="1"/>
  </cols>
  <sheetData>
    <row r="1" spans="1:11" x14ac:dyDescent="0.25"/>
    <row r="2" spans="1:11" x14ac:dyDescent="0.25">
      <c r="F2" s="190" t="s">
        <v>83</v>
      </c>
      <c r="G2" s="190"/>
      <c r="H2" s="190"/>
      <c r="I2" s="190"/>
      <c r="J2" s="190"/>
      <c r="K2" s="54"/>
    </row>
    <row r="3" spans="1:11" x14ac:dyDescent="0.25">
      <c r="F3" s="190"/>
      <c r="G3" s="190"/>
      <c r="H3" s="190"/>
      <c r="I3" s="190"/>
      <c r="J3" s="190"/>
      <c r="K3" s="54"/>
    </row>
    <row r="4" spans="1:11" x14ac:dyDescent="0.25">
      <c r="F4" s="190"/>
      <c r="G4" s="190"/>
      <c r="H4" s="190"/>
      <c r="I4" s="190"/>
      <c r="J4" s="190"/>
      <c r="K4" s="54"/>
    </row>
    <row r="5" spans="1:11" x14ac:dyDescent="0.25"/>
    <row r="6" spans="1:11" s="55" customFormat="1" ht="19.5" thickBot="1" x14ac:dyDescent="0.35">
      <c r="B6" s="55" t="s">
        <v>74</v>
      </c>
    </row>
    <row r="7" spans="1:11" ht="16.5" thickBot="1" x14ac:dyDescent="0.3">
      <c r="A7" s="56"/>
      <c r="B7" s="187" t="s">
        <v>13</v>
      </c>
      <c r="C7" s="188"/>
      <c r="D7" s="188"/>
      <c r="E7" s="188"/>
      <c r="F7" s="188"/>
      <c r="G7" s="188"/>
      <c r="H7" s="188"/>
      <c r="I7" s="188"/>
      <c r="J7" s="188"/>
      <c r="K7" s="189"/>
    </row>
    <row r="8" spans="1:11" ht="16.5" thickBot="1" x14ac:dyDescent="0.3">
      <c r="A8" s="57"/>
      <c r="B8" s="191" t="s">
        <v>82</v>
      </c>
      <c r="C8" s="191" t="s">
        <v>0</v>
      </c>
      <c r="D8" s="195" t="s">
        <v>14</v>
      </c>
      <c r="E8" s="196"/>
      <c r="F8" s="196"/>
      <c r="G8" s="196"/>
      <c r="H8" s="197"/>
      <c r="I8" s="191" t="s">
        <v>15</v>
      </c>
      <c r="J8" s="191" t="s">
        <v>2</v>
      </c>
      <c r="K8" s="193" t="s">
        <v>16</v>
      </c>
    </row>
    <row r="9" spans="1:11" ht="23.25" thickBot="1" x14ac:dyDescent="0.3">
      <c r="A9" s="57"/>
      <c r="B9" s="192"/>
      <c r="C9" s="192"/>
      <c r="D9" s="58" t="s">
        <v>84</v>
      </c>
      <c r="E9" s="58" t="s">
        <v>85</v>
      </c>
      <c r="F9" s="58" t="s">
        <v>86</v>
      </c>
      <c r="G9" s="59" t="s">
        <v>87</v>
      </c>
      <c r="H9" s="59" t="s">
        <v>88</v>
      </c>
      <c r="I9" s="192"/>
      <c r="J9" s="192"/>
      <c r="K9" s="194"/>
    </row>
    <row r="10" spans="1:11" ht="39" thickBot="1" x14ac:dyDescent="0.3">
      <c r="B10" s="51" t="s">
        <v>181</v>
      </c>
      <c r="C10" s="52" t="s">
        <v>182</v>
      </c>
      <c r="D10" s="52">
        <v>131</v>
      </c>
      <c r="E10" s="52">
        <v>1</v>
      </c>
      <c r="F10" s="52">
        <v>1</v>
      </c>
      <c r="G10" s="52">
        <v>0</v>
      </c>
      <c r="H10" s="52">
        <v>1</v>
      </c>
      <c r="I10" s="52">
        <v>70</v>
      </c>
      <c r="J10" s="52">
        <v>110</v>
      </c>
      <c r="K10" s="53" t="s">
        <v>133</v>
      </c>
    </row>
    <row r="11" spans="1:11" ht="26.25" thickBot="1" x14ac:dyDescent="0.3">
      <c r="B11" s="1" t="s">
        <v>183</v>
      </c>
      <c r="C11" s="2" t="s">
        <v>184</v>
      </c>
      <c r="D11" s="52">
        <v>131</v>
      </c>
      <c r="E11" s="52">
        <v>1</v>
      </c>
      <c r="F11" s="52">
        <v>1</v>
      </c>
      <c r="G11" s="52">
        <v>0</v>
      </c>
      <c r="H11" s="52">
        <v>1</v>
      </c>
      <c r="I11" s="52">
        <v>70</v>
      </c>
      <c r="J11" s="52">
        <v>110</v>
      </c>
      <c r="K11" s="53" t="s">
        <v>133</v>
      </c>
    </row>
    <row r="12" spans="1:11" ht="26.25" thickBot="1" x14ac:dyDescent="0.3">
      <c r="B12" s="1" t="s">
        <v>185</v>
      </c>
      <c r="C12" s="2" t="s">
        <v>186</v>
      </c>
      <c r="D12" s="52">
        <v>131</v>
      </c>
      <c r="E12" s="52">
        <v>1</v>
      </c>
      <c r="F12" s="52">
        <v>1</v>
      </c>
      <c r="G12" s="52">
        <v>0</v>
      </c>
      <c r="H12" s="52">
        <v>1</v>
      </c>
      <c r="I12" s="52">
        <v>50</v>
      </c>
      <c r="J12" s="52">
        <v>90</v>
      </c>
      <c r="K12" s="53" t="s">
        <v>133</v>
      </c>
    </row>
    <row r="13" spans="1:11" ht="25.5" x14ac:dyDescent="0.25">
      <c r="B13" s="1" t="s">
        <v>187</v>
      </c>
      <c r="C13" s="2" t="s">
        <v>188</v>
      </c>
      <c r="D13" s="52">
        <v>131</v>
      </c>
      <c r="E13" s="52">
        <v>1</v>
      </c>
      <c r="F13" s="52">
        <v>1</v>
      </c>
      <c r="G13" s="52">
        <v>0</v>
      </c>
      <c r="H13" s="52">
        <v>1</v>
      </c>
      <c r="I13" s="52">
        <v>25</v>
      </c>
      <c r="J13" s="52">
        <v>65</v>
      </c>
      <c r="K13" s="53" t="s">
        <v>133</v>
      </c>
    </row>
    <row r="14" spans="1:11" ht="26.25" thickBot="1" x14ac:dyDescent="0.3">
      <c r="B14" s="1" t="s">
        <v>163</v>
      </c>
      <c r="C14" s="2" t="s">
        <v>164</v>
      </c>
      <c r="D14" s="2">
        <v>0</v>
      </c>
      <c r="E14" s="2">
        <v>1</v>
      </c>
      <c r="F14" s="2">
        <v>0</v>
      </c>
      <c r="G14" s="2">
        <v>0</v>
      </c>
      <c r="H14" s="2">
        <v>0</v>
      </c>
      <c r="I14" s="2">
        <v>634</v>
      </c>
      <c r="J14" s="2">
        <v>810</v>
      </c>
      <c r="K14" s="3" t="s">
        <v>162</v>
      </c>
    </row>
    <row r="15" spans="1:11" ht="15.75" thickBot="1" x14ac:dyDescent="0.3">
      <c r="B15" s="1"/>
      <c r="C15" s="2"/>
      <c r="D15" s="2"/>
      <c r="E15" s="2"/>
      <c r="F15" s="2"/>
      <c r="G15" s="2"/>
      <c r="H15" s="2"/>
      <c r="I15" s="2"/>
      <c r="J15" s="2"/>
      <c r="K15" s="53"/>
    </row>
    <row r="16" spans="1:11" x14ac:dyDescent="0.25">
      <c r="B16" s="1"/>
      <c r="C16" s="2"/>
      <c r="D16" s="2"/>
      <c r="E16" s="2"/>
      <c r="F16" s="2"/>
      <c r="G16" s="2"/>
      <c r="H16" s="2"/>
      <c r="I16" s="2"/>
      <c r="J16" s="2"/>
      <c r="K16" s="53"/>
    </row>
    <row r="17" spans="2:11" x14ac:dyDescent="0.25">
      <c r="B17" s="1"/>
      <c r="C17" s="2"/>
      <c r="D17" s="2"/>
      <c r="E17" s="2"/>
      <c r="F17" s="2"/>
      <c r="G17" s="2"/>
      <c r="H17" s="2"/>
      <c r="I17" s="2"/>
      <c r="J17" s="2"/>
      <c r="K17" s="3"/>
    </row>
    <row r="18" spans="2:11" x14ac:dyDescent="0.25">
      <c r="B18" s="1"/>
      <c r="C18" s="2"/>
      <c r="D18" s="2"/>
      <c r="E18" s="2"/>
      <c r="F18" s="2"/>
      <c r="G18" s="2"/>
      <c r="H18" s="2"/>
      <c r="I18" s="2"/>
      <c r="J18" s="2"/>
      <c r="K18" s="3"/>
    </row>
    <row r="19" spans="2:11" x14ac:dyDescent="0.25">
      <c r="B19" s="1"/>
      <c r="C19" s="2"/>
      <c r="D19" s="2"/>
      <c r="E19" s="2"/>
      <c r="F19" s="2"/>
      <c r="G19" s="2"/>
      <c r="H19" s="2"/>
      <c r="I19" s="2"/>
      <c r="J19" s="2"/>
      <c r="K19" s="3"/>
    </row>
    <row r="20" spans="2:11" x14ac:dyDescent="0.25">
      <c r="B20" s="1"/>
      <c r="C20" s="2"/>
      <c r="D20" s="2"/>
      <c r="E20" s="2"/>
      <c r="F20" s="2"/>
      <c r="G20" s="2"/>
      <c r="H20" s="2"/>
      <c r="I20" s="2"/>
      <c r="J20" s="2"/>
      <c r="K20" s="3"/>
    </row>
    <row r="21" spans="2:11" x14ac:dyDescent="0.25">
      <c r="B21" s="1"/>
      <c r="C21" s="2"/>
      <c r="D21" s="2"/>
      <c r="E21" s="2"/>
      <c r="F21" s="2"/>
      <c r="G21" s="2"/>
      <c r="H21" s="2"/>
      <c r="I21" s="2"/>
      <c r="J21" s="2"/>
      <c r="K21" s="3"/>
    </row>
    <row r="22" spans="2:11" x14ac:dyDescent="0.25">
      <c r="B22" s="1"/>
      <c r="C22" s="2"/>
      <c r="D22" s="2"/>
      <c r="E22" s="2"/>
      <c r="F22" s="2"/>
      <c r="G22" s="2"/>
      <c r="H22" s="2"/>
      <c r="I22" s="2"/>
      <c r="J22" s="2"/>
      <c r="K22" s="3"/>
    </row>
    <row r="23" spans="2:11" x14ac:dyDescent="0.25">
      <c r="B23" s="1"/>
      <c r="C23" s="2"/>
      <c r="D23" s="2"/>
      <c r="E23" s="2"/>
      <c r="F23" s="2"/>
      <c r="G23" s="2"/>
      <c r="H23" s="2"/>
      <c r="I23" s="2"/>
      <c r="J23" s="2"/>
      <c r="K23" s="3"/>
    </row>
    <row r="24" spans="2:11" x14ac:dyDescent="0.25">
      <c r="B24" s="1"/>
      <c r="C24" s="2"/>
      <c r="D24" s="2"/>
      <c r="E24" s="2"/>
      <c r="F24" s="2"/>
      <c r="G24" s="2"/>
      <c r="H24" s="2"/>
      <c r="I24" s="2"/>
      <c r="J24" s="2"/>
      <c r="K24" s="3"/>
    </row>
    <row r="25" spans="2:11" x14ac:dyDescent="0.25">
      <c r="B25" s="1"/>
      <c r="C25" s="2"/>
      <c r="D25" s="2"/>
      <c r="E25" s="2"/>
      <c r="F25" s="2"/>
      <c r="G25" s="2"/>
      <c r="H25" s="2"/>
      <c r="I25" s="2"/>
      <c r="J25" s="2"/>
      <c r="K25" s="3"/>
    </row>
    <row r="26" spans="2:11" x14ac:dyDescent="0.25">
      <c r="B26" s="1"/>
      <c r="C26" s="2"/>
      <c r="D26" s="2"/>
      <c r="E26" s="2"/>
      <c r="F26" s="2"/>
      <c r="G26" s="2"/>
      <c r="H26" s="2"/>
      <c r="I26" s="2"/>
      <c r="J26" s="2"/>
      <c r="K26" s="3"/>
    </row>
    <row r="27" spans="2:11" x14ac:dyDescent="0.25">
      <c r="B27" s="1"/>
      <c r="C27" s="2"/>
      <c r="D27" s="2"/>
      <c r="E27" s="2"/>
      <c r="F27" s="2"/>
      <c r="G27" s="2"/>
      <c r="H27" s="2"/>
      <c r="I27" s="2"/>
      <c r="J27" s="2"/>
      <c r="K27" s="3"/>
    </row>
    <row r="28" spans="2:11" x14ac:dyDescent="0.25">
      <c r="B28" s="1"/>
      <c r="C28" s="2"/>
      <c r="D28" s="2"/>
      <c r="E28" s="2"/>
      <c r="F28" s="2"/>
      <c r="G28" s="2"/>
      <c r="H28" s="2"/>
      <c r="I28" s="2"/>
      <c r="J28" s="2"/>
      <c r="K28" s="3"/>
    </row>
    <row r="29" spans="2:11" x14ac:dyDescent="0.25">
      <c r="B29" s="1"/>
      <c r="C29" s="2"/>
      <c r="D29" s="2"/>
      <c r="E29" s="2"/>
      <c r="F29" s="2"/>
      <c r="G29" s="2"/>
      <c r="H29" s="2"/>
      <c r="I29" s="2"/>
      <c r="J29" s="2"/>
      <c r="K29" s="3"/>
    </row>
    <row r="30" spans="2:11" x14ac:dyDescent="0.25">
      <c r="B30" s="1"/>
      <c r="C30" s="2"/>
      <c r="D30" s="2"/>
      <c r="E30" s="2"/>
      <c r="F30" s="2"/>
      <c r="G30" s="2"/>
      <c r="H30" s="2"/>
      <c r="I30" s="2"/>
      <c r="J30" s="2"/>
      <c r="K30" s="3"/>
    </row>
    <row r="31" spans="2:11" x14ac:dyDescent="0.25">
      <c r="B31" s="1"/>
      <c r="C31" s="2"/>
      <c r="D31" s="2"/>
      <c r="E31" s="2"/>
      <c r="F31" s="2"/>
      <c r="G31" s="2"/>
      <c r="H31" s="2"/>
      <c r="I31" s="2"/>
      <c r="J31" s="2"/>
      <c r="K31" s="3"/>
    </row>
    <row r="32" spans="2:11" x14ac:dyDescent="0.25">
      <c r="B32" s="1"/>
      <c r="C32" s="2"/>
      <c r="D32" s="2"/>
      <c r="E32" s="2"/>
      <c r="F32" s="2"/>
      <c r="G32" s="2"/>
      <c r="H32" s="2"/>
      <c r="I32" s="2"/>
      <c r="J32" s="2"/>
      <c r="K32" s="3"/>
    </row>
    <row r="33" spans="2:11" x14ac:dyDescent="0.25">
      <c r="B33" s="1"/>
      <c r="C33" s="2"/>
      <c r="D33" s="2"/>
      <c r="E33" s="2"/>
      <c r="F33" s="2"/>
      <c r="G33" s="2"/>
      <c r="H33" s="2"/>
      <c r="I33" s="2"/>
      <c r="J33" s="2"/>
      <c r="K33" s="3"/>
    </row>
    <row r="34" spans="2:11" x14ac:dyDescent="0.25">
      <c r="B34" s="1"/>
      <c r="C34" s="2"/>
      <c r="D34" s="2"/>
      <c r="E34" s="2"/>
      <c r="F34" s="2"/>
      <c r="G34" s="2"/>
      <c r="H34" s="2"/>
      <c r="I34" s="2"/>
      <c r="J34" s="2"/>
      <c r="K34" s="3"/>
    </row>
    <row r="35" spans="2:11" ht="15.75" thickBot="1" x14ac:dyDescent="0.3">
      <c r="B35" s="4"/>
      <c r="C35" s="5"/>
      <c r="D35" s="5"/>
      <c r="E35" s="5"/>
      <c r="F35" s="5"/>
      <c r="G35" s="5"/>
      <c r="H35" s="5"/>
      <c r="I35" s="5"/>
      <c r="J35" s="5"/>
      <c r="K35" s="6"/>
    </row>
    <row r="36" spans="2:11" s="30" customFormat="1" x14ac:dyDescent="0.25">
      <c r="B36" s="60"/>
      <c r="C36" s="60"/>
      <c r="D36" s="60"/>
      <c r="E36" s="60"/>
      <c r="F36" s="60"/>
      <c r="G36" s="60"/>
      <c r="H36" s="60"/>
      <c r="I36" s="60"/>
      <c r="J36" s="60"/>
      <c r="K36" s="60"/>
    </row>
    <row r="37" spans="2:11" s="30" customFormat="1" x14ac:dyDescent="0.25">
      <c r="B37" s="60"/>
      <c r="C37" s="60"/>
      <c r="D37" s="60"/>
      <c r="E37" s="60"/>
      <c r="F37" s="60"/>
      <c r="G37" s="60"/>
      <c r="H37" s="60"/>
      <c r="I37" s="60"/>
      <c r="J37" s="60"/>
      <c r="K37" s="60"/>
    </row>
    <row r="38" spans="2:11" s="30" customFormat="1" x14ac:dyDescent="0.25">
      <c r="B38" s="60"/>
      <c r="C38" s="60"/>
      <c r="D38" s="60"/>
      <c r="E38" s="60"/>
      <c r="F38" s="60"/>
      <c r="G38" s="60"/>
      <c r="H38" s="60"/>
      <c r="I38" s="60"/>
      <c r="J38" s="60"/>
      <c r="K38" s="60"/>
    </row>
    <row r="39" spans="2:11" s="30" customFormat="1" x14ac:dyDescent="0.25">
      <c r="B39" s="60"/>
      <c r="C39" s="60"/>
      <c r="D39" s="60"/>
      <c r="E39" s="60"/>
      <c r="F39" s="60"/>
      <c r="G39" s="60"/>
      <c r="H39" s="60"/>
      <c r="I39" s="60"/>
      <c r="J39" s="60"/>
      <c r="K39" s="60"/>
    </row>
    <row r="40" spans="2:11" s="30" customFormat="1" x14ac:dyDescent="0.25">
      <c r="B40" s="60"/>
      <c r="C40" s="60"/>
      <c r="D40" s="60"/>
      <c r="E40" s="60"/>
      <c r="F40" s="60"/>
      <c r="G40" s="60"/>
      <c r="H40" s="60"/>
      <c r="I40" s="60"/>
      <c r="J40" s="60"/>
      <c r="K40" s="60"/>
    </row>
    <row r="41" spans="2:11" s="30" customFormat="1" x14ac:dyDescent="0.25"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2:11" s="30" customFormat="1" x14ac:dyDescent="0.25">
      <c r="B42" s="60"/>
      <c r="C42" s="60"/>
      <c r="D42" s="60"/>
      <c r="E42" s="60"/>
      <c r="F42" s="60"/>
      <c r="G42" s="60"/>
      <c r="H42" s="60"/>
      <c r="I42" s="60"/>
      <c r="J42" s="60"/>
      <c r="K42" s="60"/>
    </row>
    <row r="43" spans="2:11" s="30" customFormat="1" x14ac:dyDescent="0.25">
      <c r="B43" s="60"/>
      <c r="C43" s="60"/>
      <c r="D43" s="60"/>
      <c r="E43" s="60"/>
      <c r="F43" s="60"/>
      <c r="G43" s="60"/>
      <c r="H43" s="60"/>
      <c r="I43" s="60"/>
      <c r="J43" s="60"/>
      <c r="K43" s="60"/>
    </row>
    <row r="44" spans="2:11" s="30" customFormat="1" x14ac:dyDescent="0.25">
      <c r="B44" s="60"/>
      <c r="C44" s="60"/>
      <c r="D44" s="60"/>
      <c r="E44" s="60"/>
      <c r="F44" s="60"/>
      <c r="G44" s="60"/>
      <c r="H44" s="60"/>
      <c r="I44" s="60"/>
      <c r="J44" s="60"/>
      <c r="K44" s="60"/>
    </row>
    <row r="45" spans="2:11" s="30" customFormat="1" x14ac:dyDescent="0.25">
      <c r="B45" s="60"/>
      <c r="C45" s="60"/>
      <c r="D45" s="60"/>
      <c r="E45" s="60"/>
      <c r="F45" s="60"/>
      <c r="G45" s="60"/>
      <c r="H45" s="60"/>
      <c r="I45" s="60"/>
      <c r="J45" s="60"/>
      <c r="K45" s="60"/>
    </row>
    <row r="46" spans="2:11" s="30" customFormat="1" x14ac:dyDescent="0.25">
      <c r="B46" s="60"/>
      <c r="C46" s="60"/>
      <c r="D46" s="60"/>
      <c r="E46" s="60"/>
      <c r="F46" s="60"/>
      <c r="G46" s="60"/>
      <c r="H46" s="60"/>
      <c r="I46" s="60"/>
      <c r="J46" s="60"/>
      <c r="K46" s="60"/>
    </row>
    <row r="47" spans="2:11" s="30" customFormat="1" x14ac:dyDescent="0.25">
      <c r="B47" s="60"/>
      <c r="C47" s="60"/>
      <c r="D47" s="60"/>
      <c r="E47" s="60"/>
      <c r="F47" s="60"/>
      <c r="G47" s="60"/>
      <c r="H47" s="60"/>
      <c r="I47" s="60"/>
      <c r="J47" s="60"/>
      <c r="K47" s="60"/>
    </row>
    <row r="48" spans="2:11" s="30" customFormat="1" x14ac:dyDescent="0.25">
      <c r="B48" s="60"/>
      <c r="C48" s="60"/>
      <c r="D48" s="60"/>
      <c r="E48" s="60"/>
      <c r="F48" s="60"/>
      <c r="G48" s="60"/>
      <c r="H48" s="60"/>
      <c r="I48" s="60"/>
      <c r="J48" s="60"/>
      <c r="K48" s="60"/>
    </row>
    <row r="49" spans="2:11" s="30" customFormat="1" x14ac:dyDescent="0.25">
      <c r="B49" s="60"/>
      <c r="C49" s="60"/>
      <c r="D49" s="60"/>
      <c r="E49" s="60"/>
      <c r="F49" s="60"/>
      <c r="G49" s="60"/>
      <c r="H49" s="60"/>
      <c r="I49" s="60"/>
      <c r="J49" s="60"/>
      <c r="K49" s="60"/>
    </row>
    <row r="50" spans="2:11" s="30" customFormat="1" x14ac:dyDescent="0.25">
      <c r="B50" s="60"/>
      <c r="C50" s="60"/>
      <c r="D50" s="60"/>
      <c r="E50" s="60"/>
      <c r="F50" s="60"/>
      <c r="G50" s="60"/>
      <c r="H50" s="60"/>
      <c r="I50" s="60"/>
      <c r="J50" s="60"/>
      <c r="K50" s="60"/>
    </row>
    <row r="51" spans="2:11" s="30" customFormat="1" x14ac:dyDescent="0.25">
      <c r="B51" s="60"/>
      <c r="C51" s="60"/>
      <c r="D51" s="60"/>
      <c r="E51" s="60"/>
      <c r="F51" s="60"/>
      <c r="G51" s="60"/>
      <c r="H51" s="60"/>
      <c r="I51" s="60"/>
      <c r="J51" s="60"/>
      <c r="K51" s="60"/>
    </row>
    <row r="52" spans="2:11" s="30" customFormat="1" x14ac:dyDescent="0.25">
      <c r="B52" s="60"/>
      <c r="C52" s="60"/>
      <c r="D52" s="60"/>
      <c r="E52" s="60"/>
      <c r="F52" s="60"/>
      <c r="G52" s="60"/>
      <c r="H52" s="60"/>
      <c r="I52" s="60"/>
      <c r="J52" s="60"/>
      <c r="K52" s="60"/>
    </row>
    <row r="53" spans="2:11" s="30" customFormat="1" x14ac:dyDescent="0.25">
      <c r="B53" s="60"/>
      <c r="C53" s="60"/>
      <c r="D53" s="60"/>
      <c r="E53" s="60"/>
      <c r="F53" s="60"/>
      <c r="G53" s="60"/>
      <c r="H53" s="60"/>
      <c r="I53" s="60"/>
      <c r="J53" s="60"/>
      <c r="K53" s="60"/>
    </row>
    <row r="54" spans="2:11" s="30" customFormat="1" x14ac:dyDescent="0.25">
      <c r="B54" s="60"/>
      <c r="C54" s="60"/>
      <c r="D54" s="60"/>
      <c r="E54" s="60"/>
      <c r="F54" s="60"/>
      <c r="G54" s="60"/>
      <c r="H54" s="60"/>
      <c r="I54" s="60"/>
      <c r="J54" s="60"/>
      <c r="K54" s="60"/>
    </row>
    <row r="55" spans="2:11" s="30" customFormat="1" x14ac:dyDescent="0.25">
      <c r="B55" s="60"/>
      <c r="C55" s="60"/>
      <c r="D55" s="60"/>
      <c r="E55" s="60"/>
      <c r="F55" s="60"/>
      <c r="G55" s="60"/>
      <c r="H55" s="60"/>
      <c r="I55" s="60"/>
      <c r="J55" s="60"/>
      <c r="K55" s="60"/>
    </row>
    <row r="56" spans="2:11" s="30" customFormat="1" x14ac:dyDescent="0.25">
      <c r="B56" s="60"/>
      <c r="C56" s="60"/>
      <c r="D56" s="60"/>
      <c r="E56" s="60"/>
      <c r="F56" s="60"/>
      <c r="G56" s="60"/>
      <c r="H56" s="60"/>
      <c r="I56" s="60"/>
      <c r="J56" s="60"/>
      <c r="K56" s="60"/>
    </row>
    <row r="57" spans="2:11" s="30" customFormat="1" x14ac:dyDescent="0.25">
      <c r="B57" s="60"/>
      <c r="C57" s="60"/>
      <c r="D57" s="60"/>
      <c r="E57" s="60"/>
      <c r="F57" s="60"/>
      <c r="G57" s="60"/>
      <c r="H57" s="60"/>
      <c r="I57" s="60"/>
      <c r="J57" s="60"/>
      <c r="K57" s="60"/>
    </row>
    <row r="58" spans="2:11" s="30" customFormat="1" x14ac:dyDescent="0.25">
      <c r="B58" s="60"/>
      <c r="C58" s="60"/>
      <c r="D58" s="60"/>
      <c r="E58" s="60"/>
      <c r="F58" s="60"/>
      <c r="G58" s="60"/>
      <c r="H58" s="60"/>
      <c r="I58" s="60"/>
      <c r="J58" s="60"/>
      <c r="K58" s="60"/>
    </row>
    <row r="59" spans="2:11" s="30" customFormat="1" x14ac:dyDescent="0.25"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spans="2:11" s="30" customFormat="1" x14ac:dyDescent="0.25">
      <c r="B60" s="60"/>
      <c r="C60" s="60"/>
      <c r="D60" s="60"/>
      <c r="E60" s="60"/>
      <c r="F60" s="60"/>
      <c r="G60" s="60"/>
      <c r="H60" s="60"/>
      <c r="I60" s="60"/>
      <c r="J60" s="60"/>
      <c r="K60" s="60"/>
    </row>
    <row r="61" spans="2:11" s="30" customFormat="1" x14ac:dyDescent="0.25">
      <c r="B61" s="60"/>
      <c r="C61" s="60"/>
      <c r="D61" s="60"/>
      <c r="E61" s="60"/>
      <c r="F61" s="60"/>
      <c r="G61" s="60"/>
      <c r="H61" s="60"/>
      <c r="I61" s="60"/>
      <c r="J61" s="60"/>
      <c r="K61" s="60"/>
    </row>
    <row r="62" spans="2:11" s="30" customFormat="1" x14ac:dyDescent="0.25">
      <c r="B62" s="60"/>
      <c r="C62" s="60"/>
      <c r="D62" s="60"/>
      <c r="E62" s="60"/>
      <c r="F62" s="60"/>
      <c r="G62" s="60"/>
      <c r="H62" s="60"/>
      <c r="I62" s="60"/>
      <c r="J62" s="60"/>
      <c r="K62" s="60"/>
    </row>
    <row r="63" spans="2:11" s="30" customFormat="1" x14ac:dyDescent="0.25">
      <c r="B63" s="60"/>
      <c r="C63" s="60"/>
      <c r="D63" s="60"/>
      <c r="E63" s="60"/>
      <c r="F63" s="60"/>
      <c r="G63" s="60"/>
      <c r="H63" s="60"/>
      <c r="I63" s="60"/>
      <c r="J63" s="60"/>
      <c r="K63" s="60"/>
    </row>
    <row r="64" spans="2:11" s="30" customFormat="1" x14ac:dyDescent="0.25">
      <c r="B64" s="60"/>
      <c r="C64" s="60"/>
      <c r="D64" s="60"/>
      <c r="E64" s="60"/>
      <c r="F64" s="60"/>
      <c r="G64" s="60"/>
      <c r="H64" s="60"/>
      <c r="I64" s="60"/>
      <c r="J64" s="60"/>
      <c r="K64" s="60"/>
    </row>
    <row r="65" spans="2:11" s="30" customFormat="1" x14ac:dyDescent="0.25">
      <c r="B65" s="60"/>
      <c r="C65" s="60"/>
      <c r="D65" s="60"/>
      <c r="E65" s="60"/>
      <c r="F65" s="60"/>
      <c r="G65" s="60"/>
      <c r="H65" s="60"/>
      <c r="I65" s="60"/>
      <c r="J65" s="60"/>
      <c r="K65" s="60"/>
    </row>
    <row r="66" spans="2:11" s="30" customFormat="1" x14ac:dyDescent="0.25">
      <c r="B66" s="60"/>
      <c r="C66" s="60"/>
      <c r="D66" s="60"/>
      <c r="E66" s="60"/>
      <c r="F66" s="60"/>
      <c r="G66" s="60"/>
      <c r="H66" s="60"/>
      <c r="I66" s="60"/>
      <c r="J66" s="60"/>
      <c r="K66" s="60"/>
    </row>
    <row r="67" spans="2:11" s="30" customFormat="1" x14ac:dyDescent="0.25">
      <c r="B67" s="60"/>
      <c r="C67" s="60"/>
      <c r="D67" s="60"/>
      <c r="E67" s="60"/>
      <c r="F67" s="60"/>
      <c r="G67" s="60"/>
      <c r="H67" s="60"/>
      <c r="I67" s="60"/>
      <c r="J67" s="60"/>
      <c r="K67" s="60"/>
    </row>
    <row r="68" spans="2:11" s="30" customFormat="1" x14ac:dyDescent="0.25">
      <c r="B68" s="60"/>
      <c r="C68" s="60"/>
      <c r="D68" s="60"/>
      <c r="E68" s="60"/>
      <c r="F68" s="60"/>
      <c r="G68" s="60"/>
      <c r="H68" s="60"/>
      <c r="I68" s="60"/>
      <c r="J68" s="60"/>
      <c r="K68" s="60"/>
    </row>
    <row r="69" spans="2:11" s="30" customFormat="1" x14ac:dyDescent="0.25">
      <c r="B69" s="60"/>
      <c r="C69" s="60"/>
      <c r="D69" s="60"/>
      <c r="E69" s="60"/>
      <c r="F69" s="60"/>
      <c r="G69" s="60"/>
      <c r="H69" s="60"/>
      <c r="I69" s="60"/>
      <c r="J69" s="60"/>
      <c r="K69" s="60"/>
    </row>
    <row r="70" spans="2:11" s="30" customFormat="1" x14ac:dyDescent="0.25">
      <c r="B70" s="60"/>
      <c r="C70" s="60"/>
      <c r="D70" s="60"/>
      <c r="E70" s="60"/>
      <c r="F70" s="60"/>
      <c r="G70" s="60"/>
      <c r="H70" s="60"/>
      <c r="I70" s="60"/>
      <c r="J70" s="60"/>
      <c r="K70" s="60"/>
    </row>
    <row r="71" spans="2:11" s="30" customFormat="1" x14ac:dyDescent="0.25">
      <c r="B71" s="60"/>
      <c r="C71" s="60"/>
      <c r="D71" s="60"/>
      <c r="E71" s="60"/>
      <c r="F71" s="60"/>
      <c r="G71" s="60"/>
      <c r="H71" s="60"/>
      <c r="I71" s="60"/>
      <c r="J71" s="60"/>
      <c r="K71" s="60"/>
    </row>
    <row r="72" spans="2:11" s="30" customFormat="1" x14ac:dyDescent="0.25">
      <c r="B72" s="60"/>
      <c r="C72" s="60"/>
      <c r="D72" s="60"/>
      <c r="E72" s="60"/>
      <c r="F72" s="60"/>
      <c r="G72" s="60"/>
      <c r="H72" s="60"/>
      <c r="I72" s="60"/>
      <c r="J72" s="60"/>
      <c r="K72" s="60"/>
    </row>
    <row r="73" spans="2:11" s="30" customFormat="1" x14ac:dyDescent="0.25">
      <c r="B73" s="60"/>
      <c r="C73" s="60"/>
      <c r="D73" s="60"/>
      <c r="E73" s="60"/>
      <c r="F73" s="60"/>
      <c r="G73" s="60"/>
      <c r="H73" s="60"/>
      <c r="I73" s="60"/>
      <c r="J73" s="60"/>
      <c r="K73" s="60"/>
    </row>
    <row r="74" spans="2:11" s="30" customFormat="1" x14ac:dyDescent="0.25">
      <c r="B74" s="60"/>
      <c r="C74" s="60"/>
      <c r="D74" s="60"/>
      <c r="E74" s="60"/>
      <c r="F74" s="60"/>
      <c r="G74" s="60"/>
      <c r="H74" s="60"/>
      <c r="I74" s="60"/>
      <c r="J74" s="60"/>
      <c r="K74" s="60"/>
    </row>
    <row r="75" spans="2:11" s="30" customFormat="1" x14ac:dyDescent="0.25">
      <c r="B75" s="60"/>
      <c r="C75" s="60"/>
      <c r="D75" s="60"/>
      <c r="E75" s="60"/>
      <c r="F75" s="60"/>
      <c r="G75" s="60"/>
      <c r="H75" s="60"/>
      <c r="I75" s="60"/>
      <c r="J75" s="60"/>
      <c r="K75" s="60"/>
    </row>
    <row r="76" spans="2:11" s="30" customFormat="1" x14ac:dyDescent="0.25">
      <c r="B76" s="60"/>
      <c r="C76" s="60"/>
      <c r="D76" s="60"/>
      <c r="E76" s="60"/>
      <c r="F76" s="60"/>
      <c r="G76" s="60"/>
      <c r="H76" s="60"/>
      <c r="I76" s="60"/>
      <c r="J76" s="60"/>
      <c r="K76" s="60"/>
    </row>
    <row r="77" spans="2:11" s="30" customFormat="1" x14ac:dyDescent="0.25">
      <c r="B77" s="60"/>
      <c r="C77" s="60"/>
      <c r="D77" s="60"/>
      <c r="E77" s="60"/>
      <c r="F77" s="60"/>
      <c r="G77" s="60"/>
      <c r="H77" s="60"/>
      <c r="I77" s="60"/>
      <c r="J77" s="60"/>
      <c r="K77" s="60"/>
    </row>
    <row r="78" spans="2:11" s="30" customFormat="1" x14ac:dyDescent="0.25">
      <c r="B78" s="60"/>
      <c r="C78" s="60"/>
      <c r="D78" s="60"/>
      <c r="E78" s="60"/>
      <c r="F78" s="60"/>
      <c r="G78" s="60"/>
      <c r="H78" s="60"/>
      <c r="I78" s="60"/>
      <c r="J78" s="60"/>
      <c r="K78" s="60"/>
    </row>
    <row r="79" spans="2:11" s="30" customFormat="1" x14ac:dyDescent="0.25">
      <c r="B79" s="60"/>
      <c r="C79" s="60"/>
      <c r="D79" s="60"/>
      <c r="E79" s="60"/>
      <c r="F79" s="60"/>
      <c r="G79" s="60"/>
      <c r="H79" s="60"/>
      <c r="I79" s="60"/>
      <c r="J79" s="60"/>
      <c r="K79" s="60"/>
    </row>
    <row r="80" spans="2:11" s="30" customFormat="1" x14ac:dyDescent="0.25">
      <c r="B80" s="60"/>
      <c r="C80" s="60"/>
      <c r="D80" s="60"/>
      <c r="E80" s="60"/>
      <c r="F80" s="60"/>
      <c r="G80" s="60"/>
      <c r="H80" s="60"/>
      <c r="I80" s="60"/>
      <c r="J80" s="60"/>
      <c r="K80" s="60"/>
    </row>
    <row r="81" spans="2:11" s="30" customFormat="1" x14ac:dyDescent="0.25">
      <c r="B81" s="60"/>
      <c r="C81" s="60"/>
      <c r="D81" s="60"/>
      <c r="E81" s="60"/>
      <c r="F81" s="60"/>
      <c r="G81" s="60"/>
      <c r="H81" s="60"/>
      <c r="I81" s="60"/>
      <c r="J81" s="60"/>
      <c r="K81" s="60"/>
    </row>
    <row r="82" spans="2:11" s="30" customFormat="1" x14ac:dyDescent="0.25">
      <c r="B82" s="60"/>
      <c r="C82" s="60"/>
      <c r="D82" s="60"/>
      <c r="E82" s="60"/>
      <c r="F82" s="60"/>
      <c r="G82" s="60"/>
      <c r="H82" s="60"/>
      <c r="I82" s="60"/>
      <c r="J82" s="60"/>
      <c r="K82" s="60"/>
    </row>
    <row r="83" spans="2:11" s="30" customFormat="1" x14ac:dyDescent="0.25">
      <c r="B83" s="60"/>
      <c r="C83" s="60"/>
      <c r="D83" s="60"/>
      <c r="E83" s="60"/>
      <c r="F83" s="60"/>
      <c r="G83" s="60"/>
      <c r="H83" s="60"/>
      <c r="I83" s="60"/>
      <c r="J83" s="60"/>
      <c r="K83" s="60"/>
    </row>
    <row r="84" spans="2:11" s="30" customFormat="1" x14ac:dyDescent="0.25">
      <c r="B84" s="60"/>
      <c r="C84" s="60"/>
      <c r="D84" s="60"/>
      <c r="E84" s="60"/>
      <c r="F84" s="60"/>
      <c r="G84" s="60"/>
      <c r="H84" s="60"/>
      <c r="I84" s="60"/>
      <c r="J84" s="60"/>
      <c r="K84" s="60"/>
    </row>
    <row r="85" spans="2:11" s="30" customFormat="1" x14ac:dyDescent="0.25">
      <c r="B85" s="60"/>
      <c r="C85" s="60"/>
      <c r="D85" s="60"/>
      <c r="E85" s="60"/>
      <c r="F85" s="60"/>
      <c r="G85" s="60"/>
      <c r="H85" s="60"/>
      <c r="I85" s="60"/>
      <c r="J85" s="60"/>
      <c r="K85" s="60"/>
    </row>
    <row r="86" spans="2:11" s="30" customFormat="1" x14ac:dyDescent="0.25">
      <c r="B86" s="60"/>
      <c r="C86" s="60"/>
      <c r="D86" s="60"/>
      <c r="E86" s="60"/>
      <c r="F86" s="60"/>
      <c r="G86" s="60"/>
      <c r="H86" s="60"/>
      <c r="I86" s="60"/>
      <c r="J86" s="60"/>
      <c r="K86" s="60"/>
    </row>
    <row r="87" spans="2:11" s="30" customFormat="1" x14ac:dyDescent="0.25">
      <c r="B87" s="60"/>
      <c r="C87" s="60"/>
      <c r="D87" s="60"/>
      <c r="E87" s="60"/>
      <c r="F87" s="60"/>
      <c r="G87" s="60"/>
      <c r="H87" s="60"/>
      <c r="I87" s="60"/>
      <c r="J87" s="60"/>
      <c r="K87" s="60"/>
    </row>
    <row r="88" spans="2:11" s="30" customFormat="1" x14ac:dyDescent="0.25">
      <c r="B88" s="60"/>
      <c r="C88" s="60"/>
      <c r="D88" s="60"/>
      <c r="E88" s="60"/>
      <c r="F88" s="60"/>
      <c r="G88" s="60"/>
      <c r="H88" s="60"/>
      <c r="I88" s="60"/>
      <c r="J88" s="60"/>
      <c r="K88" s="60"/>
    </row>
    <row r="89" spans="2:11" s="30" customFormat="1" x14ac:dyDescent="0.25">
      <c r="B89" s="60"/>
      <c r="C89" s="60"/>
      <c r="D89" s="60"/>
      <c r="E89" s="60"/>
      <c r="F89" s="60"/>
      <c r="G89" s="60"/>
      <c r="H89" s="60"/>
      <c r="I89" s="60"/>
      <c r="J89" s="60"/>
      <c r="K89" s="60"/>
    </row>
    <row r="90" spans="2:11" s="30" customFormat="1" x14ac:dyDescent="0.25">
      <c r="B90" s="60"/>
      <c r="C90" s="60"/>
      <c r="D90" s="60"/>
      <c r="E90" s="60"/>
      <c r="F90" s="60"/>
      <c r="G90" s="60"/>
      <c r="H90" s="60"/>
      <c r="I90" s="60"/>
      <c r="J90" s="60"/>
      <c r="K90" s="60"/>
    </row>
    <row r="91" spans="2:11" s="30" customFormat="1" x14ac:dyDescent="0.25">
      <c r="B91" s="60"/>
      <c r="C91" s="60"/>
      <c r="D91" s="60"/>
      <c r="E91" s="60"/>
      <c r="F91" s="60"/>
      <c r="G91" s="60"/>
      <c r="H91" s="60"/>
      <c r="I91" s="60"/>
      <c r="J91" s="60"/>
      <c r="K91" s="60"/>
    </row>
    <row r="92" spans="2:11" s="30" customFormat="1" x14ac:dyDescent="0.25">
      <c r="B92" s="60"/>
      <c r="C92" s="60"/>
      <c r="D92" s="60"/>
      <c r="E92" s="60"/>
      <c r="F92" s="60"/>
      <c r="G92" s="60"/>
      <c r="H92" s="60"/>
      <c r="I92" s="60"/>
      <c r="J92" s="60"/>
      <c r="K92" s="60"/>
    </row>
    <row r="93" spans="2:11" s="30" customFormat="1" x14ac:dyDescent="0.25">
      <c r="B93" s="60"/>
      <c r="C93" s="60"/>
      <c r="D93" s="60"/>
      <c r="E93" s="60"/>
      <c r="F93" s="60"/>
      <c r="G93" s="60"/>
      <c r="H93" s="60"/>
      <c r="I93" s="60"/>
      <c r="J93" s="60"/>
      <c r="K93" s="60"/>
    </row>
    <row r="94" spans="2:11" s="30" customFormat="1" x14ac:dyDescent="0.25">
      <c r="B94" s="60"/>
      <c r="C94" s="60"/>
      <c r="D94" s="60"/>
      <c r="E94" s="60"/>
      <c r="F94" s="60"/>
      <c r="G94" s="60"/>
      <c r="H94" s="60"/>
      <c r="I94" s="60"/>
      <c r="J94" s="60"/>
      <c r="K94" s="60"/>
    </row>
    <row r="95" spans="2:11" s="30" customFormat="1" x14ac:dyDescent="0.25">
      <c r="B95" s="60"/>
      <c r="C95" s="60"/>
      <c r="D95" s="60"/>
      <c r="E95" s="60"/>
      <c r="F95" s="60"/>
      <c r="G95" s="60"/>
      <c r="H95" s="60"/>
      <c r="I95" s="60"/>
      <c r="J95" s="60"/>
      <c r="K95" s="60"/>
    </row>
    <row r="96" spans="2:11" s="30" customFormat="1" x14ac:dyDescent="0.25">
      <c r="B96" s="60"/>
      <c r="C96" s="60"/>
      <c r="D96" s="60"/>
      <c r="E96" s="60"/>
      <c r="F96" s="60"/>
      <c r="G96" s="60"/>
      <c r="H96" s="60"/>
      <c r="I96" s="60"/>
      <c r="J96" s="60"/>
      <c r="K96" s="60"/>
    </row>
    <row r="97" spans="2:11" s="30" customFormat="1" x14ac:dyDescent="0.25">
      <c r="B97" s="60"/>
      <c r="C97" s="60"/>
      <c r="D97" s="60"/>
      <c r="E97" s="60"/>
      <c r="F97" s="60"/>
      <c r="G97" s="60"/>
      <c r="H97" s="60"/>
      <c r="I97" s="60"/>
      <c r="J97" s="60"/>
      <c r="K97" s="60"/>
    </row>
    <row r="98" spans="2:11" s="30" customFormat="1" x14ac:dyDescent="0.25">
      <c r="B98" s="60"/>
      <c r="C98" s="60"/>
      <c r="D98" s="60"/>
      <c r="E98" s="60"/>
      <c r="F98" s="60"/>
      <c r="G98" s="60"/>
      <c r="H98" s="60"/>
      <c r="I98" s="60"/>
      <c r="J98" s="60"/>
      <c r="K98" s="60"/>
    </row>
    <row r="99" spans="2:11" s="30" customFormat="1" x14ac:dyDescent="0.25">
      <c r="B99" s="60"/>
      <c r="C99" s="60"/>
      <c r="D99" s="60"/>
      <c r="E99" s="60"/>
      <c r="F99" s="60"/>
      <c r="G99" s="60"/>
      <c r="H99" s="60"/>
      <c r="I99" s="60"/>
      <c r="J99" s="60"/>
      <c r="K99" s="60"/>
    </row>
    <row r="100" spans="2:11" s="30" customFormat="1" x14ac:dyDescent="0.25">
      <c r="B100" s="60"/>
      <c r="C100" s="60"/>
      <c r="D100" s="60"/>
      <c r="E100" s="60"/>
      <c r="F100" s="60"/>
      <c r="G100" s="60"/>
      <c r="H100" s="60"/>
      <c r="I100" s="60"/>
      <c r="J100" s="60"/>
      <c r="K100" s="60"/>
    </row>
    <row r="101" spans="2:11" s="30" customFormat="1" x14ac:dyDescent="0.25">
      <c r="B101" s="60"/>
      <c r="C101" s="60"/>
      <c r="D101" s="60"/>
      <c r="E101" s="60"/>
      <c r="F101" s="60"/>
      <c r="G101" s="60"/>
      <c r="H101" s="60"/>
      <c r="I101" s="60"/>
      <c r="J101" s="60"/>
      <c r="K101" s="60"/>
    </row>
    <row r="102" spans="2:11" s="30" customFormat="1" x14ac:dyDescent="0.25">
      <c r="B102" s="60"/>
      <c r="C102" s="60"/>
      <c r="D102" s="60"/>
      <c r="E102" s="60"/>
      <c r="F102" s="60"/>
      <c r="G102" s="60"/>
      <c r="H102" s="60"/>
      <c r="I102" s="60"/>
      <c r="J102" s="60"/>
      <c r="K102" s="60"/>
    </row>
    <row r="103" spans="2:11" s="30" customFormat="1" x14ac:dyDescent="0.25">
      <c r="B103" s="60"/>
      <c r="C103" s="60"/>
      <c r="D103" s="60"/>
      <c r="E103" s="60"/>
      <c r="F103" s="60"/>
      <c r="G103" s="60"/>
      <c r="H103" s="60"/>
      <c r="I103" s="60"/>
      <c r="J103" s="60"/>
      <c r="K103" s="60"/>
    </row>
    <row r="104" spans="2:11" s="30" customFormat="1" x14ac:dyDescent="0.25">
      <c r="B104" s="60"/>
      <c r="C104" s="60"/>
      <c r="D104" s="60"/>
      <c r="E104" s="60"/>
      <c r="F104" s="60"/>
      <c r="G104" s="60"/>
      <c r="H104" s="60"/>
      <c r="I104" s="60"/>
      <c r="J104" s="60"/>
      <c r="K104" s="60"/>
    </row>
    <row r="105" spans="2:11" s="30" customFormat="1" x14ac:dyDescent="0.25">
      <c r="B105" s="60"/>
      <c r="C105" s="60"/>
      <c r="D105" s="60"/>
      <c r="E105" s="60"/>
      <c r="F105" s="60"/>
      <c r="G105" s="60"/>
      <c r="H105" s="60"/>
      <c r="I105" s="60"/>
      <c r="J105" s="60"/>
      <c r="K105" s="60"/>
    </row>
    <row r="106" spans="2:11" s="30" customFormat="1" x14ac:dyDescent="0.25">
      <c r="B106" s="60"/>
      <c r="C106" s="60"/>
      <c r="D106" s="60"/>
      <c r="E106" s="60"/>
      <c r="F106" s="60"/>
      <c r="G106" s="60"/>
      <c r="H106" s="60"/>
      <c r="I106" s="60"/>
      <c r="J106" s="60"/>
      <c r="K106" s="60"/>
    </row>
    <row r="107" spans="2:11" s="30" customFormat="1" x14ac:dyDescent="0.25">
      <c r="B107" s="60"/>
      <c r="C107" s="60"/>
      <c r="D107" s="60"/>
      <c r="E107" s="60"/>
      <c r="F107" s="60"/>
      <c r="G107" s="60"/>
      <c r="H107" s="60"/>
      <c r="I107" s="60"/>
      <c r="J107" s="60"/>
      <c r="K107" s="60"/>
    </row>
    <row r="108" spans="2:11" s="30" customFormat="1" x14ac:dyDescent="0.25">
      <c r="B108" s="60"/>
      <c r="C108" s="60"/>
      <c r="D108" s="60"/>
      <c r="E108" s="60"/>
      <c r="F108" s="60"/>
      <c r="G108" s="60"/>
      <c r="H108" s="60"/>
      <c r="I108" s="60"/>
      <c r="J108" s="60"/>
      <c r="K108" s="60"/>
    </row>
    <row r="109" spans="2:11" s="30" customFormat="1" x14ac:dyDescent="0.25">
      <c r="B109" s="60"/>
      <c r="C109" s="60"/>
      <c r="D109" s="60"/>
      <c r="E109" s="60"/>
      <c r="F109" s="60"/>
      <c r="G109" s="60"/>
      <c r="H109" s="60"/>
      <c r="I109" s="60"/>
      <c r="J109" s="60"/>
      <c r="K109" s="60"/>
    </row>
    <row r="110" spans="2:11" s="30" customFormat="1" x14ac:dyDescent="0.25">
      <c r="B110" s="60"/>
      <c r="C110" s="60"/>
      <c r="D110" s="60"/>
      <c r="E110" s="60"/>
      <c r="F110" s="60"/>
      <c r="G110" s="60"/>
      <c r="H110" s="60"/>
      <c r="I110" s="60"/>
      <c r="J110" s="60"/>
      <c r="K110" s="60"/>
    </row>
    <row r="111" spans="2:11" s="30" customFormat="1" x14ac:dyDescent="0.25">
      <c r="B111" s="60"/>
      <c r="C111" s="60"/>
      <c r="D111" s="60"/>
      <c r="E111" s="60"/>
      <c r="F111" s="60"/>
      <c r="G111" s="60"/>
      <c r="H111" s="60"/>
      <c r="I111" s="60"/>
      <c r="J111" s="60"/>
      <c r="K111" s="60"/>
    </row>
    <row r="112" spans="2:11" s="30" customFormat="1" x14ac:dyDescent="0.25">
      <c r="B112" s="60"/>
      <c r="C112" s="60"/>
      <c r="D112" s="60"/>
      <c r="E112" s="60"/>
      <c r="F112" s="60"/>
      <c r="G112" s="60"/>
      <c r="H112" s="60"/>
      <c r="I112" s="60"/>
      <c r="J112" s="60"/>
      <c r="K112" s="60"/>
    </row>
    <row r="113" spans="2:11" s="30" customFormat="1" x14ac:dyDescent="0.25">
      <c r="B113" s="60"/>
      <c r="C113" s="60"/>
      <c r="D113" s="60"/>
      <c r="E113" s="60"/>
      <c r="F113" s="60"/>
      <c r="G113" s="60"/>
      <c r="H113" s="60"/>
      <c r="I113" s="60"/>
      <c r="J113" s="60"/>
      <c r="K113" s="60"/>
    </row>
    <row r="114" spans="2:11" s="30" customFormat="1" x14ac:dyDescent="0.25">
      <c r="B114" s="60"/>
      <c r="C114" s="60"/>
      <c r="D114" s="60"/>
      <c r="E114" s="60"/>
      <c r="F114" s="60"/>
      <c r="G114" s="60"/>
      <c r="H114" s="60"/>
      <c r="I114" s="60"/>
      <c r="J114" s="60"/>
      <c r="K114" s="60"/>
    </row>
    <row r="115" spans="2:11" s="30" customFormat="1" x14ac:dyDescent="0.25">
      <c r="B115" s="60"/>
      <c r="C115" s="60"/>
      <c r="D115" s="60"/>
      <c r="E115" s="60"/>
      <c r="F115" s="60"/>
      <c r="G115" s="60"/>
      <c r="H115" s="60"/>
      <c r="I115" s="60"/>
      <c r="J115" s="60"/>
      <c r="K115" s="60"/>
    </row>
    <row r="116" spans="2:11" s="30" customFormat="1" x14ac:dyDescent="0.25">
      <c r="B116" s="60"/>
      <c r="C116" s="60"/>
      <c r="D116" s="60"/>
      <c r="E116" s="60"/>
      <c r="F116" s="60"/>
      <c r="G116" s="60"/>
      <c r="H116" s="60"/>
      <c r="I116" s="60"/>
      <c r="J116" s="60"/>
      <c r="K116" s="60"/>
    </row>
    <row r="117" spans="2:11" s="30" customFormat="1" x14ac:dyDescent="0.25">
      <c r="B117" s="60"/>
      <c r="C117" s="60"/>
      <c r="D117" s="60"/>
      <c r="E117" s="60"/>
      <c r="F117" s="60"/>
      <c r="G117" s="60"/>
      <c r="H117" s="60"/>
      <c r="I117" s="60"/>
      <c r="J117" s="60"/>
      <c r="K117" s="60"/>
    </row>
    <row r="118" spans="2:11" s="30" customFormat="1" x14ac:dyDescent="0.25">
      <c r="B118" s="60"/>
      <c r="C118" s="60"/>
      <c r="D118" s="60"/>
      <c r="E118" s="60"/>
      <c r="F118" s="60"/>
      <c r="G118" s="60"/>
      <c r="H118" s="60"/>
      <c r="I118" s="60"/>
      <c r="J118" s="60"/>
      <c r="K118" s="60"/>
    </row>
    <row r="119" spans="2:11" s="30" customFormat="1" x14ac:dyDescent="0.25">
      <c r="B119" s="60"/>
      <c r="C119" s="60"/>
      <c r="D119" s="60"/>
      <c r="E119" s="60"/>
      <c r="F119" s="60"/>
      <c r="G119" s="60"/>
      <c r="H119" s="60"/>
      <c r="I119" s="60"/>
      <c r="J119" s="60"/>
      <c r="K119" s="60"/>
    </row>
    <row r="120" spans="2:11" s="30" customFormat="1" x14ac:dyDescent="0.25">
      <c r="B120" s="60"/>
      <c r="C120" s="60"/>
      <c r="D120" s="60"/>
      <c r="E120" s="60"/>
      <c r="F120" s="60"/>
      <c r="G120" s="60"/>
      <c r="H120" s="60"/>
      <c r="I120" s="60"/>
      <c r="J120" s="60"/>
      <c r="K120" s="60"/>
    </row>
    <row r="121" spans="2:11" s="30" customFormat="1" x14ac:dyDescent="0.25">
      <c r="B121" s="60"/>
      <c r="C121" s="60"/>
      <c r="D121" s="60"/>
      <c r="E121" s="60"/>
      <c r="F121" s="60"/>
      <c r="G121" s="60"/>
      <c r="H121" s="60"/>
      <c r="I121" s="60"/>
      <c r="J121" s="60"/>
      <c r="K121" s="60"/>
    </row>
    <row r="122" spans="2:11" s="30" customFormat="1" x14ac:dyDescent="0.25">
      <c r="B122" s="60"/>
      <c r="C122" s="60"/>
      <c r="D122" s="60"/>
      <c r="E122" s="60"/>
      <c r="F122" s="60"/>
      <c r="G122" s="60"/>
      <c r="H122" s="60"/>
      <c r="I122" s="60"/>
      <c r="J122" s="60"/>
      <c r="K122" s="60"/>
    </row>
    <row r="123" spans="2:11" s="30" customFormat="1" x14ac:dyDescent="0.25">
      <c r="B123" s="60"/>
      <c r="C123" s="60"/>
      <c r="D123" s="60"/>
      <c r="E123" s="60"/>
      <c r="F123" s="60"/>
      <c r="G123" s="60"/>
      <c r="H123" s="60"/>
      <c r="I123" s="60"/>
      <c r="J123" s="60"/>
      <c r="K123" s="60"/>
    </row>
    <row r="124" spans="2:11" s="30" customFormat="1" x14ac:dyDescent="0.25">
      <c r="B124" s="60"/>
      <c r="C124" s="60"/>
      <c r="D124" s="60"/>
      <c r="E124" s="60"/>
      <c r="F124" s="60"/>
      <c r="G124" s="60"/>
      <c r="H124" s="60"/>
      <c r="I124" s="60"/>
      <c r="J124" s="60"/>
      <c r="K124" s="60"/>
    </row>
    <row r="125" spans="2:11" s="30" customFormat="1" x14ac:dyDescent="0.25">
      <c r="B125" s="60"/>
      <c r="C125" s="60"/>
      <c r="D125" s="60"/>
      <c r="E125" s="60"/>
      <c r="F125" s="60"/>
      <c r="G125" s="60"/>
      <c r="H125" s="60"/>
      <c r="I125" s="60"/>
      <c r="J125" s="60"/>
      <c r="K125" s="60"/>
    </row>
    <row r="126" spans="2:11" s="30" customFormat="1" x14ac:dyDescent="0.25">
      <c r="B126" s="60"/>
      <c r="C126" s="60"/>
      <c r="D126" s="60"/>
      <c r="E126" s="60"/>
      <c r="F126" s="60"/>
      <c r="G126" s="60"/>
      <c r="H126" s="60"/>
      <c r="I126" s="60"/>
      <c r="J126" s="60"/>
      <c r="K126" s="60"/>
    </row>
    <row r="127" spans="2:11" s="30" customFormat="1" x14ac:dyDescent="0.25">
      <c r="B127" s="60"/>
      <c r="C127" s="60"/>
      <c r="D127" s="60"/>
      <c r="E127" s="60"/>
      <c r="F127" s="60"/>
      <c r="G127" s="60"/>
      <c r="H127" s="60"/>
      <c r="I127" s="60"/>
      <c r="J127" s="60"/>
      <c r="K127" s="60"/>
    </row>
    <row r="128" spans="2:11" s="30" customFormat="1" x14ac:dyDescent="0.25">
      <c r="B128" s="60"/>
      <c r="C128" s="60"/>
      <c r="D128" s="60"/>
      <c r="E128" s="60"/>
      <c r="F128" s="60"/>
      <c r="G128" s="60"/>
      <c r="H128" s="60"/>
      <c r="I128" s="60"/>
      <c r="J128" s="60"/>
      <c r="K128" s="60"/>
    </row>
    <row r="129" spans="2:11" s="30" customFormat="1" x14ac:dyDescent="0.25">
      <c r="B129" s="60"/>
      <c r="C129" s="60"/>
      <c r="D129" s="60"/>
      <c r="E129" s="60"/>
      <c r="F129" s="60"/>
      <c r="G129" s="60"/>
      <c r="H129" s="60"/>
      <c r="I129" s="60"/>
      <c r="J129" s="60"/>
      <c r="K129" s="60"/>
    </row>
    <row r="130" spans="2:11" s="30" customFormat="1" x14ac:dyDescent="0.25">
      <c r="B130" s="60"/>
      <c r="C130" s="60"/>
      <c r="D130" s="60"/>
      <c r="E130" s="60"/>
      <c r="F130" s="60"/>
      <c r="G130" s="60"/>
      <c r="H130" s="60"/>
      <c r="I130" s="60"/>
      <c r="J130" s="60"/>
      <c r="K130" s="60"/>
    </row>
    <row r="131" spans="2:11" s="30" customFormat="1" x14ac:dyDescent="0.25">
      <c r="B131" s="60"/>
      <c r="C131" s="60"/>
      <c r="D131" s="60"/>
      <c r="E131" s="60"/>
      <c r="F131" s="60"/>
      <c r="G131" s="60"/>
      <c r="H131" s="60"/>
      <c r="I131" s="60"/>
      <c r="J131" s="60"/>
      <c r="K131" s="60"/>
    </row>
    <row r="132" spans="2:11" s="30" customFormat="1" x14ac:dyDescent="0.25">
      <c r="B132" s="60"/>
      <c r="C132" s="60"/>
      <c r="D132" s="60"/>
      <c r="E132" s="60"/>
      <c r="F132" s="60"/>
      <c r="G132" s="60"/>
      <c r="H132" s="60"/>
      <c r="I132" s="60"/>
      <c r="J132" s="60"/>
      <c r="K132" s="60"/>
    </row>
    <row r="133" spans="2:11" s="30" customFormat="1" x14ac:dyDescent="0.25">
      <c r="B133" s="60"/>
      <c r="C133" s="60"/>
      <c r="D133" s="60"/>
      <c r="E133" s="60"/>
      <c r="F133" s="60"/>
      <c r="G133" s="60"/>
      <c r="H133" s="60"/>
      <c r="I133" s="60"/>
      <c r="J133" s="60"/>
      <c r="K133" s="60"/>
    </row>
    <row r="134" spans="2:11" s="30" customFormat="1" x14ac:dyDescent="0.25">
      <c r="B134" s="60"/>
      <c r="C134" s="60"/>
      <c r="D134" s="60"/>
      <c r="E134" s="60"/>
      <c r="F134" s="60"/>
      <c r="G134" s="60"/>
      <c r="H134" s="60"/>
      <c r="I134" s="60"/>
      <c r="J134" s="60"/>
      <c r="K134" s="60"/>
    </row>
    <row r="135" spans="2:11" s="30" customFormat="1" x14ac:dyDescent="0.25">
      <c r="B135" s="60"/>
      <c r="C135" s="60"/>
      <c r="D135" s="60"/>
      <c r="E135" s="60"/>
      <c r="F135" s="60"/>
      <c r="G135" s="60"/>
      <c r="H135" s="60"/>
      <c r="I135" s="60"/>
      <c r="J135" s="60"/>
      <c r="K135" s="60"/>
    </row>
    <row r="136" spans="2:11" s="30" customFormat="1" x14ac:dyDescent="0.25">
      <c r="B136" s="60"/>
      <c r="C136" s="60"/>
      <c r="D136" s="60"/>
      <c r="E136" s="60"/>
      <c r="F136" s="60"/>
      <c r="G136" s="60"/>
      <c r="H136" s="60"/>
      <c r="I136" s="60"/>
      <c r="J136" s="60"/>
      <c r="K136" s="60"/>
    </row>
    <row r="137" spans="2:11" s="30" customFormat="1" x14ac:dyDescent="0.25">
      <c r="B137" s="60"/>
      <c r="C137" s="60"/>
      <c r="D137" s="60"/>
      <c r="E137" s="60"/>
      <c r="F137" s="60"/>
      <c r="G137" s="60"/>
      <c r="H137" s="60"/>
      <c r="I137" s="60"/>
      <c r="J137" s="60"/>
      <c r="K137" s="60"/>
    </row>
    <row r="138" spans="2:11" s="30" customFormat="1" x14ac:dyDescent="0.25">
      <c r="B138" s="60"/>
      <c r="C138" s="60"/>
      <c r="D138" s="60"/>
      <c r="E138" s="60"/>
      <c r="F138" s="60"/>
      <c r="G138" s="60"/>
      <c r="H138" s="60"/>
      <c r="I138" s="60"/>
      <c r="J138" s="60"/>
      <c r="K138" s="60"/>
    </row>
    <row r="139" spans="2:11" s="30" customFormat="1" x14ac:dyDescent="0.25">
      <c r="B139" s="60"/>
      <c r="C139" s="60"/>
      <c r="D139" s="60"/>
      <c r="E139" s="60"/>
      <c r="F139" s="60"/>
      <c r="G139" s="60"/>
      <c r="H139" s="60"/>
      <c r="I139" s="60"/>
      <c r="J139" s="60"/>
      <c r="K139" s="60"/>
    </row>
    <row r="140" spans="2:11" s="30" customFormat="1" x14ac:dyDescent="0.25">
      <c r="B140" s="60"/>
      <c r="C140" s="60"/>
      <c r="D140" s="60"/>
      <c r="E140" s="60"/>
      <c r="F140" s="60"/>
      <c r="G140" s="60"/>
      <c r="H140" s="60"/>
      <c r="I140" s="60"/>
      <c r="J140" s="60"/>
      <c r="K140" s="60"/>
    </row>
    <row r="141" spans="2:11" s="30" customFormat="1" x14ac:dyDescent="0.25">
      <c r="B141" s="60"/>
      <c r="C141" s="60"/>
      <c r="D141" s="60"/>
      <c r="E141" s="60"/>
      <c r="F141" s="60"/>
      <c r="G141" s="60"/>
      <c r="H141" s="60"/>
      <c r="I141" s="60"/>
      <c r="J141" s="60"/>
      <c r="K141" s="60"/>
    </row>
    <row r="142" spans="2:11" s="30" customFormat="1" x14ac:dyDescent="0.25">
      <c r="B142" s="60"/>
      <c r="C142" s="60"/>
      <c r="D142" s="60"/>
      <c r="E142" s="60"/>
      <c r="F142" s="60"/>
      <c r="G142" s="60"/>
      <c r="H142" s="60"/>
      <c r="I142" s="60"/>
      <c r="J142" s="60"/>
      <c r="K142" s="60"/>
    </row>
    <row r="143" spans="2:11" s="30" customFormat="1" x14ac:dyDescent="0.25">
      <c r="B143" s="60"/>
      <c r="C143" s="60"/>
      <c r="D143" s="60"/>
      <c r="E143" s="60"/>
      <c r="F143" s="60"/>
      <c r="G143" s="60"/>
      <c r="H143" s="60"/>
      <c r="I143" s="60"/>
      <c r="J143" s="60"/>
      <c r="K143" s="60"/>
    </row>
    <row r="144" spans="2:11" s="30" customFormat="1" x14ac:dyDescent="0.25">
      <c r="B144" s="60"/>
      <c r="C144" s="60"/>
      <c r="D144" s="60"/>
      <c r="E144" s="60"/>
      <c r="F144" s="60"/>
      <c r="G144" s="60"/>
      <c r="H144" s="60"/>
      <c r="I144" s="60"/>
      <c r="J144" s="60"/>
      <c r="K144" s="60"/>
    </row>
    <row r="145" spans="2:11" s="30" customFormat="1" x14ac:dyDescent="0.25">
      <c r="B145" s="60"/>
      <c r="C145" s="60"/>
      <c r="D145" s="60"/>
      <c r="E145" s="60"/>
      <c r="F145" s="60"/>
      <c r="G145" s="60"/>
      <c r="H145" s="60"/>
      <c r="I145" s="60"/>
      <c r="J145" s="60"/>
      <c r="K145" s="60"/>
    </row>
    <row r="146" spans="2:11" s="30" customFormat="1" x14ac:dyDescent="0.25">
      <c r="B146" s="60"/>
      <c r="C146" s="60"/>
      <c r="D146" s="60"/>
      <c r="E146" s="60"/>
      <c r="F146" s="60"/>
      <c r="G146" s="60"/>
      <c r="H146" s="60"/>
      <c r="I146" s="60"/>
      <c r="J146" s="60"/>
      <c r="K146" s="60"/>
    </row>
    <row r="147" spans="2:11" s="30" customFormat="1" x14ac:dyDescent="0.25">
      <c r="B147" s="60"/>
      <c r="C147" s="60"/>
      <c r="D147" s="60"/>
      <c r="E147" s="60"/>
      <c r="F147" s="60"/>
      <c r="G147" s="60"/>
      <c r="H147" s="60"/>
      <c r="I147" s="60"/>
      <c r="J147" s="60"/>
      <c r="K147" s="60"/>
    </row>
    <row r="148" spans="2:11" s="30" customFormat="1" x14ac:dyDescent="0.25">
      <c r="B148" s="60"/>
      <c r="C148" s="60"/>
      <c r="D148" s="60"/>
      <c r="E148" s="60"/>
      <c r="F148" s="60"/>
      <c r="G148" s="60"/>
      <c r="H148" s="60"/>
      <c r="I148" s="60"/>
      <c r="J148" s="60"/>
      <c r="K148" s="60"/>
    </row>
    <row r="149" spans="2:11" s="30" customFormat="1" x14ac:dyDescent="0.25">
      <c r="B149" s="60"/>
      <c r="C149" s="60"/>
      <c r="D149" s="60"/>
      <c r="E149" s="60"/>
      <c r="F149" s="60"/>
      <c r="G149" s="60"/>
      <c r="H149" s="60"/>
      <c r="I149" s="60"/>
      <c r="J149" s="60"/>
      <c r="K149" s="60"/>
    </row>
    <row r="150" spans="2:11" s="30" customFormat="1" x14ac:dyDescent="0.25">
      <c r="B150" s="60"/>
      <c r="C150" s="60"/>
      <c r="D150" s="60"/>
      <c r="E150" s="60"/>
      <c r="F150" s="60"/>
      <c r="G150" s="60"/>
      <c r="H150" s="60"/>
      <c r="I150" s="60"/>
      <c r="J150" s="60"/>
      <c r="K150" s="60"/>
    </row>
    <row r="151" spans="2:11" s="30" customFormat="1" x14ac:dyDescent="0.25">
      <c r="B151" s="60"/>
      <c r="C151" s="60"/>
      <c r="D151" s="60"/>
      <c r="E151" s="60"/>
      <c r="F151" s="60"/>
      <c r="G151" s="60"/>
      <c r="H151" s="60"/>
      <c r="I151" s="60"/>
      <c r="J151" s="60"/>
      <c r="K151" s="60"/>
    </row>
    <row r="152" spans="2:11" s="30" customFormat="1" x14ac:dyDescent="0.25">
      <c r="B152" s="60"/>
      <c r="C152" s="60"/>
      <c r="D152" s="60"/>
      <c r="E152" s="60"/>
      <c r="F152" s="60"/>
      <c r="G152" s="60"/>
      <c r="H152" s="60"/>
      <c r="I152" s="60"/>
      <c r="J152" s="60"/>
      <c r="K152" s="60"/>
    </row>
    <row r="153" spans="2:11" s="30" customFormat="1" x14ac:dyDescent="0.25">
      <c r="B153" s="60"/>
      <c r="C153" s="60"/>
      <c r="D153" s="60"/>
      <c r="E153" s="60"/>
      <c r="F153" s="60"/>
      <c r="G153" s="60"/>
      <c r="H153" s="60"/>
      <c r="I153" s="60"/>
      <c r="J153" s="60"/>
      <c r="K153" s="60"/>
    </row>
    <row r="154" spans="2:11" s="30" customFormat="1" x14ac:dyDescent="0.25">
      <c r="B154" s="60"/>
      <c r="C154" s="60"/>
      <c r="D154" s="60"/>
      <c r="E154" s="60"/>
      <c r="F154" s="60"/>
      <c r="G154" s="60"/>
      <c r="H154" s="60"/>
      <c r="I154" s="60"/>
      <c r="J154" s="60"/>
      <c r="K154" s="60"/>
    </row>
    <row r="155" spans="2:11" s="30" customFormat="1" x14ac:dyDescent="0.25">
      <c r="B155" s="60"/>
      <c r="C155" s="60"/>
      <c r="D155" s="60"/>
      <c r="E155" s="60"/>
      <c r="F155" s="60"/>
      <c r="G155" s="60"/>
      <c r="H155" s="60"/>
      <c r="I155" s="60"/>
      <c r="J155" s="60"/>
      <c r="K155" s="60"/>
    </row>
    <row r="156" spans="2:11" s="30" customFormat="1" x14ac:dyDescent="0.25">
      <c r="B156" s="60"/>
      <c r="C156" s="60"/>
      <c r="D156" s="60"/>
      <c r="E156" s="60"/>
      <c r="F156" s="60"/>
      <c r="G156" s="60"/>
      <c r="H156" s="60"/>
      <c r="I156" s="60"/>
      <c r="J156" s="60"/>
      <c r="K156" s="60"/>
    </row>
    <row r="157" spans="2:11" s="30" customFormat="1" x14ac:dyDescent="0.25">
      <c r="B157" s="60"/>
      <c r="C157" s="60"/>
      <c r="D157" s="60"/>
      <c r="E157" s="60"/>
      <c r="F157" s="60"/>
      <c r="G157" s="60"/>
      <c r="H157" s="60"/>
      <c r="I157" s="60"/>
      <c r="J157" s="60"/>
      <c r="K157" s="60"/>
    </row>
    <row r="158" spans="2:11" s="30" customFormat="1" x14ac:dyDescent="0.25">
      <c r="B158" s="60"/>
      <c r="C158" s="60"/>
      <c r="D158" s="60"/>
      <c r="E158" s="60"/>
      <c r="F158" s="60"/>
      <c r="G158" s="60"/>
      <c r="H158" s="60"/>
      <c r="I158" s="60"/>
      <c r="J158" s="60"/>
      <c r="K158" s="60"/>
    </row>
    <row r="159" spans="2:11" s="30" customFormat="1" x14ac:dyDescent="0.25">
      <c r="B159" s="60"/>
      <c r="C159" s="60"/>
      <c r="D159" s="60"/>
      <c r="E159" s="60"/>
      <c r="F159" s="60"/>
      <c r="G159" s="60"/>
      <c r="H159" s="60"/>
      <c r="I159" s="60"/>
      <c r="J159" s="60"/>
      <c r="K159" s="60"/>
    </row>
    <row r="160" spans="2:11" s="30" customFormat="1" x14ac:dyDescent="0.25">
      <c r="B160" s="60"/>
      <c r="C160" s="60"/>
      <c r="D160" s="60"/>
      <c r="E160" s="60"/>
      <c r="F160" s="60"/>
      <c r="G160" s="60"/>
      <c r="H160" s="60"/>
      <c r="I160" s="60"/>
      <c r="J160" s="60"/>
      <c r="K160" s="60"/>
    </row>
    <row r="161" spans="2:11" s="30" customFormat="1" x14ac:dyDescent="0.25">
      <c r="B161" s="60"/>
      <c r="C161" s="60"/>
      <c r="D161" s="60"/>
      <c r="E161" s="60"/>
      <c r="F161" s="60"/>
      <c r="G161" s="60"/>
      <c r="H161" s="60"/>
      <c r="I161" s="60"/>
      <c r="J161" s="60"/>
      <c r="K161" s="60"/>
    </row>
    <row r="162" spans="2:11" s="30" customFormat="1" x14ac:dyDescent="0.25">
      <c r="B162" s="60"/>
      <c r="C162" s="60"/>
      <c r="D162" s="60"/>
      <c r="E162" s="60"/>
      <c r="F162" s="60"/>
      <c r="G162" s="60"/>
      <c r="H162" s="60"/>
      <c r="I162" s="60"/>
      <c r="J162" s="60"/>
      <c r="K162" s="60"/>
    </row>
    <row r="163" spans="2:11" s="30" customFormat="1" x14ac:dyDescent="0.25">
      <c r="B163" s="60"/>
      <c r="C163" s="60"/>
      <c r="D163" s="60"/>
      <c r="E163" s="60"/>
      <c r="F163" s="60"/>
      <c r="G163" s="60"/>
      <c r="H163" s="60"/>
      <c r="I163" s="60"/>
      <c r="J163" s="60"/>
      <c r="K163" s="60"/>
    </row>
    <row r="164" spans="2:11" s="30" customFormat="1" x14ac:dyDescent="0.25">
      <c r="B164" s="60"/>
      <c r="C164" s="60"/>
      <c r="D164" s="60"/>
      <c r="E164" s="60"/>
      <c r="F164" s="60"/>
      <c r="G164" s="60"/>
      <c r="H164" s="60"/>
      <c r="I164" s="60"/>
      <c r="J164" s="60"/>
      <c r="K164" s="60"/>
    </row>
    <row r="165" spans="2:11" s="30" customFormat="1" x14ac:dyDescent="0.25">
      <c r="B165" s="60"/>
      <c r="C165" s="60"/>
      <c r="D165" s="60"/>
      <c r="E165" s="60"/>
      <c r="F165" s="60"/>
      <c r="G165" s="60"/>
      <c r="H165" s="60"/>
      <c r="I165" s="60"/>
      <c r="J165" s="60"/>
      <c r="K165" s="60"/>
    </row>
    <row r="166" spans="2:11" s="30" customFormat="1" x14ac:dyDescent="0.25">
      <c r="B166" s="60"/>
      <c r="C166" s="60"/>
      <c r="D166" s="60"/>
      <c r="E166" s="60"/>
      <c r="F166" s="60"/>
      <c r="G166" s="60"/>
      <c r="H166" s="60"/>
      <c r="I166" s="60"/>
      <c r="J166" s="60"/>
      <c r="K166" s="60"/>
    </row>
    <row r="167" spans="2:11" s="30" customFormat="1" x14ac:dyDescent="0.25">
      <c r="B167" s="60"/>
      <c r="C167" s="60"/>
      <c r="D167" s="60"/>
      <c r="E167" s="60"/>
      <c r="F167" s="60"/>
      <c r="G167" s="60"/>
      <c r="H167" s="60"/>
      <c r="I167" s="60"/>
      <c r="J167" s="60"/>
      <c r="K167" s="60"/>
    </row>
    <row r="168" spans="2:11" s="30" customFormat="1" x14ac:dyDescent="0.25">
      <c r="B168" s="60"/>
      <c r="C168" s="60"/>
      <c r="D168" s="60"/>
      <c r="E168" s="60"/>
      <c r="F168" s="60"/>
      <c r="G168" s="60"/>
      <c r="H168" s="60"/>
      <c r="I168" s="60"/>
      <c r="J168" s="60"/>
      <c r="K168" s="60"/>
    </row>
    <row r="169" spans="2:11" s="30" customFormat="1" x14ac:dyDescent="0.25">
      <c r="B169" s="60"/>
      <c r="C169" s="60"/>
      <c r="D169" s="60"/>
      <c r="E169" s="60"/>
      <c r="F169" s="60"/>
      <c r="G169" s="60"/>
      <c r="H169" s="60"/>
      <c r="I169" s="60"/>
      <c r="J169" s="60"/>
      <c r="K169" s="60"/>
    </row>
    <row r="170" spans="2:11" s="30" customFormat="1" x14ac:dyDescent="0.25">
      <c r="B170" s="60"/>
      <c r="C170" s="60"/>
      <c r="D170" s="60"/>
      <c r="E170" s="60"/>
      <c r="F170" s="60"/>
      <c r="G170" s="60"/>
      <c r="H170" s="60"/>
      <c r="I170" s="60"/>
      <c r="J170" s="60"/>
      <c r="K170" s="60"/>
    </row>
    <row r="171" spans="2:11" s="30" customFormat="1" x14ac:dyDescent="0.25">
      <c r="B171" s="60"/>
      <c r="C171" s="60"/>
      <c r="D171" s="60"/>
      <c r="E171" s="60"/>
      <c r="F171" s="60"/>
      <c r="G171" s="60"/>
      <c r="H171" s="60"/>
      <c r="I171" s="60"/>
      <c r="J171" s="60"/>
      <c r="K171" s="60"/>
    </row>
    <row r="172" spans="2:11" s="30" customFormat="1" x14ac:dyDescent="0.25">
      <c r="B172" s="60"/>
      <c r="C172" s="60"/>
      <c r="D172" s="60"/>
      <c r="E172" s="60"/>
      <c r="F172" s="60"/>
      <c r="G172" s="60"/>
      <c r="H172" s="60"/>
      <c r="I172" s="60"/>
      <c r="J172" s="60"/>
      <c r="K172" s="60"/>
    </row>
    <row r="173" spans="2:11" s="30" customFormat="1" x14ac:dyDescent="0.25">
      <c r="B173" s="60"/>
      <c r="C173" s="60"/>
      <c r="D173" s="60"/>
      <c r="E173" s="60"/>
      <c r="F173" s="60"/>
      <c r="G173" s="60"/>
      <c r="H173" s="60"/>
      <c r="I173" s="60"/>
      <c r="J173" s="60"/>
      <c r="K173" s="60"/>
    </row>
    <row r="174" spans="2:11" s="30" customFormat="1" x14ac:dyDescent="0.25">
      <c r="B174" s="60"/>
      <c r="C174" s="60"/>
      <c r="D174" s="60"/>
      <c r="E174" s="60"/>
      <c r="F174" s="60"/>
      <c r="G174" s="60"/>
      <c r="H174" s="60"/>
      <c r="I174" s="60"/>
      <c r="J174" s="60"/>
      <c r="K174" s="60"/>
    </row>
    <row r="175" spans="2:11" s="30" customFormat="1" x14ac:dyDescent="0.25">
      <c r="B175" s="60"/>
      <c r="C175" s="60"/>
      <c r="D175" s="60"/>
      <c r="E175" s="60"/>
      <c r="F175" s="60"/>
      <c r="G175" s="60"/>
      <c r="H175" s="60"/>
      <c r="I175" s="60"/>
      <c r="J175" s="60"/>
      <c r="K175" s="60"/>
    </row>
    <row r="176" spans="2:11" s="30" customFormat="1" x14ac:dyDescent="0.25">
      <c r="B176" s="60"/>
      <c r="C176" s="60"/>
      <c r="D176" s="60"/>
      <c r="E176" s="60"/>
      <c r="F176" s="60"/>
      <c r="G176" s="60"/>
      <c r="H176" s="60"/>
      <c r="I176" s="60"/>
      <c r="J176" s="60"/>
      <c r="K176" s="60"/>
    </row>
    <row r="177" spans="2:11" s="30" customFormat="1" x14ac:dyDescent="0.25">
      <c r="B177" s="60"/>
      <c r="C177" s="60"/>
      <c r="D177" s="60"/>
      <c r="E177" s="60"/>
      <c r="F177" s="60"/>
      <c r="G177" s="60"/>
      <c r="H177" s="60"/>
      <c r="I177" s="60"/>
      <c r="J177" s="60"/>
      <c r="K177" s="60"/>
    </row>
    <row r="178" spans="2:11" s="30" customFormat="1" x14ac:dyDescent="0.25">
      <c r="B178" s="60"/>
      <c r="C178" s="60"/>
      <c r="D178" s="60"/>
      <c r="E178" s="60"/>
      <c r="F178" s="60"/>
      <c r="G178" s="60"/>
      <c r="H178" s="60"/>
      <c r="I178" s="60"/>
      <c r="J178" s="60"/>
      <c r="K178" s="60"/>
    </row>
    <row r="179" spans="2:11" s="30" customFormat="1" x14ac:dyDescent="0.25">
      <c r="B179" s="60"/>
      <c r="C179" s="60"/>
      <c r="D179" s="60"/>
      <c r="E179" s="60"/>
      <c r="F179" s="60"/>
      <c r="G179" s="60"/>
      <c r="H179" s="60"/>
      <c r="I179" s="60"/>
      <c r="J179" s="60"/>
      <c r="K179" s="60"/>
    </row>
    <row r="180" spans="2:11" s="30" customFormat="1" x14ac:dyDescent="0.25">
      <c r="B180" s="60"/>
      <c r="C180" s="60"/>
      <c r="D180" s="60"/>
      <c r="E180" s="60"/>
      <c r="F180" s="60"/>
      <c r="G180" s="60"/>
      <c r="H180" s="60"/>
      <c r="I180" s="60"/>
      <c r="J180" s="60"/>
      <c r="K180" s="60"/>
    </row>
    <row r="181" spans="2:11" s="30" customFormat="1" x14ac:dyDescent="0.25">
      <c r="B181" s="60"/>
      <c r="C181" s="60"/>
      <c r="D181" s="60"/>
      <c r="E181" s="60"/>
      <c r="F181" s="60"/>
      <c r="G181" s="60"/>
      <c r="H181" s="60"/>
      <c r="I181" s="60"/>
      <c r="J181" s="60"/>
      <c r="K181" s="60"/>
    </row>
    <row r="182" spans="2:11" s="30" customFormat="1" x14ac:dyDescent="0.25">
      <c r="B182" s="60"/>
      <c r="C182" s="60"/>
      <c r="D182" s="60"/>
      <c r="E182" s="60"/>
      <c r="F182" s="60"/>
      <c r="G182" s="60"/>
      <c r="H182" s="60"/>
      <c r="I182" s="60"/>
      <c r="J182" s="60"/>
      <c r="K182" s="60"/>
    </row>
    <row r="183" spans="2:11" s="30" customFormat="1" x14ac:dyDescent="0.25">
      <c r="B183" s="60"/>
      <c r="C183" s="60"/>
      <c r="D183" s="60"/>
      <c r="E183" s="60"/>
      <c r="F183" s="60"/>
      <c r="G183" s="60"/>
      <c r="H183" s="60"/>
      <c r="I183" s="60"/>
      <c r="J183" s="60"/>
      <c r="K183" s="60"/>
    </row>
    <row r="184" spans="2:11" s="30" customFormat="1" x14ac:dyDescent="0.25">
      <c r="B184" s="60"/>
      <c r="C184" s="60"/>
      <c r="D184" s="60"/>
      <c r="E184" s="60"/>
      <c r="F184" s="60"/>
      <c r="G184" s="60"/>
      <c r="H184" s="60"/>
      <c r="I184" s="60"/>
      <c r="J184" s="60"/>
      <c r="K184" s="60"/>
    </row>
    <row r="185" spans="2:11" s="30" customFormat="1" x14ac:dyDescent="0.25">
      <c r="B185" s="60"/>
      <c r="C185" s="60"/>
      <c r="D185" s="60"/>
      <c r="E185" s="60"/>
      <c r="F185" s="60"/>
      <c r="G185" s="60"/>
      <c r="H185" s="60"/>
      <c r="I185" s="60"/>
      <c r="J185" s="60"/>
      <c r="K185" s="60"/>
    </row>
    <row r="186" spans="2:11" s="30" customFormat="1" x14ac:dyDescent="0.25">
      <c r="B186" s="60"/>
      <c r="C186" s="60"/>
      <c r="D186" s="60"/>
      <c r="E186" s="60"/>
      <c r="F186" s="60"/>
      <c r="G186" s="60"/>
      <c r="H186" s="60"/>
      <c r="I186" s="60"/>
      <c r="J186" s="60"/>
      <c r="K186" s="60"/>
    </row>
    <row r="187" spans="2:11" s="30" customFormat="1" x14ac:dyDescent="0.25">
      <c r="B187" s="60"/>
      <c r="C187" s="60"/>
      <c r="D187" s="60"/>
      <c r="E187" s="60"/>
      <c r="F187" s="60"/>
      <c r="G187" s="60"/>
      <c r="H187" s="60"/>
      <c r="I187" s="60"/>
      <c r="J187" s="60"/>
      <c r="K187" s="60"/>
    </row>
    <row r="188" spans="2:11" s="30" customFormat="1" x14ac:dyDescent="0.25">
      <c r="B188" s="60"/>
      <c r="C188" s="60"/>
      <c r="D188" s="60"/>
      <c r="E188" s="60"/>
      <c r="F188" s="60"/>
      <c r="G188" s="60"/>
      <c r="H188" s="60"/>
      <c r="I188" s="60"/>
      <c r="J188" s="60"/>
      <c r="K188" s="60"/>
    </row>
    <row r="189" spans="2:11" s="30" customFormat="1" x14ac:dyDescent="0.25">
      <c r="B189" s="60"/>
      <c r="C189" s="60"/>
      <c r="D189" s="60"/>
      <c r="E189" s="60"/>
      <c r="F189" s="60"/>
      <c r="G189" s="60"/>
      <c r="H189" s="60"/>
      <c r="I189" s="60"/>
      <c r="J189" s="60"/>
      <c r="K189" s="60"/>
    </row>
    <row r="190" spans="2:11" s="30" customFormat="1" x14ac:dyDescent="0.25">
      <c r="B190" s="60"/>
      <c r="C190" s="60"/>
      <c r="D190" s="60"/>
      <c r="E190" s="60"/>
      <c r="F190" s="60"/>
      <c r="G190" s="60"/>
      <c r="H190" s="60"/>
      <c r="I190" s="60"/>
      <c r="J190" s="60"/>
      <c r="K190" s="60"/>
    </row>
    <row r="191" spans="2:11" s="30" customFormat="1" x14ac:dyDescent="0.25">
      <c r="B191" s="60"/>
      <c r="C191" s="60"/>
      <c r="D191" s="60"/>
      <c r="E191" s="60"/>
      <c r="F191" s="60"/>
      <c r="G191" s="60"/>
      <c r="H191" s="60"/>
      <c r="I191" s="60"/>
      <c r="J191" s="60"/>
      <c r="K191" s="60"/>
    </row>
    <row r="192" spans="2:11" s="30" customFormat="1" x14ac:dyDescent="0.25">
      <c r="B192" s="60"/>
      <c r="C192" s="60"/>
      <c r="D192" s="60"/>
      <c r="E192" s="60"/>
      <c r="F192" s="60"/>
      <c r="G192" s="60"/>
      <c r="H192" s="60"/>
      <c r="I192" s="60"/>
      <c r="J192" s="60"/>
      <c r="K192" s="60"/>
    </row>
    <row r="193" spans="2:11" s="30" customFormat="1" x14ac:dyDescent="0.25">
      <c r="B193" s="60"/>
      <c r="C193" s="60"/>
      <c r="D193" s="60"/>
      <c r="E193" s="60"/>
      <c r="F193" s="60"/>
      <c r="G193" s="60"/>
      <c r="H193" s="60"/>
      <c r="I193" s="60"/>
      <c r="J193" s="60"/>
      <c r="K193" s="60"/>
    </row>
    <row r="194" spans="2:11" s="30" customFormat="1" x14ac:dyDescent="0.25">
      <c r="B194" s="60"/>
      <c r="C194" s="60"/>
      <c r="D194" s="60"/>
      <c r="E194" s="60"/>
      <c r="F194" s="60"/>
      <c r="G194" s="60"/>
      <c r="H194" s="60"/>
      <c r="I194" s="60"/>
      <c r="J194" s="60"/>
      <c r="K194" s="60"/>
    </row>
    <row r="195" spans="2:11" s="30" customFormat="1" x14ac:dyDescent="0.25">
      <c r="B195" s="60"/>
      <c r="C195" s="60"/>
      <c r="D195" s="60"/>
      <c r="E195" s="60"/>
      <c r="F195" s="60"/>
      <c r="G195" s="60"/>
      <c r="H195" s="60"/>
      <c r="I195" s="60"/>
      <c r="J195" s="60"/>
      <c r="K195" s="60"/>
    </row>
    <row r="196" spans="2:11" s="30" customFormat="1" x14ac:dyDescent="0.25">
      <c r="B196" s="60"/>
      <c r="C196" s="60"/>
      <c r="D196" s="60"/>
      <c r="E196" s="60"/>
      <c r="F196" s="60"/>
      <c r="G196" s="60"/>
      <c r="H196" s="60"/>
      <c r="I196" s="60"/>
      <c r="J196" s="60"/>
      <c r="K196" s="60"/>
    </row>
    <row r="197" spans="2:11" s="30" customFormat="1" x14ac:dyDescent="0.25">
      <c r="B197" s="60"/>
      <c r="C197" s="60"/>
      <c r="D197" s="60"/>
      <c r="E197" s="60"/>
      <c r="F197" s="60"/>
      <c r="G197" s="60"/>
      <c r="H197" s="60"/>
      <c r="I197" s="60"/>
      <c r="J197" s="60"/>
      <c r="K197" s="60"/>
    </row>
    <row r="198" spans="2:11" s="30" customFormat="1" x14ac:dyDescent="0.25">
      <c r="B198" s="60"/>
      <c r="C198" s="60"/>
      <c r="D198" s="60"/>
      <c r="E198" s="60"/>
      <c r="F198" s="60"/>
      <c r="G198" s="60"/>
      <c r="H198" s="60"/>
      <c r="I198" s="60"/>
      <c r="J198" s="60"/>
      <c r="K198" s="60"/>
    </row>
    <row r="199" spans="2:11" s="30" customFormat="1" x14ac:dyDescent="0.25">
      <c r="B199" s="60"/>
      <c r="C199" s="60"/>
      <c r="D199" s="60"/>
      <c r="E199" s="60"/>
      <c r="F199" s="60"/>
      <c r="G199" s="60"/>
      <c r="H199" s="60"/>
      <c r="I199" s="60"/>
      <c r="J199" s="60"/>
      <c r="K199" s="60"/>
    </row>
    <row r="200" spans="2:11" s="30" customFormat="1" x14ac:dyDescent="0.25"/>
    <row r="201" spans="2:11" s="30" customFormat="1" x14ac:dyDescent="0.25"/>
    <row r="202" spans="2:11" x14ac:dyDescent="0.25"/>
    <row r="203" spans="2:11" x14ac:dyDescent="0.25"/>
    <row r="204" spans="2:11" x14ac:dyDescent="0.25"/>
    <row r="205" spans="2:11" x14ac:dyDescent="0.25"/>
    <row r="206" spans="2:11" x14ac:dyDescent="0.25"/>
  </sheetData>
  <mergeCells count="8">
    <mergeCell ref="F2:J4"/>
    <mergeCell ref="B7:K7"/>
    <mergeCell ref="B8:B9"/>
    <mergeCell ref="C8:C9"/>
    <mergeCell ref="D8:H8"/>
    <mergeCell ref="I8:I9"/>
    <mergeCell ref="J8:J9"/>
    <mergeCell ref="K8:K9"/>
  </mergeCells>
  <dataValidations count="6">
    <dataValidation allowBlank="1" showInputMessage="1" showErrorMessage="1" promptTitle="Meta" prompt="Ingrese el valor del indicador al que se espera llegar" sqref="J9:J199"/>
    <dataValidation allowBlank="1" showInputMessage="1" showErrorMessage="1" promptTitle="Lìnea Base" prompt="Ingrese el valor base (de referencia) del indicador" sqref="I9:I199"/>
    <dataValidation allowBlank="1" showInputMessage="1" showErrorMessage="1" promptTitle="Medio de verificación" prompt="Para ampliar la CELDA y escribir el texto necesario, haga clic en el botón ABRIR CELDA, ubicado en la parte superior izquierda de la hoja. (Presione F2 para editar la celda)._x000a_Cuando finalice, de ENTER y haga clic en el botón CERRAR CELDA." sqref="K9:K199"/>
    <dataValidation allowBlank="1" showInputMessage="1" showErrorMessage="1" promptTitle="Indicador(es) de seguimiento" prompt="Para ampliar la CELDA y escribir el texto necesario, haga clic en el botón ABRIR CELDA, ubicado en la parte superior izquierda de la hoja. (Presione F2 para editar la celda)._x000a_Cuando finalice, de ENTER y haga clic en el botón CERRAR CELDA." sqref="E9:H199"/>
    <dataValidation allowBlank="1" showInputMessage="1" showErrorMessage="1" promptTitle="Objetivo" prompt="Para ampliar la CELDA y escribir el texto necesario, haga clic en el botón ABRIR CELDA, ubicado en la parte superior izquierda de la hoja. (Presione F2 para editar la celda)._x000a_Cuando finalice, de ENTER y haga clic en el botón CERRAR CELDA." sqref="C9:D199"/>
    <dataValidation allowBlank="1" showInputMessage="1" showErrorMessage="1" promptTitle="Aspecto a Intervenir" prompt="Para ampliar la CELDA y escribir el texto necesario, haga clic en el botón ABRIR CELDA, ubicado en la parte superior izquierda de la hoja. (Presione F2 para editar la celda)._x000a_Cuando finalice, de ENTER y haga clic en el botón CERRAR CELDA." sqref="B10:B199"/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2"/>
  <sheetViews>
    <sheetView workbookViewId="0">
      <selection activeCell="J15" sqref="J15"/>
    </sheetView>
  </sheetViews>
  <sheetFormatPr baseColWidth="10" defaultColWidth="0" defaultRowHeight="15" customHeight="1" zeroHeight="1" x14ac:dyDescent="0.25"/>
  <cols>
    <col min="1" max="1" width="2.7109375" style="22" customWidth="1"/>
    <col min="2" max="2" width="9.140625" style="22" customWidth="1"/>
    <col min="3" max="4" width="30.7109375" style="22" customWidth="1"/>
    <col min="5" max="7" width="15.7109375" style="22" customWidth="1"/>
    <col min="8" max="8" width="16.7109375" style="22" customWidth="1"/>
    <col min="9" max="9" width="11.85546875" style="22" customWidth="1"/>
    <col min="10" max="10" width="11.42578125" style="22" customWidth="1"/>
    <col min="11" max="11" width="14.5703125" style="22" customWidth="1"/>
    <col min="12" max="12" width="4.85546875" style="22" customWidth="1"/>
    <col min="13" max="16384" width="11.42578125" style="22" hidden="1"/>
  </cols>
  <sheetData>
    <row r="1" spans="1:11" x14ac:dyDescent="0.25"/>
    <row r="2" spans="1:11" x14ac:dyDescent="0.25"/>
    <row r="3" spans="1:11" x14ac:dyDescent="0.25">
      <c r="F3" s="198" t="s">
        <v>73</v>
      </c>
      <c r="G3" s="198"/>
      <c r="H3" s="198"/>
      <c r="I3" s="198"/>
      <c r="J3" s="198"/>
      <c r="K3" s="198"/>
    </row>
    <row r="4" spans="1:11" x14ac:dyDescent="0.25">
      <c r="F4" s="198"/>
      <c r="G4" s="198"/>
      <c r="H4" s="198"/>
      <c r="I4" s="198"/>
      <c r="J4" s="198"/>
      <c r="K4" s="198"/>
    </row>
    <row r="5" spans="1:11" x14ac:dyDescent="0.25">
      <c r="F5" s="198"/>
      <c r="G5" s="198"/>
      <c r="H5" s="198"/>
      <c r="I5" s="198"/>
      <c r="J5" s="198"/>
      <c r="K5" s="198"/>
    </row>
    <row r="6" spans="1:11" x14ac:dyDescent="0.25">
      <c r="F6" s="198"/>
      <c r="G6" s="198"/>
      <c r="H6" s="198"/>
      <c r="I6" s="198"/>
      <c r="J6" s="198"/>
      <c r="K6" s="198"/>
    </row>
    <row r="7" spans="1:11" x14ac:dyDescent="0.25">
      <c r="F7" s="140"/>
      <c r="G7" s="140"/>
      <c r="H7" s="140"/>
      <c r="I7" s="140"/>
      <c r="J7" s="140"/>
      <c r="K7" s="140"/>
    </row>
    <row r="8" spans="1:11" ht="15.75" x14ac:dyDescent="0.25">
      <c r="B8" s="34" t="s">
        <v>75</v>
      </c>
    </row>
    <row r="9" spans="1:11" ht="19.5" thickBot="1" x14ac:dyDescent="0.35">
      <c r="B9" s="55"/>
    </row>
    <row r="10" spans="1:11" ht="16.5" thickBot="1" x14ac:dyDescent="0.3">
      <c r="A10" s="80"/>
      <c r="B10" s="199" t="s">
        <v>13</v>
      </c>
      <c r="C10" s="200"/>
      <c r="D10" s="200"/>
      <c r="E10" s="200"/>
      <c r="F10" s="200"/>
      <c r="G10" s="200"/>
      <c r="H10" s="200"/>
      <c r="I10" s="200"/>
      <c r="J10" s="200"/>
      <c r="K10" s="201"/>
    </row>
    <row r="11" spans="1:11" ht="36.75" thickBot="1" x14ac:dyDescent="0.3">
      <c r="A11" s="69"/>
      <c r="B11" s="70" t="s">
        <v>17</v>
      </c>
      <c r="C11" s="71" t="s">
        <v>18</v>
      </c>
      <c r="D11" s="71" t="s">
        <v>0</v>
      </c>
      <c r="E11" s="71" t="s">
        <v>1</v>
      </c>
      <c r="F11" s="71" t="s">
        <v>19</v>
      </c>
      <c r="G11" s="71" t="s">
        <v>20</v>
      </c>
      <c r="H11" s="71" t="s">
        <v>9</v>
      </c>
      <c r="I11" s="71" t="s">
        <v>10</v>
      </c>
      <c r="J11" s="71" t="s">
        <v>21</v>
      </c>
      <c r="K11" s="72" t="s">
        <v>11</v>
      </c>
    </row>
    <row r="12" spans="1:11" ht="26.25" thickBot="1" x14ac:dyDescent="0.3">
      <c r="A12" s="69"/>
      <c r="B12" s="81">
        <v>1</v>
      </c>
      <c r="C12" s="63" t="s">
        <v>189</v>
      </c>
      <c r="D12" s="63" t="s">
        <v>190</v>
      </c>
      <c r="E12" s="64" t="s">
        <v>191</v>
      </c>
      <c r="F12" s="65">
        <v>25</v>
      </c>
      <c r="G12" s="65">
        <f>F12*1.2</f>
        <v>30</v>
      </c>
      <c r="H12" s="66">
        <f>IF(AND(F12&lt;&gt;"",G12&lt;&gt;""),(G12-F12)/F12,"")</f>
        <v>0.2</v>
      </c>
      <c r="I12" s="73">
        <f>IF(AND(F12&lt;&gt;"",G12&lt;&gt;""),G12-F12,"")</f>
        <v>5</v>
      </c>
      <c r="J12" s="67">
        <f>I12*8000*131</f>
        <v>5240000</v>
      </c>
      <c r="K12" s="68">
        <f>IF(AND(F12&lt;&gt;"",G12&lt;&gt;"",J12&lt;&gt;""),I12*J12,"")</f>
        <v>26200000</v>
      </c>
    </row>
    <row r="13" spans="1:11" ht="26.25" thickBot="1" x14ac:dyDescent="0.3">
      <c r="A13" s="30"/>
      <c r="B13" s="82">
        <v>2</v>
      </c>
      <c r="C13" s="7" t="s">
        <v>192</v>
      </c>
      <c r="D13" s="7" t="s">
        <v>193</v>
      </c>
      <c r="E13" s="64" t="s">
        <v>191</v>
      </c>
      <c r="F13" s="9">
        <v>20</v>
      </c>
      <c r="G13" s="9">
        <f>F13*1.25</f>
        <v>25</v>
      </c>
      <c r="H13" s="10">
        <f t="shared" ref="H13:H76" si="0">IF(AND(F13&lt;&gt;"",G13&lt;&gt;""),(G13-F13)/F13,"")</f>
        <v>0.25</v>
      </c>
      <c r="I13" s="74">
        <f t="shared" ref="I13:I76" si="1">IF(AND(F13&lt;&gt;"",G13&lt;&gt;""),G13-F13,"")</f>
        <v>5</v>
      </c>
      <c r="J13" s="67">
        <f t="shared" ref="J13:J15" si="2">I13*8000*131</f>
        <v>5240000</v>
      </c>
      <c r="K13" s="12">
        <f t="shared" ref="K13:K76" si="3">IF(AND(F13&lt;&gt;"",G13&lt;&gt;"",J13&lt;&gt;""),I13*J13,"")</f>
        <v>26200000</v>
      </c>
    </row>
    <row r="14" spans="1:11" ht="39" thickBot="1" x14ac:dyDescent="0.3">
      <c r="A14" s="30"/>
      <c r="B14" s="82">
        <v>3</v>
      </c>
      <c r="C14" s="7" t="s">
        <v>328</v>
      </c>
      <c r="D14" s="7" t="s">
        <v>194</v>
      </c>
      <c r="E14" s="64" t="s">
        <v>191</v>
      </c>
      <c r="F14" s="9">
        <v>15</v>
      </c>
      <c r="G14" s="9">
        <f>F14*1.3</f>
        <v>19.5</v>
      </c>
      <c r="H14" s="10">
        <f t="shared" si="0"/>
        <v>0.3</v>
      </c>
      <c r="I14" s="74">
        <f t="shared" si="1"/>
        <v>4.5</v>
      </c>
      <c r="J14" s="67">
        <f t="shared" si="2"/>
        <v>4716000</v>
      </c>
      <c r="K14" s="12">
        <f t="shared" si="3"/>
        <v>21222000</v>
      </c>
    </row>
    <row r="15" spans="1:11" ht="51" x14ac:dyDescent="0.25">
      <c r="A15" s="30"/>
      <c r="B15" s="82">
        <v>4</v>
      </c>
      <c r="C15" s="7" t="s">
        <v>195</v>
      </c>
      <c r="D15" s="7" t="s">
        <v>196</v>
      </c>
      <c r="E15" s="64" t="s">
        <v>191</v>
      </c>
      <c r="F15" s="9">
        <v>5</v>
      </c>
      <c r="G15" s="9">
        <f>F15*1.2</f>
        <v>6</v>
      </c>
      <c r="H15" s="10">
        <f t="shared" si="0"/>
        <v>0.2</v>
      </c>
      <c r="I15" s="74">
        <f t="shared" si="1"/>
        <v>1</v>
      </c>
      <c r="J15" s="67">
        <f t="shared" si="2"/>
        <v>1048000</v>
      </c>
      <c r="K15" s="12">
        <f t="shared" si="3"/>
        <v>1048000</v>
      </c>
    </row>
    <row r="16" spans="1:11" x14ac:dyDescent="0.25">
      <c r="A16" s="30"/>
      <c r="B16" s="82"/>
      <c r="C16" s="7"/>
      <c r="D16" s="7"/>
      <c r="E16" s="8"/>
      <c r="F16" s="9"/>
      <c r="G16" s="9"/>
      <c r="H16" s="10" t="str">
        <f t="shared" si="0"/>
        <v/>
      </c>
      <c r="I16" s="74" t="str">
        <f t="shared" si="1"/>
        <v/>
      </c>
      <c r="J16" s="11"/>
      <c r="K16" s="12">
        <f>SUM(K12:K15)</f>
        <v>74670000</v>
      </c>
    </row>
    <row r="17" spans="1:11" x14ac:dyDescent="0.25">
      <c r="A17" s="30"/>
      <c r="B17" s="82"/>
      <c r="C17" s="7"/>
      <c r="D17" s="7"/>
      <c r="E17" s="8"/>
      <c r="F17" s="9"/>
      <c r="G17" s="9"/>
      <c r="H17" s="10" t="str">
        <f t="shared" si="0"/>
        <v/>
      </c>
      <c r="I17" s="74" t="str">
        <f t="shared" si="1"/>
        <v/>
      </c>
      <c r="J17" s="11"/>
      <c r="K17" s="12" t="str">
        <f t="shared" si="3"/>
        <v/>
      </c>
    </row>
    <row r="18" spans="1:11" x14ac:dyDescent="0.25">
      <c r="A18" s="30"/>
      <c r="B18" s="82"/>
      <c r="C18" s="7"/>
      <c r="D18" s="7"/>
      <c r="E18" s="8"/>
      <c r="F18" s="9"/>
      <c r="G18" s="9"/>
      <c r="H18" s="10" t="str">
        <f t="shared" si="0"/>
        <v/>
      </c>
      <c r="I18" s="74" t="str">
        <f t="shared" si="1"/>
        <v/>
      </c>
      <c r="J18" s="11"/>
      <c r="K18" s="12" t="str">
        <f t="shared" si="3"/>
        <v/>
      </c>
    </row>
    <row r="19" spans="1:11" x14ac:dyDescent="0.25">
      <c r="A19" s="30"/>
      <c r="B19" s="82"/>
      <c r="C19" s="7"/>
      <c r="D19" s="7"/>
      <c r="E19" s="8"/>
      <c r="F19" s="9"/>
      <c r="G19" s="9"/>
      <c r="H19" s="10" t="str">
        <f t="shared" si="0"/>
        <v/>
      </c>
      <c r="I19" s="74" t="str">
        <f t="shared" si="1"/>
        <v/>
      </c>
      <c r="J19" s="11"/>
      <c r="K19" s="12" t="str">
        <f t="shared" si="3"/>
        <v/>
      </c>
    </row>
    <row r="20" spans="1:11" x14ac:dyDescent="0.25">
      <c r="A20" s="30"/>
      <c r="B20" s="82"/>
      <c r="C20" s="7"/>
      <c r="D20" s="7"/>
      <c r="E20" s="8"/>
      <c r="F20" s="9"/>
      <c r="G20" s="9"/>
      <c r="H20" s="10" t="str">
        <f t="shared" si="0"/>
        <v/>
      </c>
      <c r="I20" s="74" t="str">
        <f t="shared" si="1"/>
        <v/>
      </c>
      <c r="J20" s="11"/>
      <c r="K20" s="12" t="str">
        <f t="shared" si="3"/>
        <v/>
      </c>
    </row>
    <row r="21" spans="1:11" x14ac:dyDescent="0.25">
      <c r="A21" s="30"/>
      <c r="B21" s="82"/>
      <c r="C21" s="7"/>
      <c r="D21" s="7"/>
      <c r="E21" s="8"/>
      <c r="F21" s="9"/>
      <c r="G21" s="9"/>
      <c r="H21" s="10" t="str">
        <f t="shared" si="0"/>
        <v/>
      </c>
      <c r="I21" s="74" t="str">
        <f t="shared" si="1"/>
        <v/>
      </c>
      <c r="J21" s="11"/>
      <c r="K21" s="12" t="str">
        <f t="shared" si="3"/>
        <v/>
      </c>
    </row>
    <row r="22" spans="1:11" x14ac:dyDescent="0.25">
      <c r="A22" s="30"/>
      <c r="B22" s="82"/>
      <c r="C22" s="7"/>
      <c r="D22" s="7"/>
      <c r="E22" s="8"/>
      <c r="F22" s="9"/>
      <c r="G22" s="9"/>
      <c r="H22" s="10" t="str">
        <f t="shared" si="0"/>
        <v/>
      </c>
      <c r="I22" s="74" t="str">
        <f t="shared" si="1"/>
        <v/>
      </c>
      <c r="J22" s="11"/>
      <c r="K22" s="12" t="str">
        <f t="shared" si="3"/>
        <v/>
      </c>
    </row>
    <row r="23" spans="1:11" x14ac:dyDescent="0.25">
      <c r="A23" s="30"/>
      <c r="B23" s="82"/>
      <c r="C23" s="7"/>
      <c r="D23" s="7"/>
      <c r="E23" s="8"/>
      <c r="F23" s="9"/>
      <c r="G23" s="9"/>
      <c r="H23" s="10" t="str">
        <f t="shared" si="0"/>
        <v/>
      </c>
      <c r="I23" s="74" t="str">
        <f t="shared" si="1"/>
        <v/>
      </c>
      <c r="J23" s="11"/>
      <c r="K23" s="12" t="str">
        <f t="shared" si="3"/>
        <v/>
      </c>
    </row>
    <row r="24" spans="1:11" x14ac:dyDescent="0.25">
      <c r="A24" s="30"/>
      <c r="B24" s="82"/>
      <c r="C24" s="7"/>
      <c r="D24" s="7"/>
      <c r="E24" s="8"/>
      <c r="F24" s="9"/>
      <c r="G24" s="9"/>
      <c r="H24" s="10" t="str">
        <f t="shared" si="0"/>
        <v/>
      </c>
      <c r="I24" s="74" t="str">
        <f t="shared" si="1"/>
        <v/>
      </c>
      <c r="J24" s="11"/>
      <c r="K24" s="12" t="str">
        <f t="shared" si="3"/>
        <v/>
      </c>
    </row>
    <row r="25" spans="1:11" x14ac:dyDescent="0.25">
      <c r="A25" s="30"/>
      <c r="B25" s="82"/>
      <c r="C25" s="7"/>
      <c r="D25" s="7"/>
      <c r="E25" s="8"/>
      <c r="F25" s="9"/>
      <c r="G25" s="9"/>
      <c r="H25" s="10" t="str">
        <f t="shared" si="0"/>
        <v/>
      </c>
      <c r="I25" s="74" t="str">
        <f t="shared" si="1"/>
        <v/>
      </c>
      <c r="J25" s="11"/>
      <c r="K25" s="12" t="str">
        <f t="shared" si="3"/>
        <v/>
      </c>
    </row>
    <row r="26" spans="1:11" x14ac:dyDescent="0.25">
      <c r="A26" s="30"/>
      <c r="B26" s="82"/>
      <c r="C26" s="7"/>
      <c r="D26" s="7"/>
      <c r="E26" s="8"/>
      <c r="F26" s="9"/>
      <c r="G26" s="9"/>
      <c r="H26" s="10" t="str">
        <f t="shared" si="0"/>
        <v/>
      </c>
      <c r="I26" s="74" t="str">
        <f t="shared" si="1"/>
        <v/>
      </c>
      <c r="J26" s="11"/>
      <c r="K26" s="12" t="str">
        <f t="shared" si="3"/>
        <v/>
      </c>
    </row>
    <row r="27" spans="1:11" x14ac:dyDescent="0.25">
      <c r="A27" s="30"/>
      <c r="B27" s="82"/>
      <c r="C27" s="7"/>
      <c r="D27" s="7"/>
      <c r="E27" s="8"/>
      <c r="F27" s="9"/>
      <c r="G27" s="9"/>
      <c r="H27" s="10" t="str">
        <f t="shared" si="0"/>
        <v/>
      </c>
      <c r="I27" s="74" t="str">
        <f t="shared" si="1"/>
        <v/>
      </c>
      <c r="J27" s="11"/>
      <c r="K27" s="12" t="str">
        <f t="shared" si="3"/>
        <v/>
      </c>
    </row>
    <row r="28" spans="1:11" x14ac:dyDescent="0.25">
      <c r="A28" s="30"/>
      <c r="B28" s="82"/>
      <c r="C28" s="7"/>
      <c r="D28" s="7"/>
      <c r="E28" s="8"/>
      <c r="F28" s="9"/>
      <c r="G28" s="9"/>
      <c r="H28" s="10" t="str">
        <f t="shared" si="0"/>
        <v/>
      </c>
      <c r="I28" s="74" t="str">
        <f t="shared" si="1"/>
        <v/>
      </c>
      <c r="J28" s="11"/>
      <c r="K28" s="12" t="str">
        <f t="shared" si="3"/>
        <v/>
      </c>
    </row>
    <row r="29" spans="1:11" x14ac:dyDescent="0.25">
      <c r="A29" s="30"/>
      <c r="B29" s="82"/>
      <c r="C29" s="7"/>
      <c r="D29" s="7"/>
      <c r="E29" s="8"/>
      <c r="F29" s="9"/>
      <c r="G29" s="9"/>
      <c r="H29" s="10" t="str">
        <f t="shared" si="0"/>
        <v/>
      </c>
      <c r="I29" s="74" t="str">
        <f t="shared" si="1"/>
        <v/>
      </c>
      <c r="J29" s="11"/>
      <c r="K29" s="12" t="str">
        <f t="shared" si="3"/>
        <v/>
      </c>
    </row>
    <row r="30" spans="1:11" x14ac:dyDescent="0.25">
      <c r="A30" s="30"/>
      <c r="B30" s="82"/>
      <c r="C30" s="7"/>
      <c r="D30" s="7"/>
      <c r="E30" s="8"/>
      <c r="F30" s="9"/>
      <c r="G30" s="9"/>
      <c r="H30" s="10" t="str">
        <f t="shared" si="0"/>
        <v/>
      </c>
      <c r="I30" s="74" t="str">
        <f t="shared" si="1"/>
        <v/>
      </c>
      <c r="J30" s="11"/>
      <c r="K30" s="12" t="str">
        <f t="shared" si="3"/>
        <v/>
      </c>
    </row>
    <row r="31" spans="1:11" x14ac:dyDescent="0.25">
      <c r="A31" s="30"/>
      <c r="B31" s="82"/>
      <c r="C31" s="7"/>
      <c r="D31" s="7"/>
      <c r="E31" s="8"/>
      <c r="F31" s="9"/>
      <c r="G31" s="9"/>
      <c r="H31" s="10" t="str">
        <f t="shared" si="0"/>
        <v/>
      </c>
      <c r="I31" s="74" t="str">
        <f t="shared" si="1"/>
        <v/>
      </c>
      <c r="J31" s="11"/>
      <c r="K31" s="12" t="str">
        <f t="shared" si="3"/>
        <v/>
      </c>
    </row>
    <row r="32" spans="1:11" x14ac:dyDescent="0.25">
      <c r="A32" s="30"/>
      <c r="B32" s="82"/>
      <c r="C32" s="7"/>
      <c r="D32" s="7"/>
      <c r="E32" s="8"/>
      <c r="F32" s="9"/>
      <c r="G32" s="9"/>
      <c r="H32" s="10" t="str">
        <f t="shared" si="0"/>
        <v/>
      </c>
      <c r="I32" s="74" t="str">
        <f t="shared" si="1"/>
        <v/>
      </c>
      <c r="J32" s="11"/>
      <c r="K32" s="12" t="str">
        <f t="shared" si="3"/>
        <v/>
      </c>
    </row>
    <row r="33" spans="1:11" x14ac:dyDescent="0.25">
      <c r="A33" s="30"/>
      <c r="B33" s="82"/>
      <c r="C33" s="7"/>
      <c r="D33" s="7"/>
      <c r="E33" s="8"/>
      <c r="F33" s="9"/>
      <c r="G33" s="9"/>
      <c r="H33" s="10" t="str">
        <f t="shared" si="0"/>
        <v/>
      </c>
      <c r="I33" s="74" t="str">
        <f t="shared" si="1"/>
        <v/>
      </c>
      <c r="J33" s="11"/>
      <c r="K33" s="12" t="str">
        <f t="shared" si="3"/>
        <v/>
      </c>
    </row>
    <row r="34" spans="1:11" x14ac:dyDescent="0.25">
      <c r="A34" s="30"/>
      <c r="B34" s="82"/>
      <c r="C34" s="7"/>
      <c r="D34" s="7"/>
      <c r="E34" s="8"/>
      <c r="F34" s="9"/>
      <c r="G34" s="9"/>
      <c r="H34" s="10" t="str">
        <f t="shared" si="0"/>
        <v/>
      </c>
      <c r="I34" s="74" t="str">
        <f t="shared" si="1"/>
        <v/>
      </c>
      <c r="J34" s="11"/>
      <c r="K34" s="12" t="str">
        <f t="shared" si="3"/>
        <v/>
      </c>
    </row>
    <row r="35" spans="1:11" x14ac:dyDescent="0.25">
      <c r="A35" s="30"/>
      <c r="B35" s="82"/>
      <c r="C35" s="7"/>
      <c r="D35" s="7"/>
      <c r="E35" s="8"/>
      <c r="F35" s="9"/>
      <c r="G35" s="9"/>
      <c r="H35" s="10" t="str">
        <f t="shared" si="0"/>
        <v/>
      </c>
      <c r="I35" s="74" t="str">
        <f t="shared" si="1"/>
        <v/>
      </c>
      <c r="J35" s="11"/>
      <c r="K35" s="12" t="str">
        <f t="shared" si="3"/>
        <v/>
      </c>
    </row>
    <row r="36" spans="1:11" x14ac:dyDescent="0.25">
      <c r="A36" s="30"/>
      <c r="B36" s="82"/>
      <c r="C36" s="7"/>
      <c r="D36" s="7"/>
      <c r="E36" s="8"/>
      <c r="F36" s="9"/>
      <c r="G36" s="9"/>
      <c r="H36" s="10" t="str">
        <f t="shared" si="0"/>
        <v/>
      </c>
      <c r="I36" s="74" t="str">
        <f t="shared" si="1"/>
        <v/>
      </c>
      <c r="J36" s="11"/>
      <c r="K36" s="12" t="str">
        <f t="shared" si="3"/>
        <v/>
      </c>
    </row>
    <row r="37" spans="1:11" ht="15.75" thickBot="1" x14ac:dyDescent="0.3">
      <c r="A37" s="30"/>
      <c r="B37" s="83"/>
      <c r="C37" s="13"/>
      <c r="D37" s="13"/>
      <c r="E37" s="14"/>
      <c r="F37" s="15"/>
      <c r="G37" s="15"/>
      <c r="H37" s="16" t="str">
        <f t="shared" si="0"/>
        <v/>
      </c>
      <c r="I37" s="75" t="str">
        <f t="shared" si="1"/>
        <v/>
      </c>
      <c r="J37" s="17"/>
      <c r="K37" s="18" t="str">
        <f t="shared" si="3"/>
        <v/>
      </c>
    </row>
    <row r="38" spans="1:11" s="30" customFormat="1" x14ac:dyDescent="0.25">
      <c r="B38" s="136"/>
      <c r="C38" s="76"/>
      <c r="D38" s="76"/>
      <c r="E38" s="77"/>
      <c r="F38" s="78"/>
      <c r="G38" s="78"/>
      <c r="H38" s="61" t="str">
        <f t="shared" si="0"/>
        <v/>
      </c>
      <c r="I38" s="79" t="str">
        <f t="shared" si="1"/>
        <v/>
      </c>
      <c r="J38" s="79"/>
      <c r="K38" s="62" t="str">
        <f t="shared" si="3"/>
        <v/>
      </c>
    </row>
    <row r="39" spans="1:11" s="30" customFormat="1" x14ac:dyDescent="0.25">
      <c r="B39" s="136"/>
      <c r="C39" s="76"/>
      <c r="D39" s="76"/>
      <c r="E39" s="77"/>
      <c r="F39" s="78"/>
      <c r="G39" s="78"/>
      <c r="H39" s="61" t="str">
        <f t="shared" si="0"/>
        <v/>
      </c>
      <c r="I39" s="79" t="str">
        <f t="shared" si="1"/>
        <v/>
      </c>
      <c r="J39" s="79"/>
      <c r="K39" s="62" t="str">
        <f t="shared" si="3"/>
        <v/>
      </c>
    </row>
    <row r="40" spans="1:11" s="30" customFormat="1" x14ac:dyDescent="0.25">
      <c r="B40" s="136"/>
      <c r="C40" s="76"/>
      <c r="D40" s="76"/>
      <c r="E40" s="77"/>
      <c r="F40" s="78"/>
      <c r="G40" s="78"/>
      <c r="H40" s="61" t="str">
        <f t="shared" si="0"/>
        <v/>
      </c>
      <c r="I40" s="79" t="str">
        <f t="shared" si="1"/>
        <v/>
      </c>
      <c r="J40" s="79"/>
      <c r="K40" s="62" t="str">
        <f t="shared" si="3"/>
        <v/>
      </c>
    </row>
    <row r="41" spans="1:11" s="30" customFormat="1" x14ac:dyDescent="0.25">
      <c r="B41" s="136"/>
      <c r="C41" s="76"/>
      <c r="D41" s="76"/>
      <c r="E41" s="77"/>
      <c r="F41" s="78"/>
      <c r="G41" s="78"/>
      <c r="H41" s="61" t="str">
        <f t="shared" si="0"/>
        <v/>
      </c>
      <c r="I41" s="79" t="str">
        <f t="shared" si="1"/>
        <v/>
      </c>
      <c r="J41" s="79"/>
      <c r="K41" s="62" t="str">
        <f t="shared" si="3"/>
        <v/>
      </c>
    </row>
    <row r="42" spans="1:11" s="30" customFormat="1" x14ac:dyDescent="0.25">
      <c r="B42" s="136"/>
      <c r="C42" s="76"/>
      <c r="D42" s="76"/>
      <c r="E42" s="77"/>
      <c r="F42" s="78"/>
      <c r="G42" s="78"/>
      <c r="H42" s="61" t="str">
        <f t="shared" si="0"/>
        <v/>
      </c>
      <c r="I42" s="79" t="str">
        <f t="shared" si="1"/>
        <v/>
      </c>
      <c r="J42" s="79"/>
      <c r="K42" s="62" t="str">
        <f t="shared" si="3"/>
        <v/>
      </c>
    </row>
    <row r="43" spans="1:11" s="30" customFormat="1" x14ac:dyDescent="0.25">
      <c r="B43" s="136"/>
      <c r="C43" s="76"/>
      <c r="D43" s="76"/>
      <c r="E43" s="77"/>
      <c r="F43" s="78"/>
      <c r="G43" s="78"/>
      <c r="H43" s="61" t="str">
        <f t="shared" si="0"/>
        <v/>
      </c>
      <c r="I43" s="79" t="str">
        <f t="shared" si="1"/>
        <v/>
      </c>
      <c r="J43" s="79"/>
      <c r="K43" s="62" t="str">
        <f t="shared" si="3"/>
        <v/>
      </c>
    </row>
    <row r="44" spans="1:11" s="30" customFormat="1" x14ac:dyDescent="0.25">
      <c r="B44" s="136"/>
      <c r="C44" s="76"/>
      <c r="D44" s="76"/>
      <c r="E44" s="77"/>
      <c r="F44" s="78"/>
      <c r="G44" s="78"/>
      <c r="H44" s="61" t="str">
        <f t="shared" si="0"/>
        <v/>
      </c>
      <c r="I44" s="79" t="str">
        <f t="shared" si="1"/>
        <v/>
      </c>
      <c r="J44" s="79"/>
      <c r="K44" s="62" t="str">
        <f t="shared" si="3"/>
        <v/>
      </c>
    </row>
    <row r="45" spans="1:11" s="30" customFormat="1" x14ac:dyDescent="0.25">
      <c r="B45" s="136"/>
      <c r="C45" s="76"/>
      <c r="D45" s="76"/>
      <c r="E45" s="77"/>
      <c r="F45" s="78"/>
      <c r="G45" s="78"/>
      <c r="H45" s="61" t="str">
        <f t="shared" si="0"/>
        <v/>
      </c>
      <c r="I45" s="79" t="str">
        <f t="shared" si="1"/>
        <v/>
      </c>
      <c r="J45" s="79"/>
      <c r="K45" s="62" t="str">
        <f t="shared" si="3"/>
        <v/>
      </c>
    </row>
    <row r="46" spans="1:11" s="30" customFormat="1" x14ac:dyDescent="0.25">
      <c r="B46" s="136"/>
      <c r="C46" s="76"/>
      <c r="D46" s="76"/>
      <c r="E46" s="77"/>
      <c r="F46" s="78"/>
      <c r="G46" s="78"/>
      <c r="H46" s="61" t="str">
        <f t="shared" si="0"/>
        <v/>
      </c>
      <c r="I46" s="79" t="str">
        <f t="shared" si="1"/>
        <v/>
      </c>
      <c r="J46" s="79"/>
      <c r="K46" s="62" t="str">
        <f t="shared" si="3"/>
        <v/>
      </c>
    </row>
    <row r="47" spans="1:11" s="30" customFormat="1" x14ac:dyDescent="0.25">
      <c r="B47" s="136"/>
      <c r="C47" s="76"/>
      <c r="D47" s="76"/>
      <c r="E47" s="77"/>
      <c r="F47" s="78"/>
      <c r="G47" s="78"/>
      <c r="H47" s="61" t="str">
        <f t="shared" si="0"/>
        <v/>
      </c>
      <c r="I47" s="79" t="str">
        <f t="shared" si="1"/>
        <v/>
      </c>
      <c r="J47" s="79"/>
      <c r="K47" s="62" t="str">
        <f t="shared" si="3"/>
        <v/>
      </c>
    </row>
    <row r="48" spans="1:11" s="30" customFormat="1" x14ac:dyDescent="0.25">
      <c r="B48" s="136"/>
      <c r="C48" s="76"/>
      <c r="D48" s="76"/>
      <c r="E48" s="77"/>
      <c r="F48" s="78"/>
      <c r="G48" s="78"/>
      <c r="H48" s="61" t="str">
        <f t="shared" si="0"/>
        <v/>
      </c>
      <c r="I48" s="79" t="str">
        <f t="shared" si="1"/>
        <v/>
      </c>
      <c r="J48" s="79"/>
      <c r="K48" s="62" t="str">
        <f t="shared" si="3"/>
        <v/>
      </c>
    </row>
    <row r="49" spans="2:11" s="30" customFormat="1" x14ac:dyDescent="0.25">
      <c r="B49" s="136"/>
      <c r="C49" s="76"/>
      <c r="D49" s="76"/>
      <c r="E49" s="77"/>
      <c r="F49" s="78"/>
      <c r="G49" s="78"/>
      <c r="H49" s="61" t="str">
        <f t="shared" si="0"/>
        <v/>
      </c>
      <c r="I49" s="79" t="str">
        <f t="shared" si="1"/>
        <v/>
      </c>
      <c r="J49" s="79"/>
      <c r="K49" s="62" t="str">
        <f t="shared" si="3"/>
        <v/>
      </c>
    </row>
    <row r="50" spans="2:11" s="30" customFormat="1" x14ac:dyDescent="0.25">
      <c r="B50" s="136"/>
      <c r="C50" s="76"/>
      <c r="D50" s="76"/>
      <c r="E50" s="77"/>
      <c r="F50" s="78"/>
      <c r="G50" s="78"/>
      <c r="H50" s="61" t="str">
        <f t="shared" si="0"/>
        <v/>
      </c>
      <c r="I50" s="79" t="str">
        <f t="shared" si="1"/>
        <v/>
      </c>
      <c r="J50" s="79"/>
      <c r="K50" s="62" t="str">
        <f t="shared" si="3"/>
        <v/>
      </c>
    </row>
    <row r="51" spans="2:11" s="30" customFormat="1" x14ac:dyDescent="0.25">
      <c r="B51" s="136"/>
      <c r="C51" s="76"/>
      <c r="D51" s="76"/>
      <c r="E51" s="77"/>
      <c r="F51" s="78"/>
      <c r="G51" s="78"/>
      <c r="H51" s="61" t="str">
        <f t="shared" si="0"/>
        <v/>
      </c>
      <c r="I51" s="79" t="str">
        <f t="shared" si="1"/>
        <v/>
      </c>
      <c r="J51" s="79"/>
      <c r="K51" s="62" t="str">
        <f t="shared" si="3"/>
        <v/>
      </c>
    </row>
    <row r="52" spans="2:11" s="30" customFormat="1" x14ac:dyDescent="0.25">
      <c r="B52" s="136"/>
      <c r="C52" s="76"/>
      <c r="D52" s="76"/>
      <c r="E52" s="77"/>
      <c r="F52" s="78"/>
      <c r="G52" s="78"/>
      <c r="H52" s="61" t="str">
        <f t="shared" si="0"/>
        <v/>
      </c>
      <c r="I52" s="79" t="str">
        <f t="shared" si="1"/>
        <v/>
      </c>
      <c r="J52" s="79"/>
      <c r="K52" s="62" t="str">
        <f t="shared" si="3"/>
        <v/>
      </c>
    </row>
    <row r="53" spans="2:11" s="30" customFormat="1" x14ac:dyDescent="0.25">
      <c r="B53" s="136"/>
      <c r="C53" s="76"/>
      <c r="D53" s="76"/>
      <c r="E53" s="77"/>
      <c r="F53" s="78"/>
      <c r="G53" s="78"/>
      <c r="H53" s="61" t="str">
        <f t="shared" si="0"/>
        <v/>
      </c>
      <c r="I53" s="79" t="str">
        <f t="shared" si="1"/>
        <v/>
      </c>
      <c r="J53" s="79"/>
      <c r="K53" s="62" t="str">
        <f t="shared" si="3"/>
        <v/>
      </c>
    </row>
    <row r="54" spans="2:11" s="30" customFormat="1" x14ac:dyDescent="0.25">
      <c r="B54" s="136"/>
      <c r="C54" s="76"/>
      <c r="D54" s="76"/>
      <c r="E54" s="77"/>
      <c r="F54" s="78"/>
      <c r="G54" s="78"/>
      <c r="H54" s="61" t="str">
        <f t="shared" si="0"/>
        <v/>
      </c>
      <c r="I54" s="79" t="str">
        <f t="shared" si="1"/>
        <v/>
      </c>
      <c r="J54" s="79"/>
      <c r="K54" s="62" t="str">
        <f t="shared" si="3"/>
        <v/>
      </c>
    </row>
    <row r="55" spans="2:11" s="30" customFormat="1" x14ac:dyDescent="0.25">
      <c r="B55" s="136"/>
      <c r="C55" s="76"/>
      <c r="D55" s="76"/>
      <c r="E55" s="77"/>
      <c r="F55" s="78"/>
      <c r="G55" s="78"/>
      <c r="H55" s="61" t="str">
        <f t="shared" si="0"/>
        <v/>
      </c>
      <c r="I55" s="79" t="str">
        <f t="shared" si="1"/>
        <v/>
      </c>
      <c r="J55" s="79"/>
      <c r="K55" s="62" t="str">
        <f t="shared" si="3"/>
        <v/>
      </c>
    </row>
    <row r="56" spans="2:11" s="30" customFormat="1" x14ac:dyDescent="0.25">
      <c r="B56" s="136"/>
      <c r="C56" s="76"/>
      <c r="D56" s="76"/>
      <c r="E56" s="77"/>
      <c r="F56" s="78"/>
      <c r="G56" s="78"/>
      <c r="H56" s="61" t="str">
        <f t="shared" si="0"/>
        <v/>
      </c>
      <c r="I56" s="79" t="str">
        <f t="shared" si="1"/>
        <v/>
      </c>
      <c r="J56" s="79"/>
      <c r="K56" s="62" t="str">
        <f t="shared" si="3"/>
        <v/>
      </c>
    </row>
    <row r="57" spans="2:11" s="30" customFormat="1" x14ac:dyDescent="0.25">
      <c r="B57" s="136"/>
      <c r="C57" s="76"/>
      <c r="D57" s="76"/>
      <c r="E57" s="77"/>
      <c r="F57" s="78"/>
      <c r="G57" s="78"/>
      <c r="H57" s="61" t="str">
        <f t="shared" si="0"/>
        <v/>
      </c>
      <c r="I57" s="79" t="str">
        <f t="shared" si="1"/>
        <v/>
      </c>
      <c r="J57" s="79"/>
      <c r="K57" s="62" t="str">
        <f t="shared" si="3"/>
        <v/>
      </c>
    </row>
    <row r="58" spans="2:11" s="30" customFormat="1" x14ac:dyDescent="0.25">
      <c r="B58" s="136"/>
      <c r="C58" s="76"/>
      <c r="D58" s="76"/>
      <c r="E58" s="77"/>
      <c r="F58" s="78"/>
      <c r="G58" s="78"/>
      <c r="H58" s="61" t="str">
        <f t="shared" si="0"/>
        <v/>
      </c>
      <c r="I58" s="79" t="str">
        <f t="shared" si="1"/>
        <v/>
      </c>
      <c r="J58" s="79"/>
      <c r="K58" s="62" t="str">
        <f t="shared" si="3"/>
        <v/>
      </c>
    </row>
    <row r="59" spans="2:11" s="30" customFormat="1" x14ac:dyDescent="0.25">
      <c r="B59" s="136"/>
      <c r="C59" s="76"/>
      <c r="D59" s="76"/>
      <c r="E59" s="77"/>
      <c r="F59" s="78"/>
      <c r="G59" s="78"/>
      <c r="H59" s="61" t="str">
        <f t="shared" si="0"/>
        <v/>
      </c>
      <c r="I59" s="79" t="str">
        <f t="shared" si="1"/>
        <v/>
      </c>
      <c r="J59" s="79"/>
      <c r="K59" s="62" t="str">
        <f t="shared" si="3"/>
        <v/>
      </c>
    </row>
    <row r="60" spans="2:11" s="30" customFormat="1" x14ac:dyDescent="0.25">
      <c r="B60" s="136"/>
      <c r="C60" s="76"/>
      <c r="D60" s="76"/>
      <c r="E60" s="77"/>
      <c r="F60" s="78"/>
      <c r="G60" s="78"/>
      <c r="H60" s="61" t="str">
        <f t="shared" si="0"/>
        <v/>
      </c>
      <c r="I60" s="79" t="str">
        <f t="shared" si="1"/>
        <v/>
      </c>
      <c r="J60" s="79"/>
      <c r="K60" s="62" t="str">
        <f t="shared" si="3"/>
        <v/>
      </c>
    </row>
    <row r="61" spans="2:11" s="30" customFormat="1" x14ac:dyDescent="0.25">
      <c r="B61" s="136"/>
      <c r="C61" s="76"/>
      <c r="D61" s="76"/>
      <c r="E61" s="77"/>
      <c r="F61" s="78"/>
      <c r="G61" s="78"/>
      <c r="H61" s="61" t="str">
        <f t="shared" si="0"/>
        <v/>
      </c>
      <c r="I61" s="79" t="str">
        <f t="shared" si="1"/>
        <v/>
      </c>
      <c r="J61" s="79"/>
      <c r="K61" s="62" t="str">
        <f t="shared" si="3"/>
        <v/>
      </c>
    </row>
    <row r="62" spans="2:11" s="30" customFormat="1" x14ac:dyDescent="0.25">
      <c r="B62" s="136"/>
      <c r="C62" s="76"/>
      <c r="D62" s="76"/>
      <c r="E62" s="77"/>
      <c r="F62" s="78"/>
      <c r="G62" s="78"/>
      <c r="H62" s="61" t="str">
        <f t="shared" si="0"/>
        <v/>
      </c>
      <c r="I62" s="79" t="str">
        <f t="shared" si="1"/>
        <v/>
      </c>
      <c r="J62" s="79"/>
      <c r="K62" s="62" t="str">
        <f t="shared" si="3"/>
        <v/>
      </c>
    </row>
    <row r="63" spans="2:11" s="30" customFormat="1" x14ac:dyDescent="0.25">
      <c r="B63" s="136"/>
      <c r="C63" s="76"/>
      <c r="D63" s="76"/>
      <c r="E63" s="77"/>
      <c r="F63" s="78"/>
      <c r="G63" s="78"/>
      <c r="H63" s="61" t="str">
        <f t="shared" si="0"/>
        <v/>
      </c>
      <c r="I63" s="79" t="str">
        <f t="shared" si="1"/>
        <v/>
      </c>
      <c r="J63" s="79"/>
      <c r="K63" s="62" t="str">
        <f t="shared" si="3"/>
        <v/>
      </c>
    </row>
    <row r="64" spans="2:11" s="30" customFormat="1" x14ac:dyDescent="0.25">
      <c r="B64" s="136"/>
      <c r="C64" s="76"/>
      <c r="D64" s="76"/>
      <c r="E64" s="77"/>
      <c r="F64" s="78"/>
      <c r="G64" s="78"/>
      <c r="H64" s="61" t="str">
        <f t="shared" si="0"/>
        <v/>
      </c>
      <c r="I64" s="79" t="str">
        <f t="shared" si="1"/>
        <v/>
      </c>
      <c r="J64" s="79"/>
      <c r="K64" s="62" t="str">
        <f t="shared" si="3"/>
        <v/>
      </c>
    </row>
    <row r="65" spans="2:11" s="30" customFormat="1" x14ac:dyDescent="0.25">
      <c r="B65" s="136"/>
      <c r="C65" s="76"/>
      <c r="D65" s="76"/>
      <c r="E65" s="77"/>
      <c r="F65" s="78"/>
      <c r="G65" s="78"/>
      <c r="H65" s="61" t="str">
        <f t="shared" si="0"/>
        <v/>
      </c>
      <c r="I65" s="79" t="str">
        <f t="shared" si="1"/>
        <v/>
      </c>
      <c r="J65" s="79"/>
      <c r="K65" s="62" t="str">
        <f t="shared" si="3"/>
        <v/>
      </c>
    </row>
    <row r="66" spans="2:11" s="30" customFormat="1" x14ac:dyDescent="0.25">
      <c r="B66" s="136"/>
      <c r="C66" s="76"/>
      <c r="D66" s="76"/>
      <c r="E66" s="77"/>
      <c r="F66" s="78"/>
      <c r="G66" s="78"/>
      <c r="H66" s="61" t="str">
        <f t="shared" si="0"/>
        <v/>
      </c>
      <c r="I66" s="79" t="str">
        <f t="shared" si="1"/>
        <v/>
      </c>
      <c r="J66" s="79"/>
      <c r="K66" s="62" t="str">
        <f t="shared" si="3"/>
        <v/>
      </c>
    </row>
    <row r="67" spans="2:11" s="30" customFormat="1" x14ac:dyDescent="0.25">
      <c r="B67" s="136"/>
      <c r="C67" s="76"/>
      <c r="D67" s="76"/>
      <c r="E67" s="77"/>
      <c r="F67" s="78"/>
      <c r="G67" s="78"/>
      <c r="H67" s="61" t="str">
        <f t="shared" si="0"/>
        <v/>
      </c>
      <c r="I67" s="79" t="str">
        <f t="shared" si="1"/>
        <v/>
      </c>
      <c r="J67" s="79"/>
      <c r="K67" s="62" t="str">
        <f t="shared" si="3"/>
        <v/>
      </c>
    </row>
    <row r="68" spans="2:11" s="30" customFormat="1" x14ac:dyDescent="0.25">
      <c r="B68" s="136"/>
      <c r="C68" s="76"/>
      <c r="D68" s="76"/>
      <c r="E68" s="77"/>
      <c r="F68" s="78"/>
      <c r="G68" s="78"/>
      <c r="H68" s="61" t="str">
        <f t="shared" si="0"/>
        <v/>
      </c>
      <c r="I68" s="79" t="str">
        <f t="shared" si="1"/>
        <v/>
      </c>
      <c r="J68" s="79"/>
      <c r="K68" s="62" t="str">
        <f t="shared" si="3"/>
        <v/>
      </c>
    </row>
    <row r="69" spans="2:11" s="30" customFormat="1" x14ac:dyDescent="0.25">
      <c r="B69" s="136"/>
      <c r="C69" s="76"/>
      <c r="D69" s="76"/>
      <c r="E69" s="77"/>
      <c r="F69" s="78"/>
      <c r="G69" s="78"/>
      <c r="H69" s="61" t="str">
        <f t="shared" si="0"/>
        <v/>
      </c>
      <c r="I69" s="79" t="str">
        <f t="shared" si="1"/>
        <v/>
      </c>
      <c r="J69" s="79"/>
      <c r="K69" s="62" t="str">
        <f t="shared" si="3"/>
        <v/>
      </c>
    </row>
    <row r="70" spans="2:11" s="30" customFormat="1" x14ac:dyDescent="0.25">
      <c r="B70" s="136"/>
      <c r="C70" s="76"/>
      <c r="D70" s="76"/>
      <c r="E70" s="77"/>
      <c r="F70" s="78"/>
      <c r="G70" s="78"/>
      <c r="H70" s="61" t="str">
        <f t="shared" si="0"/>
        <v/>
      </c>
      <c r="I70" s="79" t="str">
        <f t="shared" si="1"/>
        <v/>
      </c>
      <c r="J70" s="79"/>
      <c r="K70" s="62" t="str">
        <f t="shared" si="3"/>
        <v/>
      </c>
    </row>
    <row r="71" spans="2:11" s="30" customFormat="1" x14ac:dyDescent="0.25">
      <c r="B71" s="136"/>
      <c r="C71" s="76"/>
      <c r="D71" s="76"/>
      <c r="E71" s="77"/>
      <c r="F71" s="78"/>
      <c r="G71" s="78"/>
      <c r="H71" s="61" t="str">
        <f t="shared" si="0"/>
        <v/>
      </c>
      <c r="I71" s="79" t="str">
        <f t="shared" si="1"/>
        <v/>
      </c>
      <c r="J71" s="79"/>
      <c r="K71" s="62" t="str">
        <f t="shared" si="3"/>
        <v/>
      </c>
    </row>
    <row r="72" spans="2:11" s="30" customFormat="1" x14ac:dyDescent="0.25">
      <c r="B72" s="136"/>
      <c r="C72" s="76"/>
      <c r="D72" s="76"/>
      <c r="E72" s="77"/>
      <c r="F72" s="78"/>
      <c r="G72" s="78"/>
      <c r="H72" s="61" t="str">
        <f t="shared" si="0"/>
        <v/>
      </c>
      <c r="I72" s="79" t="str">
        <f t="shared" si="1"/>
        <v/>
      </c>
      <c r="J72" s="79"/>
      <c r="K72" s="62" t="str">
        <f t="shared" si="3"/>
        <v/>
      </c>
    </row>
    <row r="73" spans="2:11" s="30" customFormat="1" x14ac:dyDescent="0.25">
      <c r="B73" s="136"/>
      <c r="C73" s="76"/>
      <c r="D73" s="76"/>
      <c r="E73" s="77"/>
      <c r="F73" s="78"/>
      <c r="G73" s="78"/>
      <c r="H73" s="61" t="str">
        <f t="shared" si="0"/>
        <v/>
      </c>
      <c r="I73" s="79" t="str">
        <f t="shared" si="1"/>
        <v/>
      </c>
      <c r="J73" s="79"/>
      <c r="K73" s="62" t="str">
        <f t="shared" si="3"/>
        <v/>
      </c>
    </row>
    <row r="74" spans="2:11" s="30" customFormat="1" x14ac:dyDescent="0.25">
      <c r="B74" s="136"/>
      <c r="C74" s="76"/>
      <c r="D74" s="76"/>
      <c r="E74" s="77"/>
      <c r="F74" s="78"/>
      <c r="G74" s="78"/>
      <c r="H74" s="61" t="str">
        <f t="shared" si="0"/>
        <v/>
      </c>
      <c r="I74" s="79" t="str">
        <f t="shared" si="1"/>
        <v/>
      </c>
      <c r="J74" s="79"/>
      <c r="K74" s="62" t="str">
        <f t="shared" si="3"/>
        <v/>
      </c>
    </row>
    <row r="75" spans="2:11" s="30" customFormat="1" x14ac:dyDescent="0.25">
      <c r="B75" s="136"/>
      <c r="C75" s="76"/>
      <c r="D75" s="76"/>
      <c r="E75" s="77"/>
      <c r="F75" s="78"/>
      <c r="G75" s="78"/>
      <c r="H75" s="61" t="str">
        <f t="shared" si="0"/>
        <v/>
      </c>
      <c r="I75" s="79" t="str">
        <f t="shared" si="1"/>
        <v/>
      </c>
      <c r="J75" s="79"/>
      <c r="K75" s="62" t="str">
        <f t="shared" si="3"/>
        <v/>
      </c>
    </row>
    <row r="76" spans="2:11" s="30" customFormat="1" x14ac:dyDescent="0.25">
      <c r="B76" s="136"/>
      <c r="C76" s="76"/>
      <c r="D76" s="76"/>
      <c r="E76" s="77"/>
      <c r="F76" s="78"/>
      <c r="G76" s="78"/>
      <c r="H76" s="61" t="str">
        <f t="shared" si="0"/>
        <v/>
      </c>
      <c r="I76" s="79" t="str">
        <f t="shared" si="1"/>
        <v/>
      </c>
      <c r="J76" s="79"/>
      <c r="K76" s="62" t="str">
        <f t="shared" si="3"/>
        <v/>
      </c>
    </row>
    <row r="77" spans="2:11" s="30" customFormat="1" x14ac:dyDescent="0.25">
      <c r="B77" s="136"/>
      <c r="C77" s="76"/>
      <c r="D77" s="76"/>
      <c r="E77" s="77"/>
      <c r="F77" s="78"/>
      <c r="G77" s="78"/>
      <c r="H77" s="61" t="str">
        <f t="shared" ref="H77:H140" si="4">IF(AND(F77&lt;&gt;"",G77&lt;&gt;""),(G77-F77)/F77,"")</f>
        <v/>
      </c>
      <c r="I77" s="79" t="str">
        <f t="shared" ref="I77:I140" si="5">IF(AND(F77&lt;&gt;"",G77&lt;&gt;""),G77-F77,"")</f>
        <v/>
      </c>
      <c r="J77" s="79"/>
      <c r="K77" s="62" t="str">
        <f t="shared" ref="K77:K140" si="6">IF(AND(F77&lt;&gt;"",G77&lt;&gt;"",J77&lt;&gt;""),I77*J77,"")</f>
        <v/>
      </c>
    </row>
    <row r="78" spans="2:11" s="30" customFormat="1" x14ac:dyDescent="0.25">
      <c r="B78" s="136"/>
      <c r="C78" s="76"/>
      <c r="D78" s="76"/>
      <c r="E78" s="77"/>
      <c r="F78" s="78"/>
      <c r="G78" s="78"/>
      <c r="H78" s="61" t="str">
        <f t="shared" si="4"/>
        <v/>
      </c>
      <c r="I78" s="79" t="str">
        <f t="shared" si="5"/>
        <v/>
      </c>
      <c r="J78" s="79"/>
      <c r="K78" s="62" t="str">
        <f t="shared" si="6"/>
        <v/>
      </c>
    </row>
    <row r="79" spans="2:11" s="30" customFormat="1" x14ac:dyDescent="0.25">
      <c r="B79" s="136"/>
      <c r="C79" s="76"/>
      <c r="D79" s="76"/>
      <c r="E79" s="77"/>
      <c r="F79" s="78"/>
      <c r="G79" s="78"/>
      <c r="H79" s="61" t="str">
        <f t="shared" si="4"/>
        <v/>
      </c>
      <c r="I79" s="79" t="str">
        <f t="shared" si="5"/>
        <v/>
      </c>
      <c r="J79" s="79"/>
      <c r="K79" s="62" t="str">
        <f t="shared" si="6"/>
        <v/>
      </c>
    </row>
    <row r="80" spans="2:11" s="30" customFormat="1" x14ac:dyDescent="0.25">
      <c r="B80" s="136"/>
      <c r="C80" s="76"/>
      <c r="D80" s="76"/>
      <c r="E80" s="77"/>
      <c r="F80" s="78"/>
      <c r="G80" s="78"/>
      <c r="H80" s="61" t="str">
        <f t="shared" si="4"/>
        <v/>
      </c>
      <c r="I80" s="79" t="str">
        <f t="shared" si="5"/>
        <v/>
      </c>
      <c r="J80" s="79"/>
      <c r="K80" s="62" t="str">
        <f t="shared" si="6"/>
        <v/>
      </c>
    </row>
    <row r="81" spans="2:11" s="30" customFormat="1" x14ac:dyDescent="0.25">
      <c r="B81" s="136"/>
      <c r="C81" s="76"/>
      <c r="D81" s="76"/>
      <c r="E81" s="77"/>
      <c r="F81" s="78"/>
      <c r="G81" s="78"/>
      <c r="H81" s="61" t="str">
        <f t="shared" si="4"/>
        <v/>
      </c>
      <c r="I81" s="79" t="str">
        <f t="shared" si="5"/>
        <v/>
      </c>
      <c r="J81" s="79"/>
      <c r="K81" s="62" t="str">
        <f t="shared" si="6"/>
        <v/>
      </c>
    </row>
    <row r="82" spans="2:11" s="30" customFormat="1" x14ac:dyDescent="0.25">
      <c r="B82" s="136"/>
      <c r="C82" s="76"/>
      <c r="D82" s="76"/>
      <c r="E82" s="77"/>
      <c r="F82" s="78"/>
      <c r="G82" s="78"/>
      <c r="H82" s="61" t="str">
        <f t="shared" si="4"/>
        <v/>
      </c>
      <c r="I82" s="79" t="str">
        <f t="shared" si="5"/>
        <v/>
      </c>
      <c r="J82" s="79"/>
      <c r="K82" s="62" t="str">
        <f t="shared" si="6"/>
        <v/>
      </c>
    </row>
    <row r="83" spans="2:11" s="30" customFormat="1" x14ac:dyDescent="0.25">
      <c r="B83" s="136"/>
      <c r="C83" s="76"/>
      <c r="D83" s="76"/>
      <c r="E83" s="77"/>
      <c r="F83" s="78"/>
      <c r="G83" s="78"/>
      <c r="H83" s="61" t="str">
        <f t="shared" si="4"/>
        <v/>
      </c>
      <c r="I83" s="79" t="str">
        <f t="shared" si="5"/>
        <v/>
      </c>
      <c r="J83" s="79"/>
      <c r="K83" s="62" t="str">
        <f t="shared" si="6"/>
        <v/>
      </c>
    </row>
    <row r="84" spans="2:11" s="30" customFormat="1" x14ac:dyDescent="0.25">
      <c r="B84" s="136"/>
      <c r="C84" s="76"/>
      <c r="D84" s="76"/>
      <c r="E84" s="77"/>
      <c r="F84" s="78"/>
      <c r="G84" s="78"/>
      <c r="H84" s="61" t="str">
        <f t="shared" si="4"/>
        <v/>
      </c>
      <c r="I84" s="79" t="str">
        <f t="shared" si="5"/>
        <v/>
      </c>
      <c r="J84" s="79"/>
      <c r="K84" s="62" t="str">
        <f t="shared" si="6"/>
        <v/>
      </c>
    </row>
    <row r="85" spans="2:11" s="30" customFormat="1" x14ac:dyDescent="0.25">
      <c r="B85" s="136"/>
      <c r="C85" s="76"/>
      <c r="D85" s="76"/>
      <c r="E85" s="77"/>
      <c r="F85" s="78"/>
      <c r="G85" s="78"/>
      <c r="H85" s="61" t="str">
        <f t="shared" si="4"/>
        <v/>
      </c>
      <c r="I85" s="79" t="str">
        <f t="shared" si="5"/>
        <v/>
      </c>
      <c r="J85" s="79"/>
      <c r="K85" s="62" t="str">
        <f t="shared" si="6"/>
        <v/>
      </c>
    </row>
    <row r="86" spans="2:11" s="30" customFormat="1" x14ac:dyDescent="0.25">
      <c r="B86" s="136"/>
      <c r="C86" s="76"/>
      <c r="D86" s="76"/>
      <c r="E86" s="77"/>
      <c r="F86" s="78"/>
      <c r="G86" s="78"/>
      <c r="H86" s="61" t="str">
        <f t="shared" si="4"/>
        <v/>
      </c>
      <c r="I86" s="79" t="str">
        <f t="shared" si="5"/>
        <v/>
      </c>
      <c r="J86" s="79"/>
      <c r="K86" s="62" t="str">
        <f t="shared" si="6"/>
        <v/>
      </c>
    </row>
    <row r="87" spans="2:11" s="30" customFormat="1" x14ac:dyDescent="0.25">
      <c r="B87" s="136"/>
      <c r="C87" s="76"/>
      <c r="D87" s="76"/>
      <c r="E87" s="77"/>
      <c r="F87" s="78"/>
      <c r="G87" s="78"/>
      <c r="H87" s="61" t="str">
        <f t="shared" si="4"/>
        <v/>
      </c>
      <c r="I87" s="79" t="str">
        <f t="shared" si="5"/>
        <v/>
      </c>
      <c r="J87" s="79"/>
      <c r="K87" s="62" t="str">
        <f t="shared" si="6"/>
        <v/>
      </c>
    </row>
    <row r="88" spans="2:11" s="30" customFormat="1" x14ac:dyDescent="0.25">
      <c r="B88" s="136"/>
      <c r="C88" s="76"/>
      <c r="D88" s="76"/>
      <c r="E88" s="77"/>
      <c r="F88" s="78"/>
      <c r="G88" s="78"/>
      <c r="H88" s="61" t="str">
        <f t="shared" si="4"/>
        <v/>
      </c>
      <c r="I88" s="79" t="str">
        <f t="shared" si="5"/>
        <v/>
      </c>
      <c r="J88" s="79"/>
      <c r="K88" s="62" t="str">
        <f t="shared" si="6"/>
        <v/>
      </c>
    </row>
    <row r="89" spans="2:11" s="30" customFormat="1" x14ac:dyDescent="0.25">
      <c r="B89" s="136"/>
      <c r="C89" s="76"/>
      <c r="D89" s="76"/>
      <c r="E89" s="77"/>
      <c r="F89" s="78"/>
      <c r="G89" s="78"/>
      <c r="H89" s="61" t="str">
        <f t="shared" si="4"/>
        <v/>
      </c>
      <c r="I89" s="79" t="str">
        <f t="shared" si="5"/>
        <v/>
      </c>
      <c r="J89" s="79"/>
      <c r="K89" s="62" t="str">
        <f t="shared" si="6"/>
        <v/>
      </c>
    </row>
    <row r="90" spans="2:11" s="30" customFormat="1" x14ac:dyDescent="0.25">
      <c r="B90" s="136"/>
      <c r="C90" s="76"/>
      <c r="D90" s="76"/>
      <c r="E90" s="77"/>
      <c r="F90" s="78"/>
      <c r="G90" s="78"/>
      <c r="H90" s="61" t="str">
        <f t="shared" si="4"/>
        <v/>
      </c>
      <c r="I90" s="79" t="str">
        <f t="shared" si="5"/>
        <v/>
      </c>
      <c r="J90" s="79"/>
      <c r="K90" s="62" t="str">
        <f t="shared" si="6"/>
        <v/>
      </c>
    </row>
    <row r="91" spans="2:11" s="30" customFormat="1" x14ac:dyDescent="0.25">
      <c r="B91" s="136"/>
      <c r="C91" s="76"/>
      <c r="D91" s="76"/>
      <c r="E91" s="77"/>
      <c r="F91" s="78"/>
      <c r="G91" s="78"/>
      <c r="H91" s="61" t="str">
        <f t="shared" si="4"/>
        <v/>
      </c>
      <c r="I91" s="79" t="str">
        <f t="shared" si="5"/>
        <v/>
      </c>
      <c r="J91" s="79"/>
      <c r="K91" s="62" t="str">
        <f t="shared" si="6"/>
        <v/>
      </c>
    </row>
    <row r="92" spans="2:11" s="30" customFormat="1" x14ac:dyDescent="0.25">
      <c r="B92" s="136"/>
      <c r="C92" s="76"/>
      <c r="D92" s="76"/>
      <c r="E92" s="77"/>
      <c r="F92" s="78"/>
      <c r="G92" s="78"/>
      <c r="H92" s="61" t="str">
        <f t="shared" si="4"/>
        <v/>
      </c>
      <c r="I92" s="79" t="str">
        <f t="shared" si="5"/>
        <v/>
      </c>
      <c r="J92" s="79"/>
      <c r="K92" s="62" t="str">
        <f t="shared" si="6"/>
        <v/>
      </c>
    </row>
    <row r="93" spans="2:11" s="30" customFormat="1" x14ac:dyDescent="0.25">
      <c r="B93" s="136"/>
      <c r="C93" s="76"/>
      <c r="D93" s="76"/>
      <c r="E93" s="77"/>
      <c r="F93" s="78"/>
      <c r="G93" s="78"/>
      <c r="H93" s="61" t="str">
        <f t="shared" si="4"/>
        <v/>
      </c>
      <c r="I93" s="79" t="str">
        <f t="shared" si="5"/>
        <v/>
      </c>
      <c r="J93" s="79"/>
      <c r="K93" s="62" t="str">
        <f t="shared" si="6"/>
        <v/>
      </c>
    </row>
    <row r="94" spans="2:11" s="30" customFormat="1" x14ac:dyDescent="0.25">
      <c r="B94" s="136"/>
      <c r="C94" s="76"/>
      <c r="D94" s="76"/>
      <c r="E94" s="77"/>
      <c r="F94" s="78"/>
      <c r="G94" s="78"/>
      <c r="H94" s="61" t="str">
        <f t="shared" si="4"/>
        <v/>
      </c>
      <c r="I94" s="79" t="str">
        <f t="shared" si="5"/>
        <v/>
      </c>
      <c r="J94" s="79"/>
      <c r="K94" s="62" t="str">
        <f t="shared" si="6"/>
        <v/>
      </c>
    </row>
    <row r="95" spans="2:11" s="30" customFormat="1" x14ac:dyDescent="0.25">
      <c r="B95" s="136"/>
      <c r="C95" s="76"/>
      <c r="D95" s="76"/>
      <c r="E95" s="77"/>
      <c r="F95" s="78"/>
      <c r="G95" s="78"/>
      <c r="H95" s="61" t="str">
        <f t="shared" si="4"/>
        <v/>
      </c>
      <c r="I95" s="79" t="str">
        <f t="shared" si="5"/>
        <v/>
      </c>
      <c r="J95" s="79"/>
      <c r="K95" s="62" t="str">
        <f t="shared" si="6"/>
        <v/>
      </c>
    </row>
    <row r="96" spans="2:11" s="30" customFormat="1" x14ac:dyDescent="0.25">
      <c r="B96" s="136"/>
      <c r="C96" s="76"/>
      <c r="D96" s="76"/>
      <c r="E96" s="77"/>
      <c r="F96" s="78"/>
      <c r="G96" s="78"/>
      <c r="H96" s="61" t="str">
        <f t="shared" si="4"/>
        <v/>
      </c>
      <c r="I96" s="79" t="str">
        <f t="shared" si="5"/>
        <v/>
      </c>
      <c r="J96" s="79"/>
      <c r="K96" s="62" t="str">
        <f t="shared" si="6"/>
        <v/>
      </c>
    </row>
    <row r="97" spans="2:11" s="30" customFormat="1" x14ac:dyDescent="0.25">
      <c r="B97" s="136"/>
      <c r="C97" s="76"/>
      <c r="D97" s="76"/>
      <c r="E97" s="77"/>
      <c r="F97" s="78"/>
      <c r="G97" s="78"/>
      <c r="H97" s="61" t="str">
        <f t="shared" si="4"/>
        <v/>
      </c>
      <c r="I97" s="79" t="str">
        <f t="shared" si="5"/>
        <v/>
      </c>
      <c r="J97" s="79"/>
      <c r="K97" s="62" t="str">
        <f t="shared" si="6"/>
        <v/>
      </c>
    </row>
    <row r="98" spans="2:11" s="30" customFormat="1" x14ac:dyDescent="0.25">
      <c r="B98" s="136"/>
      <c r="C98" s="76"/>
      <c r="D98" s="76"/>
      <c r="E98" s="77"/>
      <c r="F98" s="78"/>
      <c r="G98" s="78"/>
      <c r="H98" s="61" t="str">
        <f t="shared" si="4"/>
        <v/>
      </c>
      <c r="I98" s="79" t="str">
        <f t="shared" si="5"/>
        <v/>
      </c>
      <c r="J98" s="79"/>
      <c r="K98" s="62" t="str">
        <f t="shared" si="6"/>
        <v/>
      </c>
    </row>
    <row r="99" spans="2:11" s="30" customFormat="1" x14ac:dyDescent="0.25">
      <c r="B99" s="136"/>
      <c r="C99" s="76"/>
      <c r="D99" s="76"/>
      <c r="E99" s="77"/>
      <c r="F99" s="78"/>
      <c r="G99" s="78"/>
      <c r="H99" s="61" t="str">
        <f t="shared" si="4"/>
        <v/>
      </c>
      <c r="I99" s="79" t="str">
        <f t="shared" si="5"/>
        <v/>
      </c>
      <c r="J99" s="79"/>
      <c r="K99" s="62" t="str">
        <f t="shared" si="6"/>
        <v/>
      </c>
    </row>
    <row r="100" spans="2:11" s="30" customFormat="1" x14ac:dyDescent="0.25">
      <c r="B100" s="136"/>
      <c r="C100" s="76"/>
      <c r="D100" s="76"/>
      <c r="E100" s="77"/>
      <c r="F100" s="78"/>
      <c r="G100" s="78"/>
      <c r="H100" s="61" t="str">
        <f t="shared" si="4"/>
        <v/>
      </c>
      <c r="I100" s="79" t="str">
        <f t="shared" si="5"/>
        <v/>
      </c>
      <c r="J100" s="79"/>
      <c r="K100" s="62" t="str">
        <f t="shared" si="6"/>
        <v/>
      </c>
    </row>
    <row r="101" spans="2:11" s="30" customFormat="1" x14ac:dyDescent="0.25">
      <c r="B101" s="136"/>
      <c r="C101" s="76"/>
      <c r="D101" s="76"/>
      <c r="E101" s="77"/>
      <c r="F101" s="78"/>
      <c r="G101" s="78"/>
      <c r="H101" s="61" t="str">
        <f t="shared" si="4"/>
        <v/>
      </c>
      <c r="I101" s="79" t="str">
        <f t="shared" si="5"/>
        <v/>
      </c>
      <c r="J101" s="79"/>
      <c r="K101" s="62" t="str">
        <f t="shared" si="6"/>
        <v/>
      </c>
    </row>
    <row r="102" spans="2:11" s="30" customFormat="1" x14ac:dyDescent="0.25">
      <c r="B102" s="136"/>
      <c r="C102" s="76"/>
      <c r="D102" s="76"/>
      <c r="E102" s="77"/>
      <c r="F102" s="78"/>
      <c r="G102" s="78"/>
      <c r="H102" s="61" t="str">
        <f t="shared" si="4"/>
        <v/>
      </c>
      <c r="I102" s="79" t="str">
        <f t="shared" si="5"/>
        <v/>
      </c>
      <c r="J102" s="79"/>
      <c r="K102" s="62" t="str">
        <f t="shared" si="6"/>
        <v/>
      </c>
    </row>
    <row r="103" spans="2:11" s="30" customFormat="1" x14ac:dyDescent="0.25">
      <c r="B103" s="136"/>
      <c r="C103" s="76"/>
      <c r="D103" s="76"/>
      <c r="E103" s="77"/>
      <c r="F103" s="78"/>
      <c r="G103" s="78"/>
      <c r="H103" s="61" t="str">
        <f t="shared" si="4"/>
        <v/>
      </c>
      <c r="I103" s="79" t="str">
        <f t="shared" si="5"/>
        <v/>
      </c>
      <c r="J103" s="79"/>
      <c r="K103" s="62" t="str">
        <f t="shared" si="6"/>
        <v/>
      </c>
    </row>
    <row r="104" spans="2:11" s="30" customFormat="1" x14ac:dyDescent="0.25">
      <c r="B104" s="136"/>
      <c r="C104" s="76"/>
      <c r="D104" s="76"/>
      <c r="E104" s="77"/>
      <c r="F104" s="78"/>
      <c r="G104" s="78"/>
      <c r="H104" s="61" t="str">
        <f t="shared" si="4"/>
        <v/>
      </c>
      <c r="I104" s="79" t="str">
        <f t="shared" si="5"/>
        <v/>
      </c>
      <c r="J104" s="79"/>
      <c r="K104" s="62" t="str">
        <f t="shared" si="6"/>
        <v/>
      </c>
    </row>
    <row r="105" spans="2:11" s="30" customFormat="1" x14ac:dyDescent="0.25">
      <c r="B105" s="136"/>
      <c r="C105" s="76"/>
      <c r="D105" s="76"/>
      <c r="E105" s="77"/>
      <c r="F105" s="78"/>
      <c r="G105" s="78"/>
      <c r="H105" s="61" t="str">
        <f t="shared" si="4"/>
        <v/>
      </c>
      <c r="I105" s="79" t="str">
        <f t="shared" si="5"/>
        <v/>
      </c>
      <c r="J105" s="79"/>
      <c r="K105" s="62" t="str">
        <f t="shared" si="6"/>
        <v/>
      </c>
    </row>
    <row r="106" spans="2:11" s="30" customFormat="1" x14ac:dyDescent="0.25">
      <c r="B106" s="136"/>
      <c r="C106" s="76"/>
      <c r="D106" s="76"/>
      <c r="E106" s="77"/>
      <c r="F106" s="78"/>
      <c r="G106" s="78"/>
      <c r="H106" s="61" t="str">
        <f t="shared" si="4"/>
        <v/>
      </c>
      <c r="I106" s="79" t="str">
        <f t="shared" si="5"/>
        <v/>
      </c>
      <c r="J106" s="79"/>
      <c r="K106" s="62" t="str">
        <f t="shared" si="6"/>
        <v/>
      </c>
    </row>
    <row r="107" spans="2:11" s="30" customFormat="1" x14ac:dyDescent="0.25">
      <c r="B107" s="136"/>
      <c r="C107" s="76"/>
      <c r="D107" s="76"/>
      <c r="E107" s="77"/>
      <c r="F107" s="78"/>
      <c r="G107" s="78"/>
      <c r="H107" s="61" t="str">
        <f t="shared" si="4"/>
        <v/>
      </c>
      <c r="I107" s="79" t="str">
        <f t="shared" si="5"/>
        <v/>
      </c>
      <c r="J107" s="79"/>
      <c r="K107" s="62" t="str">
        <f t="shared" si="6"/>
        <v/>
      </c>
    </row>
    <row r="108" spans="2:11" s="30" customFormat="1" x14ac:dyDescent="0.25">
      <c r="B108" s="136"/>
      <c r="C108" s="76"/>
      <c r="D108" s="76"/>
      <c r="E108" s="77"/>
      <c r="F108" s="78"/>
      <c r="G108" s="78"/>
      <c r="H108" s="61" t="str">
        <f t="shared" si="4"/>
        <v/>
      </c>
      <c r="I108" s="79" t="str">
        <f t="shared" si="5"/>
        <v/>
      </c>
      <c r="J108" s="79"/>
      <c r="K108" s="62" t="str">
        <f t="shared" si="6"/>
        <v/>
      </c>
    </row>
    <row r="109" spans="2:11" s="30" customFormat="1" x14ac:dyDescent="0.25">
      <c r="B109" s="136"/>
      <c r="C109" s="76"/>
      <c r="D109" s="76"/>
      <c r="E109" s="77"/>
      <c r="F109" s="78"/>
      <c r="G109" s="78"/>
      <c r="H109" s="61" t="str">
        <f t="shared" si="4"/>
        <v/>
      </c>
      <c r="I109" s="79" t="str">
        <f t="shared" si="5"/>
        <v/>
      </c>
      <c r="J109" s="79"/>
      <c r="K109" s="62" t="str">
        <f t="shared" si="6"/>
        <v/>
      </c>
    </row>
    <row r="110" spans="2:11" s="30" customFormat="1" x14ac:dyDescent="0.25">
      <c r="B110" s="136"/>
      <c r="C110" s="76"/>
      <c r="D110" s="76"/>
      <c r="E110" s="77"/>
      <c r="F110" s="78"/>
      <c r="G110" s="78"/>
      <c r="H110" s="61" t="str">
        <f t="shared" si="4"/>
        <v/>
      </c>
      <c r="I110" s="79" t="str">
        <f t="shared" si="5"/>
        <v/>
      </c>
      <c r="J110" s="79"/>
      <c r="K110" s="62" t="str">
        <f t="shared" si="6"/>
        <v/>
      </c>
    </row>
    <row r="111" spans="2:11" s="30" customFormat="1" x14ac:dyDescent="0.25">
      <c r="B111" s="136"/>
      <c r="C111" s="76"/>
      <c r="D111" s="76"/>
      <c r="E111" s="77"/>
      <c r="F111" s="78"/>
      <c r="G111" s="78"/>
      <c r="H111" s="61" t="str">
        <f t="shared" si="4"/>
        <v/>
      </c>
      <c r="I111" s="79" t="str">
        <f t="shared" si="5"/>
        <v/>
      </c>
      <c r="J111" s="79"/>
      <c r="K111" s="62" t="str">
        <f t="shared" si="6"/>
        <v/>
      </c>
    </row>
    <row r="112" spans="2:11" s="30" customFormat="1" x14ac:dyDescent="0.25">
      <c r="B112" s="136"/>
      <c r="C112" s="76"/>
      <c r="D112" s="76"/>
      <c r="E112" s="77"/>
      <c r="F112" s="78"/>
      <c r="G112" s="78"/>
      <c r="H112" s="61" t="str">
        <f t="shared" si="4"/>
        <v/>
      </c>
      <c r="I112" s="79" t="str">
        <f t="shared" si="5"/>
        <v/>
      </c>
      <c r="J112" s="79"/>
      <c r="K112" s="62" t="str">
        <f t="shared" si="6"/>
        <v/>
      </c>
    </row>
    <row r="113" spans="2:11" s="30" customFormat="1" x14ac:dyDescent="0.25">
      <c r="B113" s="136"/>
      <c r="C113" s="76"/>
      <c r="D113" s="76"/>
      <c r="E113" s="77"/>
      <c r="F113" s="78"/>
      <c r="G113" s="78"/>
      <c r="H113" s="61" t="str">
        <f t="shared" si="4"/>
        <v/>
      </c>
      <c r="I113" s="79" t="str">
        <f t="shared" si="5"/>
        <v/>
      </c>
      <c r="J113" s="79"/>
      <c r="K113" s="62" t="str">
        <f t="shared" si="6"/>
        <v/>
      </c>
    </row>
    <row r="114" spans="2:11" s="30" customFormat="1" x14ac:dyDescent="0.25">
      <c r="B114" s="136"/>
      <c r="C114" s="76"/>
      <c r="D114" s="76"/>
      <c r="E114" s="77"/>
      <c r="F114" s="78"/>
      <c r="G114" s="78"/>
      <c r="H114" s="61" t="str">
        <f t="shared" si="4"/>
        <v/>
      </c>
      <c r="I114" s="79" t="str">
        <f t="shared" si="5"/>
        <v/>
      </c>
      <c r="J114" s="79"/>
      <c r="K114" s="62" t="str">
        <f t="shared" si="6"/>
        <v/>
      </c>
    </row>
    <row r="115" spans="2:11" s="30" customFormat="1" x14ac:dyDescent="0.25">
      <c r="B115" s="136"/>
      <c r="C115" s="76"/>
      <c r="D115" s="76"/>
      <c r="E115" s="77"/>
      <c r="F115" s="78"/>
      <c r="G115" s="78"/>
      <c r="H115" s="61" t="str">
        <f t="shared" si="4"/>
        <v/>
      </c>
      <c r="I115" s="79" t="str">
        <f t="shared" si="5"/>
        <v/>
      </c>
      <c r="J115" s="79"/>
      <c r="K115" s="62" t="str">
        <f t="shared" si="6"/>
        <v/>
      </c>
    </row>
    <row r="116" spans="2:11" s="30" customFormat="1" x14ac:dyDescent="0.25">
      <c r="B116" s="136"/>
      <c r="C116" s="76"/>
      <c r="D116" s="76"/>
      <c r="E116" s="77"/>
      <c r="F116" s="78"/>
      <c r="G116" s="78"/>
      <c r="H116" s="61" t="str">
        <f t="shared" si="4"/>
        <v/>
      </c>
      <c r="I116" s="79" t="str">
        <f t="shared" si="5"/>
        <v/>
      </c>
      <c r="J116" s="79"/>
      <c r="K116" s="62" t="str">
        <f t="shared" si="6"/>
        <v/>
      </c>
    </row>
    <row r="117" spans="2:11" s="30" customFormat="1" x14ac:dyDescent="0.25">
      <c r="B117" s="136"/>
      <c r="C117" s="76"/>
      <c r="D117" s="76"/>
      <c r="E117" s="77"/>
      <c r="F117" s="78"/>
      <c r="G117" s="78"/>
      <c r="H117" s="61" t="str">
        <f t="shared" si="4"/>
        <v/>
      </c>
      <c r="I117" s="79" t="str">
        <f t="shared" si="5"/>
        <v/>
      </c>
      <c r="J117" s="79"/>
      <c r="K117" s="62" t="str">
        <f t="shared" si="6"/>
        <v/>
      </c>
    </row>
    <row r="118" spans="2:11" s="30" customFormat="1" x14ac:dyDescent="0.25">
      <c r="B118" s="136"/>
      <c r="C118" s="76"/>
      <c r="D118" s="76"/>
      <c r="E118" s="77"/>
      <c r="F118" s="78"/>
      <c r="G118" s="78"/>
      <c r="H118" s="61" t="str">
        <f t="shared" si="4"/>
        <v/>
      </c>
      <c r="I118" s="79" t="str">
        <f t="shared" si="5"/>
        <v/>
      </c>
      <c r="J118" s="79"/>
      <c r="K118" s="62" t="str">
        <f t="shared" si="6"/>
        <v/>
      </c>
    </row>
    <row r="119" spans="2:11" s="30" customFormat="1" x14ac:dyDescent="0.25">
      <c r="B119" s="136"/>
      <c r="C119" s="76"/>
      <c r="D119" s="76"/>
      <c r="E119" s="77"/>
      <c r="F119" s="78"/>
      <c r="G119" s="78"/>
      <c r="H119" s="61" t="str">
        <f t="shared" si="4"/>
        <v/>
      </c>
      <c r="I119" s="79" t="str">
        <f t="shared" si="5"/>
        <v/>
      </c>
      <c r="J119" s="79"/>
      <c r="K119" s="62" t="str">
        <f t="shared" si="6"/>
        <v/>
      </c>
    </row>
    <row r="120" spans="2:11" s="30" customFormat="1" x14ac:dyDescent="0.25">
      <c r="B120" s="136"/>
      <c r="C120" s="76"/>
      <c r="D120" s="76"/>
      <c r="E120" s="77"/>
      <c r="F120" s="78"/>
      <c r="G120" s="78"/>
      <c r="H120" s="61" t="str">
        <f t="shared" si="4"/>
        <v/>
      </c>
      <c r="I120" s="79" t="str">
        <f t="shared" si="5"/>
        <v/>
      </c>
      <c r="J120" s="79"/>
      <c r="K120" s="62" t="str">
        <f t="shared" si="6"/>
        <v/>
      </c>
    </row>
    <row r="121" spans="2:11" s="30" customFormat="1" x14ac:dyDescent="0.25">
      <c r="B121" s="136"/>
      <c r="C121" s="76"/>
      <c r="D121" s="76"/>
      <c r="E121" s="77"/>
      <c r="F121" s="78"/>
      <c r="G121" s="78"/>
      <c r="H121" s="61" t="str">
        <f t="shared" si="4"/>
        <v/>
      </c>
      <c r="I121" s="79" t="str">
        <f t="shared" si="5"/>
        <v/>
      </c>
      <c r="J121" s="79"/>
      <c r="K121" s="62" t="str">
        <f t="shared" si="6"/>
        <v/>
      </c>
    </row>
    <row r="122" spans="2:11" s="30" customFormat="1" x14ac:dyDescent="0.25">
      <c r="B122" s="136"/>
      <c r="C122" s="76"/>
      <c r="D122" s="76"/>
      <c r="E122" s="77"/>
      <c r="F122" s="78"/>
      <c r="G122" s="78"/>
      <c r="H122" s="61" t="str">
        <f t="shared" si="4"/>
        <v/>
      </c>
      <c r="I122" s="79" t="str">
        <f t="shared" si="5"/>
        <v/>
      </c>
      <c r="J122" s="79"/>
      <c r="K122" s="62" t="str">
        <f t="shared" si="6"/>
        <v/>
      </c>
    </row>
    <row r="123" spans="2:11" s="30" customFormat="1" x14ac:dyDescent="0.25">
      <c r="B123" s="136"/>
      <c r="C123" s="76"/>
      <c r="D123" s="76"/>
      <c r="E123" s="77"/>
      <c r="F123" s="78"/>
      <c r="G123" s="78"/>
      <c r="H123" s="61" t="str">
        <f t="shared" si="4"/>
        <v/>
      </c>
      <c r="I123" s="79" t="str">
        <f t="shared" si="5"/>
        <v/>
      </c>
      <c r="J123" s="79"/>
      <c r="K123" s="62" t="str">
        <f t="shared" si="6"/>
        <v/>
      </c>
    </row>
    <row r="124" spans="2:11" s="30" customFormat="1" x14ac:dyDescent="0.25">
      <c r="B124" s="136"/>
      <c r="C124" s="76"/>
      <c r="D124" s="76"/>
      <c r="E124" s="77"/>
      <c r="F124" s="78"/>
      <c r="G124" s="78"/>
      <c r="H124" s="61" t="str">
        <f t="shared" si="4"/>
        <v/>
      </c>
      <c r="I124" s="79" t="str">
        <f t="shared" si="5"/>
        <v/>
      </c>
      <c r="J124" s="79"/>
      <c r="K124" s="62" t="str">
        <f t="shared" si="6"/>
        <v/>
      </c>
    </row>
    <row r="125" spans="2:11" s="30" customFormat="1" x14ac:dyDescent="0.25">
      <c r="B125" s="136"/>
      <c r="C125" s="76"/>
      <c r="D125" s="76"/>
      <c r="E125" s="77"/>
      <c r="F125" s="78"/>
      <c r="G125" s="78"/>
      <c r="H125" s="61" t="str">
        <f t="shared" si="4"/>
        <v/>
      </c>
      <c r="I125" s="79" t="str">
        <f t="shared" si="5"/>
        <v/>
      </c>
      <c r="J125" s="79"/>
      <c r="K125" s="62" t="str">
        <f t="shared" si="6"/>
        <v/>
      </c>
    </row>
    <row r="126" spans="2:11" s="30" customFormat="1" x14ac:dyDescent="0.25">
      <c r="B126" s="136"/>
      <c r="C126" s="76"/>
      <c r="D126" s="76"/>
      <c r="E126" s="77"/>
      <c r="F126" s="78"/>
      <c r="G126" s="78"/>
      <c r="H126" s="61" t="str">
        <f t="shared" si="4"/>
        <v/>
      </c>
      <c r="I126" s="79" t="str">
        <f t="shared" si="5"/>
        <v/>
      </c>
      <c r="J126" s="79"/>
      <c r="K126" s="62" t="str">
        <f t="shared" si="6"/>
        <v/>
      </c>
    </row>
    <row r="127" spans="2:11" s="30" customFormat="1" x14ac:dyDescent="0.25">
      <c r="B127" s="136"/>
      <c r="C127" s="76"/>
      <c r="D127" s="76"/>
      <c r="E127" s="77"/>
      <c r="F127" s="78"/>
      <c r="G127" s="78"/>
      <c r="H127" s="61" t="str">
        <f t="shared" si="4"/>
        <v/>
      </c>
      <c r="I127" s="79" t="str">
        <f t="shared" si="5"/>
        <v/>
      </c>
      <c r="J127" s="79"/>
      <c r="K127" s="62" t="str">
        <f t="shared" si="6"/>
        <v/>
      </c>
    </row>
    <row r="128" spans="2:11" s="30" customFormat="1" x14ac:dyDescent="0.25">
      <c r="B128" s="136"/>
      <c r="C128" s="76"/>
      <c r="D128" s="76"/>
      <c r="E128" s="77"/>
      <c r="F128" s="78"/>
      <c r="G128" s="78"/>
      <c r="H128" s="61" t="str">
        <f t="shared" si="4"/>
        <v/>
      </c>
      <c r="I128" s="79" t="str">
        <f t="shared" si="5"/>
        <v/>
      </c>
      <c r="J128" s="79"/>
      <c r="K128" s="62" t="str">
        <f t="shared" si="6"/>
        <v/>
      </c>
    </row>
    <row r="129" spans="2:11" s="30" customFormat="1" x14ac:dyDescent="0.25">
      <c r="B129" s="136"/>
      <c r="C129" s="76"/>
      <c r="D129" s="76"/>
      <c r="E129" s="77"/>
      <c r="F129" s="78"/>
      <c r="G129" s="78"/>
      <c r="H129" s="61" t="str">
        <f t="shared" si="4"/>
        <v/>
      </c>
      <c r="I129" s="79" t="str">
        <f t="shared" si="5"/>
        <v/>
      </c>
      <c r="J129" s="79"/>
      <c r="K129" s="62" t="str">
        <f t="shared" si="6"/>
        <v/>
      </c>
    </row>
    <row r="130" spans="2:11" s="30" customFormat="1" x14ac:dyDescent="0.25">
      <c r="B130" s="136"/>
      <c r="C130" s="76"/>
      <c r="D130" s="76"/>
      <c r="E130" s="77"/>
      <c r="F130" s="78"/>
      <c r="G130" s="78"/>
      <c r="H130" s="61" t="str">
        <f t="shared" si="4"/>
        <v/>
      </c>
      <c r="I130" s="79" t="str">
        <f t="shared" si="5"/>
        <v/>
      </c>
      <c r="J130" s="79"/>
      <c r="K130" s="62" t="str">
        <f t="shared" si="6"/>
        <v/>
      </c>
    </row>
    <row r="131" spans="2:11" s="30" customFormat="1" x14ac:dyDescent="0.25">
      <c r="B131" s="136"/>
      <c r="C131" s="76"/>
      <c r="D131" s="76"/>
      <c r="E131" s="77"/>
      <c r="F131" s="78"/>
      <c r="G131" s="78"/>
      <c r="H131" s="61" t="str">
        <f t="shared" si="4"/>
        <v/>
      </c>
      <c r="I131" s="79" t="str">
        <f t="shared" si="5"/>
        <v/>
      </c>
      <c r="J131" s="79"/>
      <c r="K131" s="62" t="str">
        <f t="shared" si="6"/>
        <v/>
      </c>
    </row>
    <row r="132" spans="2:11" s="30" customFormat="1" x14ac:dyDescent="0.25">
      <c r="B132" s="136"/>
      <c r="C132" s="76"/>
      <c r="D132" s="76"/>
      <c r="E132" s="77"/>
      <c r="F132" s="78"/>
      <c r="G132" s="78"/>
      <c r="H132" s="61" t="str">
        <f t="shared" si="4"/>
        <v/>
      </c>
      <c r="I132" s="79" t="str">
        <f t="shared" si="5"/>
        <v/>
      </c>
      <c r="J132" s="79"/>
      <c r="K132" s="62" t="str">
        <f t="shared" si="6"/>
        <v/>
      </c>
    </row>
    <row r="133" spans="2:11" s="30" customFormat="1" x14ac:dyDescent="0.25">
      <c r="B133" s="136"/>
      <c r="C133" s="76"/>
      <c r="D133" s="76"/>
      <c r="E133" s="77"/>
      <c r="F133" s="78"/>
      <c r="G133" s="78"/>
      <c r="H133" s="61" t="str">
        <f t="shared" si="4"/>
        <v/>
      </c>
      <c r="I133" s="79" t="str">
        <f t="shared" si="5"/>
        <v/>
      </c>
      <c r="J133" s="79"/>
      <c r="K133" s="62" t="str">
        <f t="shared" si="6"/>
        <v/>
      </c>
    </row>
    <row r="134" spans="2:11" s="30" customFormat="1" x14ac:dyDescent="0.25">
      <c r="B134" s="136"/>
      <c r="C134" s="76"/>
      <c r="D134" s="76"/>
      <c r="E134" s="77"/>
      <c r="F134" s="78"/>
      <c r="G134" s="78"/>
      <c r="H134" s="61" t="str">
        <f t="shared" si="4"/>
        <v/>
      </c>
      <c r="I134" s="79" t="str">
        <f t="shared" si="5"/>
        <v/>
      </c>
      <c r="J134" s="79"/>
      <c r="K134" s="62" t="str">
        <f t="shared" si="6"/>
        <v/>
      </c>
    </row>
    <row r="135" spans="2:11" s="30" customFormat="1" x14ac:dyDescent="0.25">
      <c r="B135" s="136"/>
      <c r="C135" s="76"/>
      <c r="D135" s="76"/>
      <c r="E135" s="77"/>
      <c r="F135" s="78"/>
      <c r="G135" s="78"/>
      <c r="H135" s="61" t="str">
        <f t="shared" si="4"/>
        <v/>
      </c>
      <c r="I135" s="79" t="str">
        <f t="shared" si="5"/>
        <v/>
      </c>
      <c r="J135" s="79"/>
      <c r="K135" s="62" t="str">
        <f t="shared" si="6"/>
        <v/>
      </c>
    </row>
    <row r="136" spans="2:11" s="30" customFormat="1" x14ac:dyDescent="0.25">
      <c r="B136" s="136"/>
      <c r="C136" s="76"/>
      <c r="D136" s="76"/>
      <c r="E136" s="77"/>
      <c r="F136" s="78"/>
      <c r="G136" s="78"/>
      <c r="H136" s="61" t="str">
        <f t="shared" si="4"/>
        <v/>
      </c>
      <c r="I136" s="79" t="str">
        <f t="shared" si="5"/>
        <v/>
      </c>
      <c r="J136" s="79"/>
      <c r="K136" s="62" t="str">
        <f t="shared" si="6"/>
        <v/>
      </c>
    </row>
    <row r="137" spans="2:11" s="30" customFormat="1" x14ac:dyDescent="0.25">
      <c r="B137" s="136"/>
      <c r="C137" s="76"/>
      <c r="D137" s="76"/>
      <c r="E137" s="77"/>
      <c r="F137" s="78"/>
      <c r="G137" s="78"/>
      <c r="H137" s="61" t="str">
        <f t="shared" si="4"/>
        <v/>
      </c>
      <c r="I137" s="79" t="str">
        <f t="shared" si="5"/>
        <v/>
      </c>
      <c r="J137" s="79"/>
      <c r="K137" s="62" t="str">
        <f t="shared" si="6"/>
        <v/>
      </c>
    </row>
    <row r="138" spans="2:11" s="30" customFormat="1" x14ac:dyDescent="0.25">
      <c r="B138" s="136"/>
      <c r="C138" s="76"/>
      <c r="D138" s="76"/>
      <c r="E138" s="77"/>
      <c r="F138" s="78"/>
      <c r="G138" s="78"/>
      <c r="H138" s="61" t="str">
        <f t="shared" si="4"/>
        <v/>
      </c>
      <c r="I138" s="79" t="str">
        <f t="shared" si="5"/>
        <v/>
      </c>
      <c r="J138" s="79"/>
      <c r="K138" s="62" t="str">
        <f t="shared" si="6"/>
        <v/>
      </c>
    </row>
    <row r="139" spans="2:11" s="30" customFormat="1" x14ac:dyDescent="0.25">
      <c r="B139" s="136"/>
      <c r="C139" s="76"/>
      <c r="D139" s="76"/>
      <c r="E139" s="77"/>
      <c r="F139" s="78"/>
      <c r="G139" s="78"/>
      <c r="H139" s="61" t="str">
        <f t="shared" si="4"/>
        <v/>
      </c>
      <c r="I139" s="79" t="str">
        <f t="shared" si="5"/>
        <v/>
      </c>
      <c r="J139" s="79"/>
      <c r="K139" s="62" t="str">
        <f t="shared" si="6"/>
        <v/>
      </c>
    </row>
    <row r="140" spans="2:11" s="30" customFormat="1" x14ac:dyDescent="0.25">
      <c r="B140" s="136"/>
      <c r="C140" s="76"/>
      <c r="D140" s="76"/>
      <c r="E140" s="77"/>
      <c r="F140" s="78"/>
      <c r="G140" s="78"/>
      <c r="H140" s="61" t="str">
        <f t="shared" si="4"/>
        <v/>
      </c>
      <c r="I140" s="79" t="str">
        <f t="shared" si="5"/>
        <v/>
      </c>
      <c r="J140" s="79"/>
      <c r="K140" s="62" t="str">
        <f t="shared" si="6"/>
        <v/>
      </c>
    </row>
    <row r="141" spans="2:11" s="30" customFormat="1" x14ac:dyDescent="0.25">
      <c r="B141" s="136"/>
      <c r="C141" s="76"/>
      <c r="D141" s="76"/>
      <c r="E141" s="77"/>
      <c r="F141" s="78"/>
      <c r="G141" s="78"/>
      <c r="H141" s="61" t="str">
        <f t="shared" ref="H141:H204" si="7">IF(AND(F141&lt;&gt;"",G141&lt;&gt;""),(G141-F141)/F141,"")</f>
        <v/>
      </c>
      <c r="I141" s="79" t="str">
        <f t="shared" ref="I141:I204" si="8">IF(AND(F141&lt;&gt;"",G141&lt;&gt;""),G141-F141,"")</f>
        <v/>
      </c>
      <c r="J141" s="79"/>
      <c r="K141" s="62" t="str">
        <f t="shared" ref="K141:K204" si="9">IF(AND(F141&lt;&gt;"",G141&lt;&gt;"",J141&lt;&gt;""),I141*J141,"")</f>
        <v/>
      </c>
    </row>
    <row r="142" spans="2:11" s="30" customFormat="1" x14ac:dyDescent="0.25">
      <c r="B142" s="136"/>
      <c r="C142" s="76"/>
      <c r="D142" s="76"/>
      <c r="E142" s="77"/>
      <c r="F142" s="78"/>
      <c r="G142" s="78"/>
      <c r="H142" s="61" t="str">
        <f t="shared" si="7"/>
        <v/>
      </c>
      <c r="I142" s="79" t="str">
        <f t="shared" si="8"/>
        <v/>
      </c>
      <c r="J142" s="79"/>
      <c r="K142" s="62" t="str">
        <f t="shared" si="9"/>
        <v/>
      </c>
    </row>
    <row r="143" spans="2:11" s="30" customFormat="1" x14ac:dyDescent="0.25">
      <c r="B143" s="136"/>
      <c r="C143" s="76"/>
      <c r="D143" s="76"/>
      <c r="E143" s="77"/>
      <c r="F143" s="78"/>
      <c r="G143" s="78"/>
      <c r="H143" s="61" t="str">
        <f t="shared" si="7"/>
        <v/>
      </c>
      <c r="I143" s="79" t="str">
        <f t="shared" si="8"/>
        <v/>
      </c>
      <c r="J143" s="79"/>
      <c r="K143" s="62" t="str">
        <f t="shared" si="9"/>
        <v/>
      </c>
    </row>
    <row r="144" spans="2:11" s="30" customFormat="1" x14ac:dyDescent="0.25">
      <c r="B144" s="136"/>
      <c r="C144" s="76"/>
      <c r="D144" s="76"/>
      <c r="E144" s="77"/>
      <c r="F144" s="78"/>
      <c r="G144" s="78"/>
      <c r="H144" s="61" t="str">
        <f t="shared" si="7"/>
        <v/>
      </c>
      <c r="I144" s="79" t="str">
        <f t="shared" si="8"/>
        <v/>
      </c>
      <c r="J144" s="79"/>
      <c r="K144" s="62" t="str">
        <f t="shared" si="9"/>
        <v/>
      </c>
    </row>
    <row r="145" spans="2:11" s="30" customFormat="1" x14ac:dyDescent="0.25">
      <c r="B145" s="136"/>
      <c r="C145" s="76"/>
      <c r="D145" s="76"/>
      <c r="E145" s="77"/>
      <c r="F145" s="78"/>
      <c r="G145" s="78"/>
      <c r="H145" s="61" t="str">
        <f t="shared" si="7"/>
        <v/>
      </c>
      <c r="I145" s="79" t="str">
        <f t="shared" si="8"/>
        <v/>
      </c>
      <c r="J145" s="79"/>
      <c r="K145" s="62" t="str">
        <f t="shared" si="9"/>
        <v/>
      </c>
    </row>
    <row r="146" spans="2:11" s="30" customFormat="1" x14ac:dyDescent="0.25">
      <c r="B146" s="136"/>
      <c r="C146" s="76"/>
      <c r="D146" s="76"/>
      <c r="E146" s="77"/>
      <c r="F146" s="78"/>
      <c r="G146" s="78"/>
      <c r="H146" s="61" t="str">
        <f t="shared" si="7"/>
        <v/>
      </c>
      <c r="I146" s="79" t="str">
        <f t="shared" si="8"/>
        <v/>
      </c>
      <c r="J146" s="79"/>
      <c r="K146" s="62" t="str">
        <f t="shared" si="9"/>
        <v/>
      </c>
    </row>
    <row r="147" spans="2:11" s="30" customFormat="1" x14ac:dyDescent="0.25">
      <c r="B147" s="136"/>
      <c r="C147" s="76"/>
      <c r="D147" s="76"/>
      <c r="E147" s="77"/>
      <c r="F147" s="78"/>
      <c r="G147" s="78"/>
      <c r="H147" s="61" t="str">
        <f t="shared" si="7"/>
        <v/>
      </c>
      <c r="I147" s="79" t="str">
        <f t="shared" si="8"/>
        <v/>
      </c>
      <c r="J147" s="79"/>
      <c r="K147" s="62" t="str">
        <f t="shared" si="9"/>
        <v/>
      </c>
    </row>
    <row r="148" spans="2:11" s="30" customFormat="1" x14ac:dyDescent="0.25">
      <c r="B148" s="136"/>
      <c r="C148" s="76"/>
      <c r="D148" s="76"/>
      <c r="E148" s="77"/>
      <c r="F148" s="78"/>
      <c r="G148" s="78"/>
      <c r="H148" s="61" t="str">
        <f t="shared" si="7"/>
        <v/>
      </c>
      <c r="I148" s="79" t="str">
        <f t="shared" si="8"/>
        <v/>
      </c>
      <c r="J148" s="79"/>
      <c r="K148" s="62" t="str">
        <f t="shared" si="9"/>
        <v/>
      </c>
    </row>
    <row r="149" spans="2:11" s="30" customFormat="1" x14ac:dyDescent="0.25">
      <c r="B149" s="136"/>
      <c r="C149" s="76"/>
      <c r="D149" s="76"/>
      <c r="E149" s="77"/>
      <c r="F149" s="78"/>
      <c r="G149" s="78"/>
      <c r="H149" s="61" t="str">
        <f t="shared" si="7"/>
        <v/>
      </c>
      <c r="I149" s="79" t="str">
        <f t="shared" si="8"/>
        <v/>
      </c>
      <c r="J149" s="79"/>
      <c r="K149" s="62" t="str">
        <f t="shared" si="9"/>
        <v/>
      </c>
    </row>
    <row r="150" spans="2:11" s="30" customFormat="1" x14ac:dyDescent="0.25">
      <c r="B150" s="136"/>
      <c r="C150" s="76"/>
      <c r="D150" s="76"/>
      <c r="E150" s="77"/>
      <c r="F150" s="78"/>
      <c r="G150" s="78"/>
      <c r="H150" s="61" t="str">
        <f t="shared" si="7"/>
        <v/>
      </c>
      <c r="I150" s="79" t="str">
        <f t="shared" si="8"/>
        <v/>
      </c>
      <c r="J150" s="79"/>
      <c r="K150" s="62" t="str">
        <f t="shared" si="9"/>
        <v/>
      </c>
    </row>
    <row r="151" spans="2:11" s="30" customFormat="1" x14ac:dyDescent="0.25">
      <c r="B151" s="136"/>
      <c r="C151" s="76"/>
      <c r="D151" s="76"/>
      <c r="E151" s="77"/>
      <c r="F151" s="78"/>
      <c r="G151" s="78"/>
      <c r="H151" s="61" t="str">
        <f t="shared" si="7"/>
        <v/>
      </c>
      <c r="I151" s="79" t="str">
        <f t="shared" si="8"/>
        <v/>
      </c>
      <c r="J151" s="79"/>
      <c r="K151" s="62" t="str">
        <f t="shared" si="9"/>
        <v/>
      </c>
    </row>
    <row r="152" spans="2:11" s="30" customFormat="1" x14ac:dyDescent="0.25">
      <c r="B152" s="136"/>
      <c r="C152" s="76"/>
      <c r="D152" s="76"/>
      <c r="E152" s="77"/>
      <c r="F152" s="78"/>
      <c r="G152" s="78"/>
      <c r="H152" s="61" t="str">
        <f t="shared" si="7"/>
        <v/>
      </c>
      <c r="I152" s="79" t="str">
        <f t="shared" si="8"/>
        <v/>
      </c>
      <c r="J152" s="79"/>
      <c r="K152" s="62" t="str">
        <f t="shared" si="9"/>
        <v/>
      </c>
    </row>
    <row r="153" spans="2:11" s="30" customFormat="1" x14ac:dyDescent="0.25">
      <c r="B153" s="136"/>
      <c r="C153" s="76"/>
      <c r="D153" s="76"/>
      <c r="E153" s="77"/>
      <c r="F153" s="78"/>
      <c r="G153" s="78"/>
      <c r="H153" s="61" t="str">
        <f t="shared" si="7"/>
        <v/>
      </c>
      <c r="I153" s="79" t="str">
        <f t="shared" si="8"/>
        <v/>
      </c>
      <c r="J153" s="79"/>
      <c r="K153" s="62" t="str">
        <f t="shared" si="9"/>
        <v/>
      </c>
    </row>
    <row r="154" spans="2:11" s="30" customFormat="1" x14ac:dyDescent="0.25">
      <c r="B154" s="136"/>
      <c r="C154" s="76"/>
      <c r="D154" s="76"/>
      <c r="E154" s="77"/>
      <c r="F154" s="78"/>
      <c r="G154" s="78"/>
      <c r="H154" s="61" t="str">
        <f t="shared" si="7"/>
        <v/>
      </c>
      <c r="I154" s="79" t="str">
        <f t="shared" si="8"/>
        <v/>
      </c>
      <c r="J154" s="79"/>
      <c r="K154" s="62" t="str">
        <f t="shared" si="9"/>
        <v/>
      </c>
    </row>
    <row r="155" spans="2:11" s="30" customFormat="1" x14ac:dyDescent="0.25">
      <c r="B155" s="136"/>
      <c r="C155" s="76"/>
      <c r="D155" s="76"/>
      <c r="E155" s="77"/>
      <c r="F155" s="78"/>
      <c r="G155" s="78"/>
      <c r="H155" s="61" t="str">
        <f t="shared" si="7"/>
        <v/>
      </c>
      <c r="I155" s="79" t="str">
        <f t="shared" si="8"/>
        <v/>
      </c>
      <c r="J155" s="79"/>
      <c r="K155" s="62" t="str">
        <f t="shared" si="9"/>
        <v/>
      </c>
    </row>
    <row r="156" spans="2:11" s="30" customFormat="1" x14ac:dyDescent="0.25">
      <c r="B156" s="136"/>
      <c r="C156" s="76"/>
      <c r="D156" s="76"/>
      <c r="E156" s="77"/>
      <c r="F156" s="78"/>
      <c r="G156" s="78"/>
      <c r="H156" s="61" t="str">
        <f t="shared" si="7"/>
        <v/>
      </c>
      <c r="I156" s="79" t="str">
        <f t="shared" si="8"/>
        <v/>
      </c>
      <c r="J156" s="79"/>
      <c r="K156" s="62" t="str">
        <f t="shared" si="9"/>
        <v/>
      </c>
    </row>
    <row r="157" spans="2:11" s="30" customFormat="1" x14ac:dyDescent="0.25">
      <c r="B157" s="136"/>
      <c r="C157" s="76"/>
      <c r="D157" s="76"/>
      <c r="E157" s="77"/>
      <c r="F157" s="78"/>
      <c r="G157" s="78"/>
      <c r="H157" s="61" t="str">
        <f t="shared" si="7"/>
        <v/>
      </c>
      <c r="I157" s="79" t="str">
        <f t="shared" si="8"/>
        <v/>
      </c>
      <c r="J157" s="79"/>
      <c r="K157" s="62" t="str">
        <f t="shared" si="9"/>
        <v/>
      </c>
    </row>
    <row r="158" spans="2:11" s="30" customFormat="1" x14ac:dyDescent="0.25">
      <c r="B158" s="136"/>
      <c r="C158" s="76"/>
      <c r="D158" s="76"/>
      <c r="E158" s="77"/>
      <c r="F158" s="78"/>
      <c r="G158" s="78"/>
      <c r="H158" s="61" t="str">
        <f t="shared" si="7"/>
        <v/>
      </c>
      <c r="I158" s="79" t="str">
        <f t="shared" si="8"/>
        <v/>
      </c>
      <c r="J158" s="79"/>
      <c r="K158" s="62" t="str">
        <f t="shared" si="9"/>
        <v/>
      </c>
    </row>
    <row r="159" spans="2:11" s="30" customFormat="1" x14ac:dyDescent="0.25">
      <c r="B159" s="136"/>
      <c r="C159" s="76"/>
      <c r="D159" s="76"/>
      <c r="E159" s="77"/>
      <c r="F159" s="78"/>
      <c r="G159" s="78"/>
      <c r="H159" s="61" t="str">
        <f t="shared" si="7"/>
        <v/>
      </c>
      <c r="I159" s="79" t="str">
        <f t="shared" si="8"/>
        <v/>
      </c>
      <c r="J159" s="79"/>
      <c r="K159" s="62" t="str">
        <f t="shared" si="9"/>
        <v/>
      </c>
    </row>
    <row r="160" spans="2:11" s="30" customFormat="1" x14ac:dyDescent="0.25">
      <c r="B160" s="136"/>
      <c r="C160" s="76"/>
      <c r="D160" s="76"/>
      <c r="E160" s="77"/>
      <c r="F160" s="78"/>
      <c r="G160" s="78"/>
      <c r="H160" s="61" t="str">
        <f t="shared" si="7"/>
        <v/>
      </c>
      <c r="I160" s="79" t="str">
        <f t="shared" si="8"/>
        <v/>
      </c>
      <c r="J160" s="79"/>
      <c r="K160" s="62" t="str">
        <f t="shared" si="9"/>
        <v/>
      </c>
    </row>
    <row r="161" spans="2:11" s="30" customFormat="1" x14ac:dyDescent="0.25">
      <c r="B161" s="136"/>
      <c r="C161" s="76"/>
      <c r="D161" s="76"/>
      <c r="E161" s="77"/>
      <c r="F161" s="78"/>
      <c r="G161" s="78"/>
      <c r="H161" s="61" t="str">
        <f t="shared" si="7"/>
        <v/>
      </c>
      <c r="I161" s="79" t="str">
        <f t="shared" si="8"/>
        <v/>
      </c>
      <c r="J161" s="79"/>
      <c r="K161" s="62" t="str">
        <f t="shared" si="9"/>
        <v/>
      </c>
    </row>
    <row r="162" spans="2:11" s="30" customFormat="1" x14ac:dyDescent="0.25">
      <c r="B162" s="136"/>
      <c r="C162" s="76"/>
      <c r="D162" s="76"/>
      <c r="E162" s="77"/>
      <c r="F162" s="78"/>
      <c r="G162" s="78"/>
      <c r="H162" s="61" t="str">
        <f t="shared" si="7"/>
        <v/>
      </c>
      <c r="I162" s="79" t="str">
        <f t="shared" si="8"/>
        <v/>
      </c>
      <c r="J162" s="79"/>
      <c r="K162" s="62" t="str">
        <f t="shared" si="9"/>
        <v/>
      </c>
    </row>
    <row r="163" spans="2:11" s="30" customFormat="1" x14ac:dyDescent="0.25">
      <c r="B163" s="136"/>
      <c r="C163" s="76"/>
      <c r="D163" s="76"/>
      <c r="E163" s="77"/>
      <c r="F163" s="78"/>
      <c r="G163" s="78"/>
      <c r="H163" s="61" t="str">
        <f t="shared" si="7"/>
        <v/>
      </c>
      <c r="I163" s="79" t="str">
        <f t="shared" si="8"/>
        <v/>
      </c>
      <c r="J163" s="79"/>
      <c r="K163" s="62" t="str">
        <f t="shared" si="9"/>
        <v/>
      </c>
    </row>
    <row r="164" spans="2:11" s="30" customFormat="1" x14ac:dyDescent="0.25">
      <c r="B164" s="136"/>
      <c r="C164" s="76"/>
      <c r="D164" s="76"/>
      <c r="E164" s="77"/>
      <c r="F164" s="78"/>
      <c r="G164" s="78"/>
      <c r="H164" s="61" t="str">
        <f t="shared" si="7"/>
        <v/>
      </c>
      <c r="I164" s="79" t="str">
        <f t="shared" si="8"/>
        <v/>
      </c>
      <c r="J164" s="79"/>
      <c r="K164" s="62" t="str">
        <f t="shared" si="9"/>
        <v/>
      </c>
    </row>
    <row r="165" spans="2:11" s="30" customFormat="1" x14ac:dyDescent="0.25">
      <c r="B165" s="136"/>
      <c r="C165" s="76"/>
      <c r="D165" s="76"/>
      <c r="E165" s="77"/>
      <c r="F165" s="78"/>
      <c r="G165" s="78"/>
      <c r="H165" s="61" t="str">
        <f t="shared" si="7"/>
        <v/>
      </c>
      <c r="I165" s="79" t="str">
        <f t="shared" si="8"/>
        <v/>
      </c>
      <c r="J165" s="79"/>
      <c r="K165" s="62" t="str">
        <f t="shared" si="9"/>
        <v/>
      </c>
    </row>
    <row r="166" spans="2:11" s="30" customFormat="1" x14ac:dyDescent="0.25">
      <c r="B166" s="136"/>
      <c r="C166" s="76"/>
      <c r="D166" s="76"/>
      <c r="E166" s="77"/>
      <c r="F166" s="78"/>
      <c r="G166" s="78"/>
      <c r="H166" s="61" t="str">
        <f t="shared" si="7"/>
        <v/>
      </c>
      <c r="I166" s="79" t="str">
        <f t="shared" si="8"/>
        <v/>
      </c>
      <c r="J166" s="79"/>
      <c r="K166" s="62" t="str">
        <f t="shared" si="9"/>
        <v/>
      </c>
    </row>
    <row r="167" spans="2:11" s="30" customFormat="1" x14ac:dyDescent="0.25">
      <c r="B167" s="136"/>
      <c r="C167" s="76"/>
      <c r="D167" s="76"/>
      <c r="E167" s="77"/>
      <c r="F167" s="78"/>
      <c r="G167" s="78"/>
      <c r="H167" s="61" t="str">
        <f t="shared" si="7"/>
        <v/>
      </c>
      <c r="I167" s="79" t="str">
        <f t="shared" si="8"/>
        <v/>
      </c>
      <c r="J167" s="79"/>
      <c r="K167" s="62" t="str">
        <f t="shared" si="9"/>
        <v/>
      </c>
    </row>
    <row r="168" spans="2:11" s="30" customFormat="1" x14ac:dyDescent="0.25">
      <c r="B168" s="136"/>
      <c r="C168" s="76"/>
      <c r="D168" s="76"/>
      <c r="E168" s="77"/>
      <c r="F168" s="78"/>
      <c r="G168" s="78"/>
      <c r="H168" s="61" t="str">
        <f t="shared" si="7"/>
        <v/>
      </c>
      <c r="I168" s="79" t="str">
        <f t="shared" si="8"/>
        <v/>
      </c>
      <c r="J168" s="79"/>
      <c r="K168" s="62" t="str">
        <f t="shared" si="9"/>
        <v/>
      </c>
    </row>
    <row r="169" spans="2:11" s="30" customFormat="1" x14ac:dyDescent="0.25">
      <c r="B169" s="136"/>
      <c r="C169" s="76"/>
      <c r="D169" s="76"/>
      <c r="E169" s="77"/>
      <c r="F169" s="78"/>
      <c r="G169" s="78"/>
      <c r="H169" s="61" t="str">
        <f t="shared" si="7"/>
        <v/>
      </c>
      <c r="I169" s="79" t="str">
        <f t="shared" si="8"/>
        <v/>
      </c>
      <c r="J169" s="79"/>
      <c r="K169" s="62" t="str">
        <f t="shared" si="9"/>
        <v/>
      </c>
    </row>
    <row r="170" spans="2:11" s="30" customFormat="1" x14ac:dyDescent="0.25">
      <c r="B170" s="136"/>
      <c r="C170" s="76"/>
      <c r="D170" s="76"/>
      <c r="E170" s="77"/>
      <c r="F170" s="78"/>
      <c r="G170" s="78"/>
      <c r="H170" s="61" t="str">
        <f t="shared" si="7"/>
        <v/>
      </c>
      <c r="I170" s="79" t="str">
        <f t="shared" si="8"/>
        <v/>
      </c>
      <c r="J170" s="79"/>
      <c r="K170" s="62" t="str">
        <f t="shared" si="9"/>
        <v/>
      </c>
    </row>
    <row r="171" spans="2:11" s="30" customFormat="1" x14ac:dyDescent="0.25">
      <c r="B171" s="136"/>
      <c r="C171" s="76"/>
      <c r="D171" s="76"/>
      <c r="E171" s="77"/>
      <c r="F171" s="78"/>
      <c r="G171" s="78"/>
      <c r="H171" s="61" t="str">
        <f t="shared" si="7"/>
        <v/>
      </c>
      <c r="I171" s="79" t="str">
        <f t="shared" si="8"/>
        <v/>
      </c>
      <c r="J171" s="79"/>
      <c r="K171" s="62" t="str">
        <f t="shared" si="9"/>
        <v/>
      </c>
    </row>
    <row r="172" spans="2:11" s="30" customFormat="1" x14ac:dyDescent="0.25">
      <c r="B172" s="136"/>
      <c r="C172" s="76"/>
      <c r="D172" s="76"/>
      <c r="E172" s="77"/>
      <c r="F172" s="78"/>
      <c r="G172" s="78"/>
      <c r="H172" s="61" t="str">
        <f t="shared" si="7"/>
        <v/>
      </c>
      <c r="I172" s="79" t="str">
        <f t="shared" si="8"/>
        <v/>
      </c>
      <c r="J172" s="79"/>
      <c r="K172" s="62" t="str">
        <f t="shared" si="9"/>
        <v/>
      </c>
    </row>
    <row r="173" spans="2:11" s="30" customFormat="1" x14ac:dyDescent="0.25">
      <c r="B173" s="136"/>
      <c r="C173" s="76"/>
      <c r="D173" s="76"/>
      <c r="E173" s="77"/>
      <c r="F173" s="78"/>
      <c r="G173" s="78"/>
      <c r="H173" s="61" t="str">
        <f t="shared" si="7"/>
        <v/>
      </c>
      <c r="I173" s="79" t="str">
        <f t="shared" si="8"/>
        <v/>
      </c>
      <c r="J173" s="79"/>
      <c r="K173" s="62" t="str">
        <f t="shared" si="9"/>
        <v/>
      </c>
    </row>
    <row r="174" spans="2:11" s="30" customFormat="1" x14ac:dyDescent="0.25">
      <c r="B174" s="136"/>
      <c r="C174" s="76"/>
      <c r="D174" s="76"/>
      <c r="E174" s="77"/>
      <c r="F174" s="78"/>
      <c r="G174" s="78"/>
      <c r="H174" s="61" t="str">
        <f t="shared" si="7"/>
        <v/>
      </c>
      <c r="I174" s="79" t="str">
        <f t="shared" si="8"/>
        <v/>
      </c>
      <c r="J174" s="79"/>
      <c r="K174" s="62" t="str">
        <f t="shared" si="9"/>
        <v/>
      </c>
    </row>
    <row r="175" spans="2:11" s="30" customFormat="1" x14ac:dyDescent="0.25">
      <c r="B175" s="136"/>
      <c r="C175" s="76"/>
      <c r="D175" s="76"/>
      <c r="E175" s="77"/>
      <c r="F175" s="78"/>
      <c r="G175" s="78"/>
      <c r="H175" s="61" t="str">
        <f t="shared" si="7"/>
        <v/>
      </c>
      <c r="I175" s="79" t="str">
        <f t="shared" si="8"/>
        <v/>
      </c>
      <c r="J175" s="79"/>
      <c r="K175" s="62" t="str">
        <f t="shared" si="9"/>
        <v/>
      </c>
    </row>
    <row r="176" spans="2:11" s="30" customFormat="1" x14ac:dyDescent="0.25">
      <c r="B176" s="136"/>
      <c r="C176" s="76"/>
      <c r="D176" s="76"/>
      <c r="E176" s="77"/>
      <c r="F176" s="78"/>
      <c r="G176" s="78"/>
      <c r="H176" s="61" t="str">
        <f t="shared" si="7"/>
        <v/>
      </c>
      <c r="I176" s="79" t="str">
        <f t="shared" si="8"/>
        <v/>
      </c>
      <c r="J176" s="79"/>
      <c r="K176" s="62" t="str">
        <f t="shared" si="9"/>
        <v/>
      </c>
    </row>
    <row r="177" spans="2:11" s="30" customFormat="1" x14ac:dyDescent="0.25">
      <c r="B177" s="136"/>
      <c r="C177" s="76"/>
      <c r="D177" s="76"/>
      <c r="E177" s="77"/>
      <c r="F177" s="78"/>
      <c r="G177" s="78"/>
      <c r="H177" s="61" t="str">
        <f t="shared" si="7"/>
        <v/>
      </c>
      <c r="I177" s="79" t="str">
        <f t="shared" si="8"/>
        <v/>
      </c>
      <c r="J177" s="79"/>
      <c r="K177" s="62" t="str">
        <f t="shared" si="9"/>
        <v/>
      </c>
    </row>
    <row r="178" spans="2:11" s="30" customFormat="1" x14ac:dyDescent="0.25">
      <c r="B178" s="136"/>
      <c r="C178" s="76"/>
      <c r="D178" s="76"/>
      <c r="E178" s="77"/>
      <c r="F178" s="78"/>
      <c r="G178" s="78"/>
      <c r="H178" s="61" t="str">
        <f t="shared" si="7"/>
        <v/>
      </c>
      <c r="I178" s="79" t="str">
        <f t="shared" si="8"/>
        <v/>
      </c>
      <c r="J178" s="79"/>
      <c r="K178" s="62" t="str">
        <f t="shared" si="9"/>
        <v/>
      </c>
    </row>
    <row r="179" spans="2:11" s="30" customFormat="1" x14ac:dyDescent="0.25">
      <c r="B179" s="136"/>
      <c r="C179" s="76"/>
      <c r="D179" s="76"/>
      <c r="E179" s="77"/>
      <c r="F179" s="78"/>
      <c r="G179" s="78"/>
      <c r="H179" s="61" t="str">
        <f t="shared" si="7"/>
        <v/>
      </c>
      <c r="I179" s="79" t="str">
        <f t="shared" si="8"/>
        <v/>
      </c>
      <c r="J179" s="79"/>
      <c r="K179" s="62" t="str">
        <f t="shared" si="9"/>
        <v/>
      </c>
    </row>
    <row r="180" spans="2:11" s="30" customFormat="1" x14ac:dyDescent="0.25">
      <c r="B180" s="136"/>
      <c r="C180" s="76"/>
      <c r="D180" s="76"/>
      <c r="E180" s="77"/>
      <c r="F180" s="78"/>
      <c r="G180" s="78"/>
      <c r="H180" s="61" t="str">
        <f t="shared" si="7"/>
        <v/>
      </c>
      <c r="I180" s="79" t="str">
        <f t="shared" si="8"/>
        <v/>
      </c>
      <c r="J180" s="79"/>
      <c r="K180" s="62" t="str">
        <f t="shared" si="9"/>
        <v/>
      </c>
    </row>
    <row r="181" spans="2:11" s="30" customFormat="1" x14ac:dyDescent="0.25">
      <c r="B181" s="136"/>
      <c r="C181" s="76"/>
      <c r="D181" s="76"/>
      <c r="E181" s="77"/>
      <c r="F181" s="78"/>
      <c r="G181" s="78"/>
      <c r="H181" s="61" t="str">
        <f t="shared" si="7"/>
        <v/>
      </c>
      <c r="I181" s="79" t="str">
        <f t="shared" si="8"/>
        <v/>
      </c>
      <c r="J181" s="79"/>
      <c r="K181" s="62" t="str">
        <f t="shared" si="9"/>
        <v/>
      </c>
    </row>
    <row r="182" spans="2:11" s="30" customFormat="1" x14ac:dyDescent="0.25">
      <c r="B182" s="136"/>
      <c r="C182" s="76"/>
      <c r="D182" s="76"/>
      <c r="E182" s="77"/>
      <c r="F182" s="78"/>
      <c r="G182" s="78"/>
      <c r="H182" s="61" t="str">
        <f t="shared" si="7"/>
        <v/>
      </c>
      <c r="I182" s="79" t="str">
        <f t="shared" si="8"/>
        <v/>
      </c>
      <c r="J182" s="79"/>
      <c r="K182" s="62" t="str">
        <f t="shared" si="9"/>
        <v/>
      </c>
    </row>
    <row r="183" spans="2:11" s="30" customFormat="1" x14ac:dyDescent="0.25">
      <c r="B183" s="136"/>
      <c r="C183" s="76"/>
      <c r="D183" s="76"/>
      <c r="E183" s="77"/>
      <c r="F183" s="78"/>
      <c r="G183" s="78"/>
      <c r="H183" s="61" t="str">
        <f t="shared" si="7"/>
        <v/>
      </c>
      <c r="I183" s="79" t="str">
        <f t="shared" si="8"/>
        <v/>
      </c>
      <c r="J183" s="79"/>
      <c r="K183" s="62" t="str">
        <f t="shared" si="9"/>
        <v/>
      </c>
    </row>
    <row r="184" spans="2:11" s="30" customFormat="1" x14ac:dyDescent="0.25">
      <c r="B184" s="136"/>
      <c r="C184" s="76"/>
      <c r="D184" s="76"/>
      <c r="E184" s="77"/>
      <c r="F184" s="78"/>
      <c r="G184" s="78"/>
      <c r="H184" s="61" t="str">
        <f t="shared" si="7"/>
        <v/>
      </c>
      <c r="I184" s="79" t="str">
        <f t="shared" si="8"/>
        <v/>
      </c>
      <c r="J184" s="79"/>
      <c r="K184" s="62" t="str">
        <f t="shared" si="9"/>
        <v/>
      </c>
    </row>
    <row r="185" spans="2:11" s="30" customFormat="1" x14ac:dyDescent="0.25">
      <c r="B185" s="136"/>
      <c r="C185" s="76"/>
      <c r="D185" s="76"/>
      <c r="E185" s="77"/>
      <c r="F185" s="78"/>
      <c r="G185" s="78"/>
      <c r="H185" s="61" t="str">
        <f t="shared" si="7"/>
        <v/>
      </c>
      <c r="I185" s="79" t="str">
        <f t="shared" si="8"/>
        <v/>
      </c>
      <c r="J185" s="79"/>
      <c r="K185" s="62" t="str">
        <f t="shared" si="9"/>
        <v/>
      </c>
    </row>
    <row r="186" spans="2:11" s="30" customFormat="1" x14ac:dyDescent="0.25">
      <c r="B186" s="136"/>
      <c r="C186" s="76"/>
      <c r="D186" s="76"/>
      <c r="E186" s="77"/>
      <c r="F186" s="78"/>
      <c r="G186" s="78"/>
      <c r="H186" s="61" t="str">
        <f t="shared" si="7"/>
        <v/>
      </c>
      <c r="I186" s="79" t="str">
        <f t="shared" si="8"/>
        <v/>
      </c>
      <c r="J186" s="79"/>
      <c r="K186" s="62" t="str">
        <f t="shared" si="9"/>
        <v/>
      </c>
    </row>
    <row r="187" spans="2:11" s="30" customFormat="1" x14ac:dyDescent="0.25">
      <c r="B187" s="136"/>
      <c r="C187" s="76"/>
      <c r="D187" s="76"/>
      <c r="E187" s="77"/>
      <c r="F187" s="78"/>
      <c r="G187" s="78"/>
      <c r="H187" s="61" t="str">
        <f t="shared" si="7"/>
        <v/>
      </c>
      <c r="I187" s="79" t="str">
        <f t="shared" si="8"/>
        <v/>
      </c>
      <c r="J187" s="79"/>
      <c r="K187" s="62" t="str">
        <f t="shared" si="9"/>
        <v/>
      </c>
    </row>
    <row r="188" spans="2:11" s="30" customFormat="1" x14ac:dyDescent="0.25">
      <c r="B188" s="136"/>
      <c r="C188" s="76"/>
      <c r="D188" s="76"/>
      <c r="E188" s="77"/>
      <c r="F188" s="78"/>
      <c r="G188" s="78"/>
      <c r="H188" s="61" t="str">
        <f t="shared" si="7"/>
        <v/>
      </c>
      <c r="I188" s="79" t="str">
        <f t="shared" si="8"/>
        <v/>
      </c>
      <c r="J188" s="79"/>
      <c r="K188" s="62" t="str">
        <f t="shared" si="9"/>
        <v/>
      </c>
    </row>
    <row r="189" spans="2:11" s="30" customFormat="1" x14ac:dyDescent="0.25">
      <c r="B189" s="136"/>
      <c r="C189" s="76"/>
      <c r="D189" s="76"/>
      <c r="E189" s="77"/>
      <c r="F189" s="78"/>
      <c r="G189" s="78"/>
      <c r="H189" s="61" t="str">
        <f t="shared" si="7"/>
        <v/>
      </c>
      <c r="I189" s="79" t="str">
        <f t="shared" si="8"/>
        <v/>
      </c>
      <c r="J189" s="79"/>
      <c r="K189" s="62" t="str">
        <f t="shared" si="9"/>
        <v/>
      </c>
    </row>
    <row r="190" spans="2:11" s="30" customFormat="1" x14ac:dyDescent="0.25">
      <c r="B190" s="136"/>
      <c r="C190" s="76"/>
      <c r="D190" s="76"/>
      <c r="E190" s="77"/>
      <c r="F190" s="78"/>
      <c r="G190" s="78"/>
      <c r="H190" s="61" t="str">
        <f t="shared" si="7"/>
        <v/>
      </c>
      <c r="I190" s="79" t="str">
        <f t="shared" si="8"/>
        <v/>
      </c>
      <c r="J190" s="79"/>
      <c r="K190" s="62" t="str">
        <f t="shared" si="9"/>
        <v/>
      </c>
    </row>
    <row r="191" spans="2:11" s="30" customFormat="1" x14ac:dyDescent="0.25">
      <c r="B191" s="136"/>
      <c r="C191" s="76"/>
      <c r="D191" s="76"/>
      <c r="E191" s="77"/>
      <c r="F191" s="78"/>
      <c r="G191" s="78"/>
      <c r="H191" s="61" t="str">
        <f t="shared" si="7"/>
        <v/>
      </c>
      <c r="I191" s="79" t="str">
        <f t="shared" si="8"/>
        <v/>
      </c>
      <c r="J191" s="79"/>
      <c r="K191" s="62" t="str">
        <f t="shared" si="9"/>
        <v/>
      </c>
    </row>
    <row r="192" spans="2:11" s="30" customFormat="1" x14ac:dyDescent="0.25">
      <c r="B192" s="136"/>
      <c r="C192" s="76"/>
      <c r="D192" s="76"/>
      <c r="E192" s="77"/>
      <c r="F192" s="78"/>
      <c r="G192" s="78"/>
      <c r="H192" s="61" t="str">
        <f t="shared" si="7"/>
        <v/>
      </c>
      <c r="I192" s="79" t="str">
        <f t="shared" si="8"/>
        <v/>
      </c>
      <c r="J192" s="79"/>
      <c r="K192" s="62" t="str">
        <f t="shared" si="9"/>
        <v/>
      </c>
    </row>
    <row r="193" spans="2:11" s="30" customFormat="1" x14ac:dyDescent="0.25">
      <c r="B193" s="136"/>
      <c r="C193" s="76"/>
      <c r="D193" s="76"/>
      <c r="E193" s="77"/>
      <c r="F193" s="78"/>
      <c r="G193" s="78"/>
      <c r="H193" s="61" t="str">
        <f t="shared" si="7"/>
        <v/>
      </c>
      <c r="I193" s="79" t="str">
        <f t="shared" si="8"/>
        <v/>
      </c>
      <c r="J193" s="79"/>
      <c r="K193" s="62" t="str">
        <f t="shared" si="9"/>
        <v/>
      </c>
    </row>
    <row r="194" spans="2:11" s="30" customFormat="1" x14ac:dyDescent="0.25">
      <c r="B194" s="136"/>
      <c r="C194" s="76"/>
      <c r="D194" s="76"/>
      <c r="E194" s="77"/>
      <c r="F194" s="78"/>
      <c r="G194" s="78"/>
      <c r="H194" s="61" t="str">
        <f t="shared" si="7"/>
        <v/>
      </c>
      <c r="I194" s="79" t="str">
        <f t="shared" si="8"/>
        <v/>
      </c>
      <c r="J194" s="79"/>
      <c r="K194" s="62" t="str">
        <f t="shared" si="9"/>
        <v/>
      </c>
    </row>
    <row r="195" spans="2:11" s="30" customFormat="1" x14ac:dyDescent="0.25">
      <c r="B195" s="136"/>
      <c r="C195" s="76"/>
      <c r="D195" s="76"/>
      <c r="E195" s="77"/>
      <c r="F195" s="78"/>
      <c r="G195" s="78"/>
      <c r="H195" s="61" t="str">
        <f t="shared" si="7"/>
        <v/>
      </c>
      <c r="I195" s="79" t="str">
        <f t="shared" si="8"/>
        <v/>
      </c>
      <c r="J195" s="79"/>
      <c r="K195" s="62" t="str">
        <f t="shared" si="9"/>
        <v/>
      </c>
    </row>
    <row r="196" spans="2:11" s="30" customFormat="1" x14ac:dyDescent="0.25">
      <c r="B196" s="136"/>
      <c r="C196" s="76"/>
      <c r="D196" s="76"/>
      <c r="E196" s="77"/>
      <c r="F196" s="78"/>
      <c r="G196" s="78"/>
      <c r="H196" s="61" t="str">
        <f t="shared" si="7"/>
        <v/>
      </c>
      <c r="I196" s="79" t="str">
        <f t="shared" si="8"/>
        <v/>
      </c>
      <c r="J196" s="79"/>
      <c r="K196" s="62" t="str">
        <f t="shared" si="9"/>
        <v/>
      </c>
    </row>
    <row r="197" spans="2:11" s="30" customFormat="1" x14ac:dyDescent="0.25">
      <c r="B197" s="136"/>
      <c r="C197" s="76"/>
      <c r="D197" s="76"/>
      <c r="E197" s="77"/>
      <c r="F197" s="78"/>
      <c r="G197" s="78"/>
      <c r="H197" s="61" t="str">
        <f t="shared" si="7"/>
        <v/>
      </c>
      <c r="I197" s="79" t="str">
        <f t="shared" si="8"/>
        <v/>
      </c>
      <c r="J197" s="79"/>
      <c r="K197" s="62" t="str">
        <f t="shared" si="9"/>
        <v/>
      </c>
    </row>
    <row r="198" spans="2:11" s="30" customFormat="1" x14ac:dyDescent="0.25">
      <c r="B198" s="136"/>
      <c r="C198" s="76"/>
      <c r="D198" s="76"/>
      <c r="E198" s="77"/>
      <c r="F198" s="78"/>
      <c r="G198" s="78"/>
      <c r="H198" s="61" t="str">
        <f t="shared" si="7"/>
        <v/>
      </c>
      <c r="I198" s="79" t="str">
        <f t="shared" si="8"/>
        <v/>
      </c>
      <c r="J198" s="79"/>
      <c r="K198" s="62" t="str">
        <f t="shared" si="9"/>
        <v/>
      </c>
    </row>
    <row r="199" spans="2:11" s="30" customFormat="1" x14ac:dyDescent="0.25">
      <c r="B199" s="136"/>
      <c r="C199" s="76"/>
      <c r="D199" s="76"/>
      <c r="E199" s="77"/>
      <c r="F199" s="78"/>
      <c r="G199" s="78"/>
      <c r="H199" s="61" t="str">
        <f t="shared" si="7"/>
        <v/>
      </c>
      <c r="I199" s="79" t="str">
        <f t="shared" si="8"/>
        <v/>
      </c>
      <c r="J199" s="79"/>
      <c r="K199" s="62" t="str">
        <f t="shared" si="9"/>
        <v/>
      </c>
    </row>
    <row r="200" spans="2:11" s="30" customFormat="1" x14ac:dyDescent="0.25">
      <c r="B200" s="136"/>
      <c r="C200" s="76"/>
      <c r="D200" s="76"/>
      <c r="E200" s="77"/>
      <c r="F200" s="78"/>
      <c r="G200" s="78"/>
      <c r="H200" s="61" t="str">
        <f t="shared" si="7"/>
        <v/>
      </c>
      <c r="I200" s="79" t="str">
        <f t="shared" si="8"/>
        <v/>
      </c>
      <c r="J200" s="79"/>
      <c r="K200" s="62" t="str">
        <f t="shared" si="9"/>
        <v/>
      </c>
    </row>
    <row r="201" spans="2:11" s="30" customFormat="1" x14ac:dyDescent="0.25">
      <c r="B201" s="136"/>
      <c r="C201" s="76"/>
      <c r="D201" s="76"/>
      <c r="E201" s="77"/>
      <c r="F201" s="78"/>
      <c r="G201" s="78"/>
      <c r="H201" s="61" t="str">
        <f t="shared" si="7"/>
        <v/>
      </c>
      <c r="I201" s="79" t="str">
        <f t="shared" si="8"/>
        <v/>
      </c>
      <c r="J201" s="79"/>
      <c r="K201" s="62" t="str">
        <f t="shared" si="9"/>
        <v/>
      </c>
    </row>
    <row r="202" spans="2:11" s="30" customFormat="1" x14ac:dyDescent="0.25">
      <c r="B202" s="136"/>
      <c r="C202" s="76"/>
      <c r="D202" s="76"/>
      <c r="E202" s="77"/>
      <c r="F202" s="78"/>
      <c r="G202" s="78"/>
      <c r="H202" s="61" t="str">
        <f t="shared" si="7"/>
        <v/>
      </c>
      <c r="I202" s="79" t="str">
        <f t="shared" si="8"/>
        <v/>
      </c>
      <c r="J202" s="79"/>
      <c r="K202" s="62" t="str">
        <f t="shared" si="9"/>
        <v/>
      </c>
    </row>
    <row r="203" spans="2:11" s="30" customFormat="1" x14ac:dyDescent="0.25">
      <c r="B203" s="136"/>
      <c r="C203" s="76"/>
      <c r="D203" s="76"/>
      <c r="E203" s="77"/>
      <c r="F203" s="78"/>
      <c r="G203" s="78"/>
      <c r="H203" s="61" t="str">
        <f t="shared" si="7"/>
        <v/>
      </c>
      <c r="I203" s="79" t="str">
        <f t="shared" si="8"/>
        <v/>
      </c>
      <c r="J203" s="79"/>
      <c r="K203" s="62" t="str">
        <f t="shared" si="9"/>
        <v/>
      </c>
    </row>
    <row r="204" spans="2:11" s="30" customFormat="1" x14ac:dyDescent="0.25">
      <c r="B204" s="136"/>
      <c r="C204" s="76"/>
      <c r="D204" s="76"/>
      <c r="E204" s="77"/>
      <c r="F204" s="78"/>
      <c r="G204" s="78"/>
      <c r="H204" s="61" t="str">
        <f t="shared" si="7"/>
        <v/>
      </c>
      <c r="I204" s="79" t="str">
        <f t="shared" si="8"/>
        <v/>
      </c>
      <c r="J204" s="79"/>
      <c r="K204" s="62" t="str">
        <f t="shared" si="9"/>
        <v/>
      </c>
    </row>
    <row r="205" spans="2:11" s="30" customFormat="1" x14ac:dyDescent="0.25">
      <c r="B205" s="136"/>
      <c r="C205" s="76"/>
      <c r="D205" s="76"/>
      <c r="E205" s="77"/>
      <c r="F205" s="78"/>
      <c r="G205" s="78"/>
      <c r="H205" s="61" t="str">
        <f t="shared" ref="H205:H207" si="10">IF(AND(F205&lt;&gt;"",G205&lt;&gt;""),(G205-F205)/F205,"")</f>
        <v/>
      </c>
      <c r="I205" s="79" t="str">
        <f t="shared" ref="I205:I207" si="11">IF(AND(F205&lt;&gt;"",G205&lt;&gt;""),G205-F205,"")</f>
        <v/>
      </c>
      <c r="J205" s="79"/>
      <c r="K205" s="62" t="str">
        <f t="shared" ref="K205:K207" si="12">IF(AND(F205&lt;&gt;"",G205&lt;&gt;"",J205&lt;&gt;""),I205*J205,"")</f>
        <v/>
      </c>
    </row>
    <row r="206" spans="2:11" s="30" customFormat="1" x14ac:dyDescent="0.25">
      <c r="B206" s="136"/>
      <c r="C206" s="76"/>
      <c r="D206" s="76"/>
      <c r="E206" s="77"/>
      <c r="F206" s="78"/>
      <c r="G206" s="78"/>
      <c r="H206" s="61" t="str">
        <f t="shared" si="10"/>
        <v/>
      </c>
      <c r="I206" s="79" t="str">
        <f t="shared" si="11"/>
        <v/>
      </c>
      <c r="J206" s="79"/>
      <c r="K206" s="62" t="str">
        <f t="shared" si="12"/>
        <v/>
      </c>
    </row>
    <row r="207" spans="2:11" s="30" customFormat="1" x14ac:dyDescent="0.25">
      <c r="B207" s="136"/>
      <c r="C207" s="76"/>
      <c r="D207" s="76"/>
      <c r="E207" s="77"/>
      <c r="F207" s="78"/>
      <c r="G207" s="78"/>
      <c r="H207" s="61" t="str">
        <f t="shared" si="10"/>
        <v/>
      </c>
      <c r="I207" s="79" t="str">
        <f t="shared" si="11"/>
        <v/>
      </c>
      <c r="J207" s="79"/>
      <c r="K207" s="62" t="str">
        <f t="shared" si="12"/>
        <v/>
      </c>
    </row>
    <row r="208" spans="2:11" s="30" customFormat="1" x14ac:dyDescent="0.25"/>
    <row r="209" s="30" customFormat="1" x14ac:dyDescent="0.25"/>
    <row r="210" s="30" customFormat="1" x14ac:dyDescent="0.25"/>
    <row r="211" s="30" customFormat="1" x14ac:dyDescent="0.25"/>
    <row r="212" s="30" customFormat="1" x14ac:dyDescent="0.25"/>
  </sheetData>
  <mergeCells count="2">
    <mergeCell ref="F3:K6"/>
    <mergeCell ref="B10:K10"/>
  </mergeCells>
  <dataValidations count="7">
    <dataValidation allowBlank="1" showInputMessage="1" showErrorMessage="1" promptTitle="Unidad del Indicador" prompt="Ingrese la unidad de medida del indicador" sqref="E12:E207"/>
    <dataValidation type="whole" allowBlank="1" showInputMessage="1" showErrorMessage="1" error="Debe ingresar un número" promptTitle="Indicador de línea Base" prompt="Ingrese el número del indicador de línea base" sqref="B12:B207">
      <formula1>0</formula1>
      <formula2>9999</formula2>
    </dataValidation>
    <dataValidation allowBlank="1" showInputMessage="1" showErrorMessage="1" promptTitle="Descripción del indicador" prompt="Para ampliar la CELDA y escribir el texto necesario, haga clic en el botón ABRIR CELDA, ubicado en la parte superior izquierda de la hoja. (Presione F2 para editar la celda)._x000a_Cuando finalice, de ENTER y haga clic en el botón CERRAR CELDA." sqref="C12:C207"/>
    <dataValidation allowBlank="1" showInputMessage="1" showErrorMessage="1" promptTitle="Descripción del Objetivo" prompt="Para ampliar la CELDA y escribir el texto necesario, haga clic en el botón ABRIR CELDA, ubicado en la parte superior izquierda de la hoja. (Presione F2 para editar la celda)._x000a_Cuando finalice, de ENTER y haga clic en el botón CERRAR CELDA." sqref="D12:D207"/>
    <dataValidation type="decimal" operator="greaterThanOrEqual" allowBlank="1" showInputMessage="1" showErrorMessage="1" error="Debe ingresar un número!!_x000a_" promptTitle="Factor de Conversión" prompt="Ingrese el factor que es el utilizado para llevar a pesos ($) la diferencia entre el valor inicial del indicador y el valor meta. Pueden ser unidades de masa (kilos, toneladas), volumen o precios." sqref="J12:J207">
      <formula1>0</formula1>
    </dataValidation>
    <dataValidation type="decimal" operator="greaterThanOrEqual" allowBlank="1" showInputMessage="1" showErrorMessage="1" error="Debe ingresar un número" promptTitle="Valor Inicial" prompt="Ingrese el valor base (de referencia) del indicador" sqref="F12:F207">
      <formula1>0</formula1>
    </dataValidation>
    <dataValidation type="decimal" operator="greaterThanOrEqual" allowBlank="1" showInputMessage="1" showErrorMessage="1" error="Debe ingresar un número!!" promptTitle="Valor Meta" prompt="Ingrese el valor del indicador al que se espera llegar" sqref="G12:G207">
      <formula1>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0"/>
  <sheetViews>
    <sheetView topLeftCell="C11" zoomScale="78" zoomScaleNormal="78" workbookViewId="0">
      <selection activeCell="J17" sqref="J17"/>
    </sheetView>
  </sheetViews>
  <sheetFormatPr baseColWidth="10" defaultColWidth="0" defaultRowHeight="12.75" customHeight="1" zeroHeight="1" x14ac:dyDescent="0.2"/>
  <cols>
    <col min="1" max="1" width="1.5703125" style="91" customWidth="1"/>
    <col min="2" max="3" width="25.7109375" style="91" customWidth="1"/>
    <col min="4" max="4" width="17" style="91" customWidth="1"/>
    <col min="5" max="5" width="25.7109375" style="91" customWidth="1"/>
    <col min="6" max="6" width="16.42578125" style="91" bestFit="1" customWidth="1"/>
    <col min="7" max="10" width="25.7109375" style="91" customWidth="1"/>
    <col min="11" max="11" width="11.7109375" style="91" customWidth="1"/>
    <col min="12" max="12" width="12" style="91" customWidth="1"/>
    <col min="13" max="13" width="15" style="91" customWidth="1"/>
    <col min="14" max="14" width="16" style="91" customWidth="1"/>
    <col min="15" max="15" width="6.140625" style="91" customWidth="1"/>
    <col min="16" max="28" width="0" style="91" hidden="1" customWidth="1"/>
    <col min="29" max="16384" width="11.42578125" style="91" hidden="1"/>
  </cols>
  <sheetData>
    <row r="1" spans="1:28" ht="17.25" customHeight="1" x14ac:dyDescent="0.2"/>
    <row r="2" spans="1:28" ht="19.5" customHeight="1" x14ac:dyDescent="0.2"/>
    <row r="3" spans="1:28" ht="18" customHeight="1" x14ac:dyDescent="0.2"/>
    <row r="4" spans="1:28" ht="12.75" customHeight="1" x14ac:dyDescent="0.2">
      <c r="F4" s="204"/>
      <c r="G4" s="204"/>
      <c r="H4" s="204"/>
      <c r="I4" s="204"/>
      <c r="J4" s="92"/>
      <c r="K4" s="92"/>
      <c r="L4" s="92"/>
      <c r="M4" s="93"/>
      <c r="AB4" s="94" t="s">
        <v>89</v>
      </c>
    </row>
    <row r="5" spans="1:28" ht="14.25" x14ac:dyDescent="0.2">
      <c r="F5" s="204"/>
      <c r="G5" s="204"/>
      <c r="H5" s="204"/>
      <c r="I5" s="204"/>
      <c r="AB5" s="94" t="s">
        <v>90</v>
      </c>
    </row>
    <row r="6" spans="1:28" ht="14.25" x14ac:dyDescent="0.2">
      <c r="F6" s="204"/>
      <c r="G6" s="204"/>
      <c r="H6" s="204"/>
      <c r="I6" s="204"/>
      <c r="AB6" s="94" t="s">
        <v>91</v>
      </c>
    </row>
    <row r="7" spans="1:28" ht="18.75" x14ac:dyDescent="0.3">
      <c r="B7" s="55" t="s">
        <v>76</v>
      </c>
    </row>
    <row r="8" spans="1:28" ht="13.5" thickBot="1" x14ac:dyDescent="0.25"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28" ht="27.75" customHeight="1" x14ac:dyDescent="0.2">
      <c r="A9" s="96">
        <v>8</v>
      </c>
      <c r="B9" s="202" t="s">
        <v>13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</row>
    <row r="10" spans="1:28" ht="26.25" customHeight="1" x14ac:dyDescent="0.2">
      <c r="A10" s="97"/>
      <c r="B10" s="205" t="s">
        <v>0</v>
      </c>
      <c r="C10" s="207" t="s">
        <v>4</v>
      </c>
      <c r="D10" s="207" t="s">
        <v>22</v>
      </c>
      <c r="E10" s="207" t="s">
        <v>23</v>
      </c>
      <c r="F10" s="207" t="s">
        <v>77</v>
      </c>
      <c r="G10" s="212" t="s">
        <v>3</v>
      </c>
      <c r="H10" s="210" t="s">
        <v>24</v>
      </c>
      <c r="I10" s="207"/>
      <c r="J10" s="211"/>
      <c r="K10" s="210" t="s">
        <v>25</v>
      </c>
      <c r="L10" s="207"/>
      <c r="M10" s="211"/>
      <c r="N10" s="209" t="s">
        <v>29</v>
      </c>
    </row>
    <row r="11" spans="1:28" ht="13.5" thickBot="1" x14ac:dyDescent="0.25">
      <c r="A11" s="97"/>
      <c r="B11" s="216"/>
      <c r="C11" s="208"/>
      <c r="D11" s="208"/>
      <c r="E11" s="208"/>
      <c r="F11" s="208"/>
      <c r="G11" s="213"/>
      <c r="H11" s="98" t="s">
        <v>5</v>
      </c>
      <c r="I11" s="141" t="s">
        <v>6</v>
      </c>
      <c r="J11" s="100" t="s">
        <v>7</v>
      </c>
      <c r="K11" s="98" t="s">
        <v>26</v>
      </c>
      <c r="L11" s="141" t="s">
        <v>27</v>
      </c>
      <c r="M11" s="100" t="s">
        <v>8</v>
      </c>
      <c r="N11" s="209"/>
    </row>
    <row r="12" spans="1:28" ht="39.950000000000003" customHeight="1" thickBot="1" x14ac:dyDescent="0.25">
      <c r="A12" s="101"/>
      <c r="B12" s="52" t="s">
        <v>182</v>
      </c>
      <c r="C12" s="142" t="s">
        <v>197</v>
      </c>
      <c r="D12" s="143">
        <v>131</v>
      </c>
      <c r="E12" s="106" t="s">
        <v>145</v>
      </c>
      <c r="F12" s="144" t="s">
        <v>90</v>
      </c>
      <c r="G12" s="142" t="s">
        <v>198</v>
      </c>
      <c r="H12" s="142" t="s">
        <v>155</v>
      </c>
      <c r="I12" s="145" t="s">
        <v>199</v>
      </c>
      <c r="J12" s="130" t="s">
        <v>156</v>
      </c>
      <c r="K12" s="146">
        <v>322917</v>
      </c>
      <c r="L12" s="147">
        <v>3</v>
      </c>
      <c r="M12" s="148">
        <f>IF(AND(K12&lt;&gt;"",L12&lt;&gt;""),K12*L12,"")</f>
        <v>968751</v>
      </c>
      <c r="N12" s="148" t="s">
        <v>157</v>
      </c>
    </row>
    <row r="13" spans="1:28" ht="39.950000000000003" customHeight="1" thickBot="1" x14ac:dyDescent="0.25">
      <c r="B13" s="2"/>
      <c r="C13" s="106" t="s">
        <v>200</v>
      </c>
      <c r="D13" s="143">
        <v>131</v>
      </c>
      <c r="E13" s="106" t="s">
        <v>147</v>
      </c>
      <c r="F13" s="108" t="s">
        <v>89</v>
      </c>
      <c r="G13" s="106" t="s">
        <v>148</v>
      </c>
      <c r="H13" s="142" t="s">
        <v>158</v>
      </c>
      <c r="I13" s="145" t="s">
        <v>199</v>
      </c>
      <c r="J13" s="130" t="s">
        <v>156</v>
      </c>
      <c r="K13" s="110">
        <v>55000</v>
      </c>
      <c r="L13" s="111">
        <v>131</v>
      </c>
      <c r="M13" s="112">
        <f t="shared" ref="M13:M76" si="0">IF(AND(K13&lt;&gt;"",L13&lt;&gt;""),K13*L13,"")</f>
        <v>7205000</v>
      </c>
      <c r="N13" s="148" t="s">
        <v>157</v>
      </c>
      <c r="O13" s="102"/>
    </row>
    <row r="14" spans="1:28" ht="39.950000000000003" customHeight="1" thickBot="1" x14ac:dyDescent="0.25">
      <c r="B14" s="2" t="s">
        <v>184</v>
      </c>
      <c r="C14" s="106" t="s">
        <v>201</v>
      </c>
      <c r="D14" s="143">
        <v>131</v>
      </c>
      <c r="E14" s="106" t="s">
        <v>145</v>
      </c>
      <c r="F14" s="144" t="s">
        <v>90</v>
      </c>
      <c r="G14" s="142" t="s">
        <v>198</v>
      </c>
      <c r="H14" s="142" t="s">
        <v>155</v>
      </c>
      <c r="I14" s="145" t="s">
        <v>199</v>
      </c>
      <c r="J14" s="130" t="s">
        <v>156</v>
      </c>
      <c r="K14" s="110">
        <f>$K$12</f>
        <v>322917</v>
      </c>
      <c r="L14" s="147">
        <v>3</v>
      </c>
      <c r="M14" s="112">
        <f t="shared" si="0"/>
        <v>968751</v>
      </c>
      <c r="N14" s="148" t="s">
        <v>157</v>
      </c>
      <c r="O14" s="102"/>
    </row>
    <row r="15" spans="1:28" ht="39.950000000000003" customHeight="1" thickBot="1" x14ac:dyDescent="0.25">
      <c r="B15" s="2"/>
      <c r="C15" s="106" t="s">
        <v>202</v>
      </c>
      <c r="D15" s="143">
        <v>131</v>
      </c>
      <c r="E15" s="106" t="s">
        <v>147</v>
      </c>
      <c r="F15" s="108" t="s">
        <v>89</v>
      </c>
      <c r="G15" s="106" t="s">
        <v>148</v>
      </c>
      <c r="H15" s="142" t="s">
        <v>158</v>
      </c>
      <c r="I15" s="145" t="s">
        <v>199</v>
      </c>
      <c r="J15" s="130" t="s">
        <v>156</v>
      </c>
      <c r="K15" s="110">
        <f>$K$13</f>
        <v>55000</v>
      </c>
      <c r="L15" s="111">
        <v>131</v>
      </c>
      <c r="M15" s="112">
        <f t="shared" si="0"/>
        <v>7205000</v>
      </c>
      <c r="N15" s="148" t="s">
        <v>157</v>
      </c>
      <c r="O15" s="102"/>
    </row>
    <row r="16" spans="1:28" ht="39.950000000000003" customHeight="1" thickBot="1" x14ac:dyDescent="0.25">
      <c r="B16" s="2" t="s">
        <v>186</v>
      </c>
      <c r="C16" s="106" t="s">
        <v>203</v>
      </c>
      <c r="D16" s="143">
        <v>131</v>
      </c>
      <c r="E16" s="106" t="s">
        <v>145</v>
      </c>
      <c r="F16" s="144" t="s">
        <v>90</v>
      </c>
      <c r="G16" s="142" t="s">
        <v>198</v>
      </c>
      <c r="H16" s="142" t="s">
        <v>155</v>
      </c>
      <c r="I16" s="145" t="s">
        <v>199</v>
      </c>
      <c r="J16" s="130" t="s">
        <v>156</v>
      </c>
      <c r="K16" s="110">
        <f>$K$12</f>
        <v>322917</v>
      </c>
      <c r="L16" s="147">
        <v>3</v>
      </c>
      <c r="M16" s="112">
        <f t="shared" si="0"/>
        <v>968751</v>
      </c>
      <c r="N16" s="148" t="s">
        <v>157</v>
      </c>
    </row>
    <row r="17" spans="2:14" ht="51.75" thickBot="1" x14ac:dyDescent="0.25">
      <c r="B17" s="105"/>
      <c r="C17" s="106" t="s">
        <v>204</v>
      </c>
      <c r="D17" s="143">
        <v>131</v>
      </c>
      <c r="E17" s="106" t="s">
        <v>147</v>
      </c>
      <c r="F17" s="108" t="s">
        <v>89</v>
      </c>
      <c r="G17" s="106" t="s">
        <v>148</v>
      </c>
      <c r="H17" s="142" t="s">
        <v>158</v>
      </c>
      <c r="I17" s="145" t="s">
        <v>199</v>
      </c>
      <c r="J17" s="130" t="s">
        <v>156</v>
      </c>
      <c r="K17" s="110">
        <f>$K$13</f>
        <v>55000</v>
      </c>
      <c r="L17" s="111">
        <v>131</v>
      </c>
      <c r="M17" s="112">
        <f t="shared" si="0"/>
        <v>7205000</v>
      </c>
      <c r="N17" s="148" t="s">
        <v>157</v>
      </c>
    </row>
    <row r="18" spans="2:14" ht="64.5" thickBot="1" x14ac:dyDescent="0.25">
      <c r="B18" s="2" t="s">
        <v>188</v>
      </c>
      <c r="C18" s="106" t="s">
        <v>205</v>
      </c>
      <c r="D18" s="143">
        <v>131</v>
      </c>
      <c r="E18" s="106" t="s">
        <v>145</v>
      </c>
      <c r="F18" s="144" t="s">
        <v>90</v>
      </c>
      <c r="G18" s="142" t="s">
        <v>198</v>
      </c>
      <c r="H18" s="142" t="s">
        <v>155</v>
      </c>
      <c r="I18" s="145" t="s">
        <v>199</v>
      </c>
      <c r="J18" s="130" t="s">
        <v>156</v>
      </c>
      <c r="K18" s="110">
        <f>$K$12</f>
        <v>322917</v>
      </c>
      <c r="L18" s="147">
        <v>3</v>
      </c>
      <c r="M18" s="112">
        <f t="shared" si="0"/>
        <v>968751</v>
      </c>
      <c r="N18" s="148" t="s">
        <v>157</v>
      </c>
    </row>
    <row r="19" spans="2:14" ht="51.75" thickBot="1" x14ac:dyDescent="0.25">
      <c r="B19" s="105"/>
      <c r="C19" s="106" t="s">
        <v>206</v>
      </c>
      <c r="D19" s="143">
        <v>131</v>
      </c>
      <c r="E19" s="106" t="s">
        <v>147</v>
      </c>
      <c r="F19" s="108" t="s">
        <v>89</v>
      </c>
      <c r="G19" s="106" t="s">
        <v>148</v>
      </c>
      <c r="H19" s="142" t="s">
        <v>158</v>
      </c>
      <c r="I19" s="145" t="s">
        <v>199</v>
      </c>
      <c r="J19" s="130" t="s">
        <v>156</v>
      </c>
      <c r="K19" s="110">
        <f>$K$13</f>
        <v>55000</v>
      </c>
      <c r="L19" s="111">
        <v>131</v>
      </c>
      <c r="M19" s="112">
        <f t="shared" si="0"/>
        <v>7205000</v>
      </c>
      <c r="N19" s="148" t="s">
        <v>157</v>
      </c>
    </row>
    <row r="20" spans="2:14" ht="63.75" x14ac:dyDescent="0.2">
      <c r="B20" s="2" t="s">
        <v>164</v>
      </c>
      <c r="C20" s="106" t="s">
        <v>166</v>
      </c>
      <c r="D20" s="107"/>
      <c r="E20" s="106" t="s">
        <v>167</v>
      </c>
      <c r="F20" s="144" t="s">
        <v>90</v>
      </c>
      <c r="G20" s="142" t="s">
        <v>168</v>
      </c>
      <c r="H20" s="142" t="s">
        <v>155</v>
      </c>
      <c r="I20" s="109" t="s">
        <v>170</v>
      </c>
      <c r="J20" s="130" t="s">
        <v>156</v>
      </c>
      <c r="K20" s="110">
        <v>55000</v>
      </c>
      <c r="L20" s="111">
        <v>1</v>
      </c>
      <c r="M20" s="112">
        <f t="shared" si="0"/>
        <v>55000</v>
      </c>
      <c r="N20" s="148" t="s">
        <v>157</v>
      </c>
    </row>
    <row r="21" spans="2:14" x14ac:dyDescent="0.2">
      <c r="B21" s="105"/>
      <c r="C21" s="106"/>
      <c r="D21" s="107"/>
      <c r="E21" s="106"/>
      <c r="F21" s="108"/>
      <c r="G21" s="106"/>
      <c r="H21" s="106"/>
      <c r="I21" s="109"/>
      <c r="J21" s="110"/>
      <c r="K21" s="110"/>
      <c r="L21" s="111"/>
      <c r="M21" s="112">
        <f>SUM(M12:M20)</f>
        <v>32750004</v>
      </c>
      <c r="N21" s="112"/>
    </row>
    <row r="22" spans="2:14" x14ac:dyDescent="0.2">
      <c r="B22" s="105"/>
      <c r="C22" s="106"/>
      <c r="D22" s="107"/>
      <c r="E22" s="106"/>
      <c r="F22" s="108"/>
      <c r="G22" s="106"/>
      <c r="H22" s="106"/>
      <c r="I22" s="109"/>
      <c r="J22" s="109"/>
      <c r="K22" s="110"/>
      <c r="L22" s="111"/>
      <c r="M22" s="112" t="str">
        <f t="shared" si="0"/>
        <v/>
      </c>
      <c r="N22" s="112"/>
    </row>
    <row r="23" spans="2:14" x14ac:dyDescent="0.2">
      <c r="B23" s="105"/>
      <c r="C23" s="106"/>
      <c r="D23" s="107"/>
      <c r="E23" s="106"/>
      <c r="F23" s="108"/>
      <c r="G23" s="106"/>
      <c r="H23" s="106"/>
      <c r="I23" s="109"/>
      <c r="J23" s="109"/>
      <c r="K23" s="110"/>
      <c r="L23" s="111"/>
      <c r="M23" s="112" t="str">
        <f t="shared" si="0"/>
        <v/>
      </c>
      <c r="N23" s="112"/>
    </row>
    <row r="24" spans="2:14" x14ac:dyDescent="0.2">
      <c r="B24" s="105"/>
      <c r="C24" s="106"/>
      <c r="D24" s="107"/>
      <c r="E24" s="106"/>
      <c r="F24" s="108"/>
      <c r="G24" s="106"/>
      <c r="H24" s="106"/>
      <c r="I24" s="109"/>
      <c r="J24" s="109"/>
      <c r="K24" s="110"/>
      <c r="L24" s="111"/>
      <c r="M24" s="112" t="str">
        <f t="shared" si="0"/>
        <v/>
      </c>
      <c r="N24" s="112"/>
    </row>
    <row r="25" spans="2:14" x14ac:dyDescent="0.2">
      <c r="B25" s="105"/>
      <c r="C25" s="106"/>
      <c r="D25" s="107"/>
      <c r="E25" s="106"/>
      <c r="F25" s="108"/>
      <c r="G25" s="106"/>
      <c r="H25" s="106"/>
      <c r="I25" s="109"/>
      <c r="J25" s="109"/>
      <c r="K25" s="110"/>
      <c r="L25" s="111"/>
      <c r="M25" s="112" t="str">
        <f t="shared" si="0"/>
        <v/>
      </c>
      <c r="N25" s="112"/>
    </row>
    <row r="26" spans="2:14" x14ac:dyDescent="0.2">
      <c r="B26" s="105"/>
      <c r="C26" s="106"/>
      <c r="D26" s="107"/>
      <c r="E26" s="106"/>
      <c r="F26" s="108"/>
      <c r="G26" s="106"/>
      <c r="H26" s="106"/>
      <c r="I26" s="109"/>
      <c r="J26" s="109"/>
      <c r="K26" s="110"/>
      <c r="L26" s="111"/>
      <c r="M26" s="112" t="str">
        <f t="shared" si="0"/>
        <v/>
      </c>
      <c r="N26" s="112"/>
    </row>
    <row r="27" spans="2:14" x14ac:dyDescent="0.2">
      <c r="B27" s="105"/>
      <c r="C27" s="106"/>
      <c r="D27" s="107"/>
      <c r="E27" s="106"/>
      <c r="F27" s="108"/>
      <c r="G27" s="106"/>
      <c r="H27" s="106"/>
      <c r="I27" s="109"/>
      <c r="J27" s="109"/>
      <c r="K27" s="110"/>
      <c r="L27" s="111"/>
      <c r="M27" s="112" t="str">
        <f t="shared" si="0"/>
        <v/>
      </c>
      <c r="N27" s="112"/>
    </row>
    <row r="28" spans="2:14" x14ac:dyDescent="0.2">
      <c r="B28" s="105"/>
      <c r="C28" s="106"/>
      <c r="D28" s="107"/>
      <c r="E28" s="106"/>
      <c r="F28" s="108"/>
      <c r="G28" s="106"/>
      <c r="H28" s="106"/>
      <c r="I28" s="109"/>
      <c r="J28" s="109"/>
      <c r="K28" s="110"/>
      <c r="L28" s="111"/>
      <c r="M28" s="112" t="str">
        <f t="shared" si="0"/>
        <v/>
      </c>
      <c r="N28" s="112"/>
    </row>
    <row r="29" spans="2:14" x14ac:dyDescent="0.2">
      <c r="B29" s="105"/>
      <c r="C29" s="106"/>
      <c r="D29" s="107"/>
      <c r="E29" s="106"/>
      <c r="F29" s="108"/>
      <c r="G29" s="106"/>
      <c r="H29" s="106"/>
      <c r="I29" s="109"/>
      <c r="J29" s="109"/>
      <c r="K29" s="110"/>
      <c r="L29" s="111"/>
      <c r="M29" s="112" t="str">
        <f t="shared" si="0"/>
        <v/>
      </c>
      <c r="N29" s="112"/>
    </row>
    <row r="30" spans="2:14" x14ac:dyDescent="0.2">
      <c r="B30" s="105"/>
      <c r="C30" s="106"/>
      <c r="D30" s="107"/>
      <c r="E30" s="106"/>
      <c r="F30" s="108"/>
      <c r="G30" s="106"/>
      <c r="H30" s="106"/>
      <c r="I30" s="109"/>
      <c r="J30" s="109"/>
      <c r="K30" s="110"/>
      <c r="L30" s="111"/>
      <c r="M30" s="112" t="str">
        <f t="shared" si="0"/>
        <v/>
      </c>
      <c r="N30" s="112"/>
    </row>
    <row r="31" spans="2:14" x14ac:dyDescent="0.2">
      <c r="B31" s="105"/>
      <c r="C31" s="106"/>
      <c r="D31" s="107"/>
      <c r="E31" s="106"/>
      <c r="F31" s="108"/>
      <c r="G31" s="106"/>
      <c r="H31" s="106"/>
      <c r="I31" s="109"/>
      <c r="J31" s="109"/>
      <c r="K31" s="110"/>
      <c r="L31" s="111"/>
      <c r="M31" s="112" t="str">
        <f t="shared" si="0"/>
        <v/>
      </c>
      <c r="N31" s="112"/>
    </row>
    <row r="32" spans="2:14" x14ac:dyDescent="0.2">
      <c r="B32" s="105"/>
      <c r="C32" s="106"/>
      <c r="D32" s="107"/>
      <c r="E32" s="106"/>
      <c r="F32" s="108"/>
      <c r="G32" s="106"/>
      <c r="H32" s="106"/>
      <c r="I32" s="109"/>
      <c r="J32" s="109"/>
      <c r="K32" s="110"/>
      <c r="L32" s="111"/>
      <c r="M32" s="112" t="str">
        <f t="shared" si="0"/>
        <v/>
      </c>
      <c r="N32" s="112"/>
    </row>
    <row r="33" spans="2:14" x14ac:dyDescent="0.2">
      <c r="B33" s="105"/>
      <c r="C33" s="106"/>
      <c r="D33" s="107"/>
      <c r="E33" s="106"/>
      <c r="F33" s="108"/>
      <c r="G33" s="106"/>
      <c r="H33" s="106"/>
      <c r="I33" s="109"/>
      <c r="J33" s="109"/>
      <c r="K33" s="110"/>
      <c r="L33" s="111"/>
      <c r="M33" s="112" t="str">
        <f t="shared" si="0"/>
        <v/>
      </c>
      <c r="N33" s="112"/>
    </row>
    <row r="34" spans="2:14" x14ac:dyDescent="0.2">
      <c r="B34" s="105"/>
      <c r="C34" s="106"/>
      <c r="D34" s="107"/>
      <c r="E34" s="106"/>
      <c r="F34" s="108"/>
      <c r="G34" s="106"/>
      <c r="H34" s="106"/>
      <c r="I34" s="109"/>
      <c r="J34" s="109"/>
      <c r="K34" s="110"/>
      <c r="L34" s="111"/>
      <c r="M34" s="112" t="str">
        <f t="shared" si="0"/>
        <v/>
      </c>
      <c r="N34" s="112"/>
    </row>
    <row r="35" spans="2:14" x14ac:dyDescent="0.2">
      <c r="B35" s="105"/>
      <c r="C35" s="106"/>
      <c r="D35" s="107"/>
      <c r="E35" s="106"/>
      <c r="F35" s="108"/>
      <c r="G35" s="106"/>
      <c r="H35" s="106"/>
      <c r="I35" s="109"/>
      <c r="J35" s="109"/>
      <c r="K35" s="110"/>
      <c r="L35" s="111"/>
      <c r="M35" s="112" t="str">
        <f t="shared" si="0"/>
        <v/>
      </c>
      <c r="N35" s="112"/>
    </row>
    <row r="36" spans="2:14" x14ac:dyDescent="0.2">
      <c r="B36" s="105"/>
      <c r="C36" s="106"/>
      <c r="D36" s="107"/>
      <c r="E36" s="106"/>
      <c r="F36" s="108"/>
      <c r="G36" s="106"/>
      <c r="H36" s="106"/>
      <c r="I36" s="109"/>
      <c r="J36" s="109"/>
      <c r="K36" s="110"/>
      <c r="L36" s="111"/>
      <c r="M36" s="112" t="str">
        <f t="shared" si="0"/>
        <v/>
      </c>
      <c r="N36" s="112"/>
    </row>
    <row r="37" spans="2:14" x14ac:dyDescent="0.2">
      <c r="B37" s="105"/>
      <c r="C37" s="106"/>
      <c r="D37" s="107"/>
      <c r="E37" s="106"/>
      <c r="F37" s="108"/>
      <c r="G37" s="106"/>
      <c r="H37" s="106"/>
      <c r="I37" s="109"/>
      <c r="J37" s="109"/>
      <c r="K37" s="110"/>
      <c r="L37" s="111"/>
      <c r="M37" s="112" t="str">
        <f t="shared" si="0"/>
        <v/>
      </c>
      <c r="N37" s="112"/>
    </row>
    <row r="38" spans="2:14" x14ac:dyDescent="0.2">
      <c r="B38" s="105"/>
      <c r="C38" s="106"/>
      <c r="D38" s="107"/>
      <c r="E38" s="106"/>
      <c r="F38" s="108"/>
      <c r="G38" s="106"/>
      <c r="H38" s="106"/>
      <c r="I38" s="109"/>
      <c r="J38" s="109"/>
      <c r="K38" s="110"/>
      <c r="L38" s="111"/>
      <c r="M38" s="112" t="str">
        <f t="shared" si="0"/>
        <v/>
      </c>
      <c r="N38" s="112"/>
    </row>
    <row r="39" spans="2:14" x14ac:dyDescent="0.2">
      <c r="B39" s="105"/>
      <c r="C39" s="106"/>
      <c r="D39" s="107"/>
      <c r="E39" s="106"/>
      <c r="F39" s="108"/>
      <c r="G39" s="106"/>
      <c r="H39" s="106"/>
      <c r="I39" s="109"/>
      <c r="J39" s="109"/>
      <c r="K39" s="110"/>
      <c r="L39" s="111"/>
      <c r="M39" s="112" t="str">
        <f t="shared" si="0"/>
        <v/>
      </c>
      <c r="N39" s="112"/>
    </row>
    <row r="40" spans="2:14" x14ac:dyDescent="0.2">
      <c r="B40" s="105"/>
      <c r="C40" s="106"/>
      <c r="D40" s="107"/>
      <c r="E40" s="106"/>
      <c r="F40" s="108"/>
      <c r="G40" s="106"/>
      <c r="H40" s="106"/>
      <c r="I40" s="109"/>
      <c r="J40" s="109"/>
      <c r="K40" s="110"/>
      <c r="L40" s="111"/>
      <c r="M40" s="112" t="str">
        <f t="shared" si="0"/>
        <v/>
      </c>
      <c r="N40" s="112"/>
    </row>
    <row r="41" spans="2:14" x14ac:dyDescent="0.2">
      <c r="B41" s="105"/>
      <c r="C41" s="106"/>
      <c r="D41" s="107"/>
      <c r="E41" s="106"/>
      <c r="F41" s="108"/>
      <c r="G41" s="106"/>
      <c r="H41" s="106"/>
      <c r="I41" s="109"/>
      <c r="J41" s="109"/>
      <c r="K41" s="110"/>
      <c r="L41" s="111"/>
      <c r="M41" s="112" t="str">
        <f t="shared" si="0"/>
        <v/>
      </c>
      <c r="N41" s="112"/>
    </row>
    <row r="42" spans="2:14" x14ac:dyDescent="0.2">
      <c r="B42" s="105"/>
      <c r="C42" s="106"/>
      <c r="D42" s="107"/>
      <c r="E42" s="106"/>
      <c r="F42" s="108"/>
      <c r="G42" s="106"/>
      <c r="H42" s="106"/>
      <c r="I42" s="109"/>
      <c r="J42" s="109"/>
      <c r="K42" s="110"/>
      <c r="L42" s="111"/>
      <c r="M42" s="112" t="str">
        <f t="shared" si="0"/>
        <v/>
      </c>
      <c r="N42" s="112"/>
    </row>
    <row r="43" spans="2:14" x14ac:dyDescent="0.2">
      <c r="B43" s="105"/>
      <c r="C43" s="106"/>
      <c r="D43" s="107"/>
      <c r="E43" s="106"/>
      <c r="F43" s="108"/>
      <c r="G43" s="106"/>
      <c r="H43" s="106"/>
      <c r="I43" s="109"/>
      <c r="J43" s="109"/>
      <c r="K43" s="110"/>
      <c r="L43" s="111"/>
      <c r="M43" s="112" t="str">
        <f t="shared" si="0"/>
        <v/>
      </c>
      <c r="N43" s="112"/>
    </row>
    <row r="44" spans="2:14" x14ac:dyDescent="0.2">
      <c r="B44" s="105"/>
      <c r="C44" s="106"/>
      <c r="D44" s="107"/>
      <c r="E44" s="106"/>
      <c r="F44" s="108"/>
      <c r="G44" s="106"/>
      <c r="H44" s="106"/>
      <c r="I44" s="109"/>
      <c r="J44" s="109"/>
      <c r="K44" s="110"/>
      <c r="L44" s="111"/>
      <c r="M44" s="112" t="str">
        <f t="shared" si="0"/>
        <v/>
      </c>
      <c r="N44" s="112"/>
    </row>
    <row r="45" spans="2:14" ht="13.5" thickBot="1" x14ac:dyDescent="0.25">
      <c r="B45" s="113"/>
      <c r="C45" s="114"/>
      <c r="D45" s="115"/>
      <c r="E45" s="114"/>
      <c r="F45" s="116"/>
      <c r="G45" s="114"/>
      <c r="H45" s="114"/>
      <c r="I45" s="117"/>
      <c r="J45" s="117"/>
      <c r="K45" s="118"/>
      <c r="L45" s="119"/>
      <c r="M45" s="120" t="str">
        <f t="shared" si="0"/>
        <v/>
      </c>
      <c r="N45" s="120"/>
    </row>
    <row r="46" spans="2:14" s="102" customFormat="1" x14ac:dyDescent="0.2">
      <c r="B46" s="85"/>
      <c r="C46" s="85"/>
      <c r="D46" s="86"/>
      <c r="E46" s="85"/>
      <c r="F46" s="87"/>
      <c r="G46" s="85"/>
      <c r="H46" s="85"/>
      <c r="I46" s="88"/>
      <c r="J46" s="88"/>
      <c r="K46" s="89"/>
      <c r="L46" s="90"/>
      <c r="M46" s="103" t="str">
        <f t="shared" si="0"/>
        <v/>
      </c>
      <c r="N46" s="103"/>
    </row>
    <row r="47" spans="2:14" s="102" customFormat="1" x14ac:dyDescent="0.2">
      <c r="B47" s="85"/>
      <c r="C47" s="85"/>
      <c r="D47" s="86"/>
      <c r="E47" s="85"/>
      <c r="F47" s="87"/>
      <c r="G47" s="85"/>
      <c r="H47" s="85"/>
      <c r="I47" s="88"/>
      <c r="J47" s="88"/>
      <c r="K47" s="89"/>
      <c r="L47" s="90"/>
      <c r="M47" s="103" t="str">
        <f t="shared" si="0"/>
        <v/>
      </c>
      <c r="N47" s="103"/>
    </row>
    <row r="48" spans="2:14" s="102" customFormat="1" x14ac:dyDescent="0.2">
      <c r="B48" s="85"/>
      <c r="C48" s="85"/>
      <c r="D48" s="86"/>
      <c r="E48" s="85"/>
      <c r="F48" s="87"/>
      <c r="G48" s="85"/>
      <c r="H48" s="85"/>
      <c r="I48" s="88"/>
      <c r="J48" s="88"/>
      <c r="K48" s="89"/>
      <c r="L48" s="90"/>
      <c r="M48" s="103" t="str">
        <f t="shared" si="0"/>
        <v/>
      </c>
      <c r="N48" s="103"/>
    </row>
    <row r="49" spans="2:14" s="102" customFormat="1" x14ac:dyDescent="0.2">
      <c r="B49" s="85"/>
      <c r="C49" s="85"/>
      <c r="D49" s="86"/>
      <c r="E49" s="85"/>
      <c r="F49" s="87"/>
      <c r="G49" s="85"/>
      <c r="H49" s="85"/>
      <c r="I49" s="88"/>
      <c r="J49" s="88"/>
      <c r="K49" s="89"/>
      <c r="L49" s="90"/>
      <c r="M49" s="103" t="str">
        <f t="shared" si="0"/>
        <v/>
      </c>
      <c r="N49" s="103"/>
    </row>
    <row r="50" spans="2:14" s="102" customFormat="1" x14ac:dyDescent="0.2">
      <c r="B50" s="85"/>
      <c r="C50" s="85"/>
      <c r="D50" s="86"/>
      <c r="E50" s="85"/>
      <c r="F50" s="87"/>
      <c r="G50" s="85"/>
      <c r="H50" s="85"/>
      <c r="I50" s="88"/>
      <c r="J50" s="88"/>
      <c r="K50" s="89"/>
      <c r="L50" s="90"/>
      <c r="M50" s="103" t="str">
        <f t="shared" si="0"/>
        <v/>
      </c>
      <c r="N50" s="103"/>
    </row>
    <row r="51" spans="2:14" s="102" customFormat="1" x14ac:dyDescent="0.2">
      <c r="B51" s="85"/>
      <c r="C51" s="85"/>
      <c r="D51" s="86"/>
      <c r="E51" s="85"/>
      <c r="F51" s="87"/>
      <c r="G51" s="85"/>
      <c r="H51" s="85"/>
      <c r="I51" s="88"/>
      <c r="J51" s="88"/>
      <c r="K51" s="89"/>
      <c r="L51" s="90"/>
      <c r="M51" s="103" t="str">
        <f t="shared" si="0"/>
        <v/>
      </c>
      <c r="N51" s="103"/>
    </row>
    <row r="52" spans="2:14" s="102" customFormat="1" x14ac:dyDescent="0.2">
      <c r="B52" s="85"/>
      <c r="C52" s="85"/>
      <c r="D52" s="86"/>
      <c r="E52" s="85"/>
      <c r="F52" s="87"/>
      <c r="G52" s="85"/>
      <c r="H52" s="85"/>
      <c r="I52" s="88"/>
      <c r="J52" s="88"/>
      <c r="K52" s="89"/>
      <c r="L52" s="90"/>
      <c r="M52" s="103" t="str">
        <f t="shared" si="0"/>
        <v/>
      </c>
      <c r="N52" s="103"/>
    </row>
    <row r="53" spans="2:14" s="102" customFormat="1" x14ac:dyDescent="0.2">
      <c r="B53" s="85"/>
      <c r="C53" s="85"/>
      <c r="D53" s="86"/>
      <c r="E53" s="85"/>
      <c r="F53" s="87"/>
      <c r="G53" s="85"/>
      <c r="H53" s="85"/>
      <c r="I53" s="88"/>
      <c r="J53" s="88"/>
      <c r="K53" s="89"/>
      <c r="L53" s="90"/>
      <c r="M53" s="103" t="str">
        <f t="shared" si="0"/>
        <v/>
      </c>
      <c r="N53" s="103"/>
    </row>
    <row r="54" spans="2:14" s="102" customFormat="1" x14ac:dyDescent="0.2">
      <c r="B54" s="85"/>
      <c r="C54" s="85"/>
      <c r="D54" s="86"/>
      <c r="E54" s="85"/>
      <c r="F54" s="87"/>
      <c r="G54" s="85"/>
      <c r="H54" s="85"/>
      <c r="I54" s="88"/>
      <c r="J54" s="88"/>
      <c r="K54" s="89"/>
      <c r="L54" s="90"/>
      <c r="M54" s="103" t="str">
        <f t="shared" si="0"/>
        <v/>
      </c>
      <c r="N54" s="103"/>
    </row>
    <row r="55" spans="2:14" s="102" customFormat="1" x14ac:dyDescent="0.2">
      <c r="B55" s="85"/>
      <c r="C55" s="85"/>
      <c r="D55" s="86"/>
      <c r="E55" s="85"/>
      <c r="F55" s="87"/>
      <c r="G55" s="85"/>
      <c r="H55" s="85"/>
      <c r="I55" s="88"/>
      <c r="J55" s="88"/>
      <c r="K55" s="89"/>
      <c r="L55" s="90"/>
      <c r="M55" s="103" t="str">
        <f t="shared" si="0"/>
        <v/>
      </c>
      <c r="N55" s="103"/>
    </row>
    <row r="56" spans="2:14" s="102" customFormat="1" x14ac:dyDescent="0.2">
      <c r="B56" s="85"/>
      <c r="C56" s="85"/>
      <c r="D56" s="86"/>
      <c r="E56" s="85"/>
      <c r="F56" s="87"/>
      <c r="G56" s="85"/>
      <c r="H56" s="85"/>
      <c r="I56" s="88"/>
      <c r="J56" s="88"/>
      <c r="K56" s="89"/>
      <c r="L56" s="90"/>
      <c r="M56" s="103" t="str">
        <f t="shared" si="0"/>
        <v/>
      </c>
      <c r="N56" s="103"/>
    </row>
    <row r="57" spans="2:14" s="102" customFormat="1" x14ac:dyDescent="0.2">
      <c r="B57" s="85"/>
      <c r="C57" s="85"/>
      <c r="D57" s="86"/>
      <c r="E57" s="85"/>
      <c r="F57" s="87"/>
      <c r="G57" s="85"/>
      <c r="H57" s="85"/>
      <c r="I57" s="88"/>
      <c r="J57" s="88"/>
      <c r="K57" s="89"/>
      <c r="L57" s="90"/>
      <c r="M57" s="103" t="str">
        <f t="shared" si="0"/>
        <v/>
      </c>
      <c r="N57" s="103"/>
    </row>
    <row r="58" spans="2:14" s="102" customFormat="1" x14ac:dyDescent="0.2">
      <c r="B58" s="85"/>
      <c r="C58" s="85"/>
      <c r="D58" s="86"/>
      <c r="E58" s="85"/>
      <c r="F58" s="87"/>
      <c r="G58" s="85"/>
      <c r="H58" s="85"/>
      <c r="I58" s="88"/>
      <c r="J58" s="88"/>
      <c r="K58" s="89"/>
      <c r="L58" s="90"/>
      <c r="M58" s="103" t="str">
        <f t="shared" si="0"/>
        <v/>
      </c>
      <c r="N58" s="103"/>
    </row>
    <row r="59" spans="2:14" s="102" customFormat="1" x14ac:dyDescent="0.2">
      <c r="B59" s="85"/>
      <c r="C59" s="85"/>
      <c r="D59" s="86"/>
      <c r="E59" s="85"/>
      <c r="F59" s="87"/>
      <c r="G59" s="85"/>
      <c r="H59" s="85"/>
      <c r="I59" s="88"/>
      <c r="J59" s="88"/>
      <c r="K59" s="89"/>
      <c r="L59" s="90"/>
      <c r="M59" s="103" t="str">
        <f t="shared" si="0"/>
        <v/>
      </c>
      <c r="N59" s="103"/>
    </row>
    <row r="60" spans="2:14" s="102" customFormat="1" x14ac:dyDescent="0.2">
      <c r="B60" s="85"/>
      <c r="C60" s="85"/>
      <c r="D60" s="86"/>
      <c r="E60" s="85"/>
      <c r="F60" s="87"/>
      <c r="G60" s="85"/>
      <c r="H60" s="85"/>
      <c r="I60" s="88"/>
      <c r="J60" s="88"/>
      <c r="K60" s="89"/>
      <c r="L60" s="90"/>
      <c r="M60" s="103" t="str">
        <f t="shared" si="0"/>
        <v/>
      </c>
      <c r="N60" s="103"/>
    </row>
    <row r="61" spans="2:14" s="102" customFormat="1" x14ac:dyDescent="0.2">
      <c r="B61" s="85"/>
      <c r="C61" s="85"/>
      <c r="D61" s="86"/>
      <c r="E61" s="85"/>
      <c r="F61" s="87"/>
      <c r="G61" s="85"/>
      <c r="H61" s="85"/>
      <c r="I61" s="88"/>
      <c r="J61" s="88"/>
      <c r="K61" s="89"/>
      <c r="L61" s="90"/>
      <c r="M61" s="103" t="str">
        <f t="shared" si="0"/>
        <v/>
      </c>
      <c r="N61" s="103"/>
    </row>
    <row r="62" spans="2:14" s="102" customFormat="1" x14ac:dyDescent="0.2">
      <c r="B62" s="85"/>
      <c r="C62" s="85"/>
      <c r="D62" s="86"/>
      <c r="E62" s="85"/>
      <c r="F62" s="87"/>
      <c r="G62" s="85"/>
      <c r="H62" s="85"/>
      <c r="I62" s="88"/>
      <c r="J62" s="88"/>
      <c r="K62" s="89"/>
      <c r="L62" s="90"/>
      <c r="M62" s="103" t="str">
        <f t="shared" si="0"/>
        <v/>
      </c>
      <c r="N62" s="103"/>
    </row>
    <row r="63" spans="2:14" s="102" customFormat="1" x14ac:dyDescent="0.2">
      <c r="B63" s="85"/>
      <c r="C63" s="85"/>
      <c r="D63" s="86"/>
      <c r="E63" s="85"/>
      <c r="F63" s="87"/>
      <c r="G63" s="85"/>
      <c r="H63" s="85"/>
      <c r="I63" s="88"/>
      <c r="J63" s="88"/>
      <c r="K63" s="89"/>
      <c r="L63" s="90"/>
      <c r="M63" s="103" t="str">
        <f t="shared" si="0"/>
        <v/>
      </c>
      <c r="N63" s="103"/>
    </row>
    <row r="64" spans="2:14" s="102" customFormat="1" x14ac:dyDescent="0.2">
      <c r="B64" s="85"/>
      <c r="C64" s="85"/>
      <c r="D64" s="86"/>
      <c r="E64" s="85"/>
      <c r="F64" s="87"/>
      <c r="G64" s="85"/>
      <c r="H64" s="85"/>
      <c r="I64" s="88"/>
      <c r="J64" s="88"/>
      <c r="K64" s="89"/>
      <c r="L64" s="90"/>
      <c r="M64" s="103" t="str">
        <f t="shared" si="0"/>
        <v/>
      </c>
      <c r="N64" s="103"/>
    </row>
    <row r="65" spans="2:14" s="102" customFormat="1" x14ac:dyDescent="0.2">
      <c r="B65" s="85"/>
      <c r="C65" s="85"/>
      <c r="D65" s="86"/>
      <c r="E65" s="85"/>
      <c r="F65" s="87"/>
      <c r="G65" s="85"/>
      <c r="H65" s="85"/>
      <c r="I65" s="88"/>
      <c r="J65" s="88"/>
      <c r="K65" s="89"/>
      <c r="L65" s="90"/>
      <c r="M65" s="103" t="str">
        <f t="shared" si="0"/>
        <v/>
      </c>
      <c r="N65" s="103"/>
    </row>
    <row r="66" spans="2:14" s="102" customFormat="1" x14ac:dyDescent="0.2">
      <c r="B66" s="85"/>
      <c r="C66" s="85"/>
      <c r="D66" s="86"/>
      <c r="E66" s="85"/>
      <c r="F66" s="87"/>
      <c r="G66" s="85"/>
      <c r="H66" s="85"/>
      <c r="I66" s="88"/>
      <c r="J66" s="88"/>
      <c r="K66" s="89"/>
      <c r="L66" s="90"/>
      <c r="M66" s="103" t="str">
        <f t="shared" si="0"/>
        <v/>
      </c>
      <c r="N66" s="103"/>
    </row>
    <row r="67" spans="2:14" s="102" customFormat="1" x14ac:dyDescent="0.2">
      <c r="B67" s="85"/>
      <c r="C67" s="85"/>
      <c r="D67" s="86"/>
      <c r="E67" s="85"/>
      <c r="F67" s="87"/>
      <c r="G67" s="85"/>
      <c r="H67" s="85"/>
      <c r="I67" s="88"/>
      <c r="J67" s="88"/>
      <c r="K67" s="89"/>
      <c r="L67" s="90"/>
      <c r="M67" s="103" t="str">
        <f t="shared" si="0"/>
        <v/>
      </c>
      <c r="N67" s="103"/>
    </row>
    <row r="68" spans="2:14" s="102" customFormat="1" x14ac:dyDescent="0.2">
      <c r="B68" s="85"/>
      <c r="C68" s="85"/>
      <c r="D68" s="86"/>
      <c r="E68" s="85"/>
      <c r="F68" s="87"/>
      <c r="G68" s="85"/>
      <c r="H68" s="85"/>
      <c r="I68" s="88"/>
      <c r="J68" s="88"/>
      <c r="K68" s="89"/>
      <c r="L68" s="90"/>
      <c r="M68" s="103" t="str">
        <f t="shared" si="0"/>
        <v/>
      </c>
      <c r="N68" s="103"/>
    </row>
    <row r="69" spans="2:14" s="102" customFormat="1" x14ac:dyDescent="0.2">
      <c r="B69" s="85"/>
      <c r="C69" s="85"/>
      <c r="D69" s="86"/>
      <c r="E69" s="85"/>
      <c r="F69" s="87"/>
      <c r="G69" s="85"/>
      <c r="H69" s="85"/>
      <c r="I69" s="88"/>
      <c r="J69" s="88"/>
      <c r="K69" s="89"/>
      <c r="L69" s="90"/>
      <c r="M69" s="103" t="str">
        <f t="shared" si="0"/>
        <v/>
      </c>
      <c r="N69" s="103"/>
    </row>
    <row r="70" spans="2:14" s="102" customFormat="1" x14ac:dyDescent="0.2">
      <c r="B70" s="85"/>
      <c r="C70" s="85"/>
      <c r="D70" s="86"/>
      <c r="E70" s="85"/>
      <c r="F70" s="87"/>
      <c r="G70" s="85"/>
      <c r="H70" s="85"/>
      <c r="I70" s="88"/>
      <c r="J70" s="88"/>
      <c r="K70" s="89"/>
      <c r="L70" s="90"/>
      <c r="M70" s="103" t="str">
        <f t="shared" si="0"/>
        <v/>
      </c>
      <c r="N70" s="103"/>
    </row>
    <row r="71" spans="2:14" s="102" customFormat="1" x14ac:dyDescent="0.2">
      <c r="B71" s="85"/>
      <c r="C71" s="85"/>
      <c r="D71" s="86"/>
      <c r="E71" s="85"/>
      <c r="F71" s="87"/>
      <c r="G71" s="85"/>
      <c r="H71" s="85"/>
      <c r="I71" s="88"/>
      <c r="J71" s="88"/>
      <c r="K71" s="89"/>
      <c r="L71" s="90"/>
      <c r="M71" s="103" t="str">
        <f t="shared" si="0"/>
        <v/>
      </c>
      <c r="N71" s="103"/>
    </row>
    <row r="72" spans="2:14" s="102" customFormat="1" x14ac:dyDescent="0.2">
      <c r="B72" s="85"/>
      <c r="C72" s="85"/>
      <c r="D72" s="86"/>
      <c r="E72" s="85"/>
      <c r="F72" s="87"/>
      <c r="G72" s="85"/>
      <c r="H72" s="85"/>
      <c r="I72" s="88"/>
      <c r="J72" s="88"/>
      <c r="K72" s="89"/>
      <c r="L72" s="90"/>
      <c r="M72" s="103" t="str">
        <f t="shared" si="0"/>
        <v/>
      </c>
      <c r="N72" s="103"/>
    </row>
    <row r="73" spans="2:14" s="102" customFormat="1" x14ac:dyDescent="0.2">
      <c r="B73" s="85"/>
      <c r="C73" s="85"/>
      <c r="D73" s="86"/>
      <c r="E73" s="85"/>
      <c r="F73" s="87"/>
      <c r="G73" s="85"/>
      <c r="H73" s="85"/>
      <c r="I73" s="88"/>
      <c r="J73" s="88"/>
      <c r="K73" s="89"/>
      <c r="L73" s="90"/>
      <c r="M73" s="103" t="str">
        <f t="shared" si="0"/>
        <v/>
      </c>
      <c r="N73" s="103"/>
    </row>
    <row r="74" spans="2:14" s="102" customFormat="1" x14ac:dyDescent="0.2">
      <c r="B74" s="85"/>
      <c r="C74" s="85"/>
      <c r="D74" s="86"/>
      <c r="E74" s="85"/>
      <c r="F74" s="87"/>
      <c r="G74" s="85"/>
      <c r="H74" s="85"/>
      <c r="I74" s="88"/>
      <c r="J74" s="88"/>
      <c r="K74" s="89"/>
      <c r="L74" s="90"/>
      <c r="M74" s="103" t="str">
        <f t="shared" si="0"/>
        <v/>
      </c>
      <c r="N74" s="103"/>
    </row>
    <row r="75" spans="2:14" s="102" customFormat="1" x14ac:dyDescent="0.2">
      <c r="B75" s="85"/>
      <c r="C75" s="85"/>
      <c r="D75" s="86"/>
      <c r="E75" s="85"/>
      <c r="F75" s="87"/>
      <c r="G75" s="85"/>
      <c r="H75" s="85"/>
      <c r="I75" s="88"/>
      <c r="J75" s="88"/>
      <c r="K75" s="89"/>
      <c r="L75" s="90"/>
      <c r="M75" s="103" t="str">
        <f t="shared" si="0"/>
        <v/>
      </c>
      <c r="N75" s="103"/>
    </row>
    <row r="76" spans="2:14" s="102" customFormat="1" x14ac:dyDescent="0.2">
      <c r="B76" s="85"/>
      <c r="C76" s="85"/>
      <c r="D76" s="86"/>
      <c r="E76" s="85"/>
      <c r="F76" s="87"/>
      <c r="G76" s="85"/>
      <c r="H76" s="85"/>
      <c r="I76" s="88"/>
      <c r="J76" s="88"/>
      <c r="K76" s="89"/>
      <c r="L76" s="90"/>
      <c r="M76" s="103" t="str">
        <f t="shared" si="0"/>
        <v/>
      </c>
      <c r="N76" s="103"/>
    </row>
    <row r="77" spans="2:14" s="102" customFormat="1" x14ac:dyDescent="0.2">
      <c r="B77" s="85"/>
      <c r="C77" s="85"/>
      <c r="D77" s="86"/>
      <c r="E77" s="85"/>
      <c r="F77" s="87"/>
      <c r="G77" s="85"/>
      <c r="H77" s="85"/>
      <c r="I77" s="88"/>
      <c r="J77" s="88"/>
      <c r="K77" s="89"/>
      <c r="L77" s="90"/>
      <c r="M77" s="103" t="str">
        <f t="shared" ref="M77:M140" si="1">IF(AND(K77&lt;&gt;"",L77&lt;&gt;""),K77*L77,"")</f>
        <v/>
      </c>
      <c r="N77" s="103"/>
    </row>
    <row r="78" spans="2:14" s="102" customFormat="1" x14ac:dyDescent="0.2">
      <c r="B78" s="85"/>
      <c r="C78" s="85"/>
      <c r="D78" s="86"/>
      <c r="E78" s="85"/>
      <c r="F78" s="87"/>
      <c r="G78" s="85"/>
      <c r="H78" s="85"/>
      <c r="I78" s="88"/>
      <c r="J78" s="88"/>
      <c r="K78" s="89"/>
      <c r="L78" s="90"/>
      <c r="M78" s="103" t="str">
        <f t="shared" si="1"/>
        <v/>
      </c>
      <c r="N78" s="103"/>
    </row>
    <row r="79" spans="2:14" s="102" customFormat="1" x14ac:dyDescent="0.2">
      <c r="B79" s="85"/>
      <c r="C79" s="85"/>
      <c r="D79" s="86"/>
      <c r="E79" s="85"/>
      <c r="F79" s="87"/>
      <c r="G79" s="85"/>
      <c r="H79" s="85"/>
      <c r="I79" s="88"/>
      <c r="J79" s="88"/>
      <c r="K79" s="89"/>
      <c r="L79" s="90"/>
      <c r="M79" s="103" t="str">
        <f t="shared" si="1"/>
        <v/>
      </c>
      <c r="N79" s="103"/>
    </row>
    <row r="80" spans="2:14" s="102" customFormat="1" x14ac:dyDescent="0.2">
      <c r="B80" s="85"/>
      <c r="C80" s="85"/>
      <c r="D80" s="86"/>
      <c r="E80" s="85"/>
      <c r="F80" s="87"/>
      <c r="G80" s="85"/>
      <c r="H80" s="85"/>
      <c r="I80" s="88"/>
      <c r="J80" s="88"/>
      <c r="K80" s="89"/>
      <c r="L80" s="90"/>
      <c r="M80" s="103" t="str">
        <f t="shared" si="1"/>
        <v/>
      </c>
      <c r="N80" s="103"/>
    </row>
    <row r="81" spans="2:14" s="102" customFormat="1" x14ac:dyDescent="0.2">
      <c r="B81" s="85"/>
      <c r="C81" s="85"/>
      <c r="D81" s="86"/>
      <c r="E81" s="85"/>
      <c r="F81" s="87"/>
      <c r="G81" s="85"/>
      <c r="H81" s="85"/>
      <c r="I81" s="88"/>
      <c r="J81" s="88"/>
      <c r="K81" s="89"/>
      <c r="L81" s="90"/>
      <c r="M81" s="103" t="str">
        <f t="shared" si="1"/>
        <v/>
      </c>
      <c r="N81" s="103"/>
    </row>
    <row r="82" spans="2:14" s="102" customFormat="1" x14ac:dyDescent="0.2">
      <c r="B82" s="85"/>
      <c r="C82" s="85"/>
      <c r="D82" s="86"/>
      <c r="E82" s="85"/>
      <c r="F82" s="87"/>
      <c r="G82" s="85"/>
      <c r="H82" s="85"/>
      <c r="I82" s="88"/>
      <c r="J82" s="88"/>
      <c r="K82" s="89"/>
      <c r="L82" s="90"/>
      <c r="M82" s="103" t="str">
        <f t="shared" si="1"/>
        <v/>
      </c>
      <c r="N82" s="103"/>
    </row>
    <row r="83" spans="2:14" s="102" customFormat="1" x14ac:dyDescent="0.2">
      <c r="B83" s="85"/>
      <c r="C83" s="85"/>
      <c r="D83" s="86"/>
      <c r="E83" s="85"/>
      <c r="F83" s="87"/>
      <c r="G83" s="85"/>
      <c r="H83" s="85"/>
      <c r="I83" s="88"/>
      <c r="J83" s="88"/>
      <c r="K83" s="89"/>
      <c r="L83" s="90"/>
      <c r="M83" s="103" t="str">
        <f t="shared" si="1"/>
        <v/>
      </c>
      <c r="N83" s="103"/>
    </row>
    <row r="84" spans="2:14" s="102" customFormat="1" x14ac:dyDescent="0.2">
      <c r="B84" s="85"/>
      <c r="C84" s="85"/>
      <c r="D84" s="86"/>
      <c r="E84" s="85"/>
      <c r="F84" s="87"/>
      <c r="G84" s="85"/>
      <c r="H84" s="85"/>
      <c r="I84" s="88"/>
      <c r="J84" s="88"/>
      <c r="K84" s="89"/>
      <c r="L84" s="90"/>
      <c r="M84" s="103" t="str">
        <f t="shared" si="1"/>
        <v/>
      </c>
      <c r="N84" s="103"/>
    </row>
    <row r="85" spans="2:14" s="102" customFormat="1" x14ac:dyDescent="0.2">
      <c r="B85" s="85"/>
      <c r="C85" s="85"/>
      <c r="D85" s="86"/>
      <c r="E85" s="85"/>
      <c r="F85" s="87"/>
      <c r="G85" s="85"/>
      <c r="H85" s="85"/>
      <c r="I85" s="88"/>
      <c r="J85" s="88"/>
      <c r="K85" s="89"/>
      <c r="L85" s="90"/>
      <c r="M85" s="103" t="str">
        <f t="shared" si="1"/>
        <v/>
      </c>
      <c r="N85" s="103"/>
    </row>
    <row r="86" spans="2:14" s="102" customFormat="1" x14ac:dyDescent="0.2">
      <c r="B86" s="85"/>
      <c r="C86" s="85"/>
      <c r="D86" s="86"/>
      <c r="E86" s="85"/>
      <c r="F86" s="87"/>
      <c r="G86" s="85"/>
      <c r="H86" s="85"/>
      <c r="I86" s="88"/>
      <c r="J86" s="88"/>
      <c r="K86" s="89"/>
      <c r="L86" s="90"/>
      <c r="M86" s="103" t="str">
        <f t="shared" si="1"/>
        <v/>
      </c>
      <c r="N86" s="103"/>
    </row>
    <row r="87" spans="2:14" s="102" customFormat="1" x14ac:dyDescent="0.2">
      <c r="B87" s="85"/>
      <c r="C87" s="85"/>
      <c r="D87" s="86"/>
      <c r="E87" s="85"/>
      <c r="F87" s="87"/>
      <c r="G87" s="85"/>
      <c r="H87" s="85"/>
      <c r="I87" s="88"/>
      <c r="J87" s="88"/>
      <c r="K87" s="89"/>
      <c r="L87" s="90"/>
      <c r="M87" s="103" t="str">
        <f t="shared" si="1"/>
        <v/>
      </c>
      <c r="N87" s="103"/>
    </row>
    <row r="88" spans="2:14" s="102" customFormat="1" x14ac:dyDescent="0.2">
      <c r="B88" s="85"/>
      <c r="C88" s="85"/>
      <c r="D88" s="86"/>
      <c r="E88" s="85"/>
      <c r="F88" s="87"/>
      <c r="G88" s="85"/>
      <c r="H88" s="85"/>
      <c r="I88" s="88"/>
      <c r="J88" s="88"/>
      <c r="K88" s="89"/>
      <c r="L88" s="90"/>
      <c r="M88" s="103" t="str">
        <f t="shared" si="1"/>
        <v/>
      </c>
      <c r="N88" s="103"/>
    </row>
    <row r="89" spans="2:14" s="102" customFormat="1" x14ac:dyDescent="0.2">
      <c r="B89" s="85"/>
      <c r="C89" s="85"/>
      <c r="D89" s="86"/>
      <c r="E89" s="85"/>
      <c r="F89" s="87"/>
      <c r="G89" s="85"/>
      <c r="H89" s="85"/>
      <c r="I89" s="88"/>
      <c r="J89" s="88"/>
      <c r="K89" s="89"/>
      <c r="L89" s="90"/>
      <c r="M89" s="103" t="str">
        <f t="shared" si="1"/>
        <v/>
      </c>
      <c r="N89" s="103"/>
    </row>
    <row r="90" spans="2:14" s="102" customFormat="1" x14ac:dyDescent="0.2">
      <c r="B90" s="85"/>
      <c r="C90" s="85"/>
      <c r="D90" s="86"/>
      <c r="E90" s="85"/>
      <c r="F90" s="87"/>
      <c r="G90" s="85"/>
      <c r="H90" s="85"/>
      <c r="I90" s="88"/>
      <c r="J90" s="88"/>
      <c r="K90" s="89"/>
      <c r="L90" s="90"/>
      <c r="M90" s="103" t="str">
        <f t="shared" si="1"/>
        <v/>
      </c>
      <c r="N90" s="103"/>
    </row>
    <row r="91" spans="2:14" s="102" customFormat="1" x14ac:dyDescent="0.2">
      <c r="B91" s="85"/>
      <c r="C91" s="85"/>
      <c r="D91" s="86"/>
      <c r="E91" s="85"/>
      <c r="F91" s="87"/>
      <c r="G91" s="85"/>
      <c r="H91" s="85"/>
      <c r="I91" s="88"/>
      <c r="J91" s="88"/>
      <c r="K91" s="89"/>
      <c r="L91" s="90"/>
      <c r="M91" s="103" t="str">
        <f t="shared" si="1"/>
        <v/>
      </c>
      <c r="N91" s="103"/>
    </row>
    <row r="92" spans="2:14" s="102" customFormat="1" x14ac:dyDescent="0.2">
      <c r="B92" s="85"/>
      <c r="C92" s="85"/>
      <c r="D92" s="86"/>
      <c r="E92" s="85"/>
      <c r="F92" s="87"/>
      <c r="G92" s="85"/>
      <c r="H92" s="85"/>
      <c r="I92" s="88"/>
      <c r="J92" s="88"/>
      <c r="K92" s="89"/>
      <c r="L92" s="90"/>
      <c r="M92" s="103" t="str">
        <f t="shared" si="1"/>
        <v/>
      </c>
      <c r="N92" s="103"/>
    </row>
    <row r="93" spans="2:14" s="102" customFormat="1" x14ac:dyDescent="0.2">
      <c r="B93" s="85"/>
      <c r="C93" s="85"/>
      <c r="D93" s="86"/>
      <c r="E93" s="85"/>
      <c r="F93" s="87"/>
      <c r="G93" s="85"/>
      <c r="H93" s="85"/>
      <c r="I93" s="88"/>
      <c r="J93" s="88"/>
      <c r="K93" s="89"/>
      <c r="L93" s="90"/>
      <c r="M93" s="103" t="str">
        <f t="shared" si="1"/>
        <v/>
      </c>
      <c r="N93" s="103"/>
    </row>
    <row r="94" spans="2:14" s="102" customFormat="1" x14ac:dyDescent="0.2">
      <c r="B94" s="85"/>
      <c r="C94" s="85"/>
      <c r="D94" s="86"/>
      <c r="E94" s="85"/>
      <c r="F94" s="87"/>
      <c r="G94" s="85"/>
      <c r="H94" s="85"/>
      <c r="I94" s="88"/>
      <c r="J94" s="88"/>
      <c r="K94" s="89"/>
      <c r="L94" s="90"/>
      <c r="M94" s="103" t="str">
        <f t="shared" si="1"/>
        <v/>
      </c>
      <c r="N94" s="103"/>
    </row>
    <row r="95" spans="2:14" s="102" customFormat="1" x14ac:dyDescent="0.2">
      <c r="B95" s="85"/>
      <c r="C95" s="85"/>
      <c r="D95" s="86"/>
      <c r="E95" s="85"/>
      <c r="F95" s="87"/>
      <c r="G95" s="85"/>
      <c r="H95" s="85"/>
      <c r="I95" s="88"/>
      <c r="J95" s="88"/>
      <c r="K95" s="89"/>
      <c r="L95" s="90"/>
      <c r="M95" s="103" t="str">
        <f t="shared" si="1"/>
        <v/>
      </c>
      <c r="N95" s="103"/>
    </row>
    <row r="96" spans="2:14" s="102" customFormat="1" x14ac:dyDescent="0.2">
      <c r="B96" s="85"/>
      <c r="C96" s="85"/>
      <c r="D96" s="86"/>
      <c r="E96" s="85"/>
      <c r="F96" s="87"/>
      <c r="G96" s="85"/>
      <c r="H96" s="85"/>
      <c r="I96" s="88"/>
      <c r="J96" s="88"/>
      <c r="K96" s="89"/>
      <c r="L96" s="90"/>
      <c r="M96" s="103" t="str">
        <f t="shared" si="1"/>
        <v/>
      </c>
      <c r="N96" s="103"/>
    </row>
    <row r="97" spans="2:14" s="102" customFormat="1" x14ac:dyDescent="0.2">
      <c r="B97" s="85"/>
      <c r="C97" s="85"/>
      <c r="D97" s="86"/>
      <c r="E97" s="85"/>
      <c r="F97" s="87"/>
      <c r="G97" s="85"/>
      <c r="H97" s="85"/>
      <c r="I97" s="88"/>
      <c r="J97" s="88"/>
      <c r="K97" s="89"/>
      <c r="L97" s="90"/>
      <c r="M97" s="103" t="str">
        <f t="shared" si="1"/>
        <v/>
      </c>
      <c r="N97" s="103"/>
    </row>
    <row r="98" spans="2:14" s="102" customFormat="1" x14ac:dyDescent="0.2">
      <c r="B98" s="85"/>
      <c r="C98" s="85"/>
      <c r="D98" s="86"/>
      <c r="E98" s="85"/>
      <c r="F98" s="87"/>
      <c r="G98" s="85"/>
      <c r="H98" s="85"/>
      <c r="I98" s="88"/>
      <c r="J98" s="88"/>
      <c r="K98" s="89"/>
      <c r="L98" s="90"/>
      <c r="M98" s="103" t="str">
        <f t="shared" si="1"/>
        <v/>
      </c>
      <c r="N98" s="103"/>
    </row>
    <row r="99" spans="2:14" s="102" customFormat="1" x14ac:dyDescent="0.2">
      <c r="B99" s="85"/>
      <c r="C99" s="85"/>
      <c r="D99" s="86"/>
      <c r="E99" s="85"/>
      <c r="F99" s="87"/>
      <c r="G99" s="85"/>
      <c r="H99" s="85"/>
      <c r="I99" s="88"/>
      <c r="J99" s="88"/>
      <c r="K99" s="89"/>
      <c r="L99" s="90"/>
      <c r="M99" s="103" t="str">
        <f t="shared" si="1"/>
        <v/>
      </c>
      <c r="N99" s="103"/>
    </row>
    <row r="100" spans="2:14" s="102" customFormat="1" x14ac:dyDescent="0.2">
      <c r="B100" s="85"/>
      <c r="C100" s="85"/>
      <c r="D100" s="86"/>
      <c r="E100" s="85"/>
      <c r="F100" s="87"/>
      <c r="G100" s="85"/>
      <c r="H100" s="85"/>
      <c r="I100" s="88"/>
      <c r="J100" s="88"/>
      <c r="K100" s="89"/>
      <c r="L100" s="90"/>
      <c r="M100" s="103" t="str">
        <f t="shared" si="1"/>
        <v/>
      </c>
      <c r="N100" s="103"/>
    </row>
    <row r="101" spans="2:14" s="102" customFormat="1" x14ac:dyDescent="0.2">
      <c r="B101" s="85"/>
      <c r="C101" s="85"/>
      <c r="D101" s="86"/>
      <c r="E101" s="85"/>
      <c r="F101" s="87"/>
      <c r="G101" s="85"/>
      <c r="H101" s="85"/>
      <c r="I101" s="88"/>
      <c r="J101" s="88"/>
      <c r="K101" s="89"/>
      <c r="L101" s="90"/>
      <c r="M101" s="103" t="str">
        <f t="shared" si="1"/>
        <v/>
      </c>
      <c r="N101" s="103"/>
    </row>
    <row r="102" spans="2:14" s="102" customFormat="1" x14ac:dyDescent="0.2">
      <c r="B102" s="85"/>
      <c r="C102" s="85"/>
      <c r="D102" s="86"/>
      <c r="E102" s="85"/>
      <c r="F102" s="87"/>
      <c r="G102" s="85"/>
      <c r="H102" s="85"/>
      <c r="I102" s="88"/>
      <c r="J102" s="88"/>
      <c r="K102" s="89"/>
      <c r="L102" s="90"/>
      <c r="M102" s="103" t="str">
        <f t="shared" si="1"/>
        <v/>
      </c>
      <c r="N102" s="103"/>
    </row>
    <row r="103" spans="2:14" s="102" customFormat="1" x14ac:dyDescent="0.2">
      <c r="B103" s="85"/>
      <c r="C103" s="85"/>
      <c r="D103" s="86"/>
      <c r="E103" s="85"/>
      <c r="F103" s="87"/>
      <c r="G103" s="85"/>
      <c r="H103" s="85"/>
      <c r="I103" s="88"/>
      <c r="J103" s="88"/>
      <c r="K103" s="89"/>
      <c r="L103" s="90"/>
      <c r="M103" s="103" t="str">
        <f t="shared" si="1"/>
        <v/>
      </c>
      <c r="N103" s="103"/>
    </row>
    <row r="104" spans="2:14" s="102" customFormat="1" x14ac:dyDescent="0.2">
      <c r="B104" s="85"/>
      <c r="C104" s="85"/>
      <c r="D104" s="86"/>
      <c r="E104" s="85"/>
      <c r="F104" s="87"/>
      <c r="G104" s="85"/>
      <c r="H104" s="85"/>
      <c r="I104" s="88"/>
      <c r="J104" s="88"/>
      <c r="K104" s="89"/>
      <c r="L104" s="90"/>
      <c r="M104" s="103" t="str">
        <f t="shared" si="1"/>
        <v/>
      </c>
      <c r="N104" s="103"/>
    </row>
    <row r="105" spans="2:14" s="102" customFormat="1" x14ac:dyDescent="0.2">
      <c r="B105" s="85"/>
      <c r="C105" s="85"/>
      <c r="D105" s="86"/>
      <c r="E105" s="85"/>
      <c r="F105" s="87"/>
      <c r="G105" s="85"/>
      <c r="H105" s="85"/>
      <c r="I105" s="88"/>
      <c r="J105" s="88"/>
      <c r="K105" s="89"/>
      <c r="L105" s="90"/>
      <c r="M105" s="103" t="str">
        <f t="shared" si="1"/>
        <v/>
      </c>
      <c r="N105" s="103"/>
    </row>
    <row r="106" spans="2:14" s="102" customFormat="1" x14ac:dyDescent="0.2">
      <c r="B106" s="85"/>
      <c r="C106" s="85"/>
      <c r="D106" s="86"/>
      <c r="E106" s="85"/>
      <c r="F106" s="87"/>
      <c r="G106" s="85"/>
      <c r="H106" s="85"/>
      <c r="I106" s="88"/>
      <c r="J106" s="88"/>
      <c r="K106" s="89"/>
      <c r="L106" s="90"/>
      <c r="M106" s="103" t="str">
        <f t="shared" si="1"/>
        <v/>
      </c>
      <c r="N106" s="103"/>
    </row>
    <row r="107" spans="2:14" s="102" customFormat="1" x14ac:dyDescent="0.2">
      <c r="B107" s="85"/>
      <c r="C107" s="85"/>
      <c r="D107" s="86"/>
      <c r="E107" s="85"/>
      <c r="F107" s="87"/>
      <c r="G107" s="85"/>
      <c r="H107" s="85"/>
      <c r="I107" s="88"/>
      <c r="J107" s="88"/>
      <c r="K107" s="89"/>
      <c r="L107" s="90"/>
      <c r="M107" s="103" t="str">
        <f t="shared" si="1"/>
        <v/>
      </c>
      <c r="N107" s="103"/>
    </row>
    <row r="108" spans="2:14" s="102" customFormat="1" x14ac:dyDescent="0.2">
      <c r="B108" s="85"/>
      <c r="C108" s="85"/>
      <c r="D108" s="86"/>
      <c r="E108" s="85"/>
      <c r="F108" s="87"/>
      <c r="G108" s="85"/>
      <c r="H108" s="85"/>
      <c r="I108" s="88"/>
      <c r="J108" s="88"/>
      <c r="K108" s="89"/>
      <c r="L108" s="90"/>
      <c r="M108" s="103" t="str">
        <f t="shared" si="1"/>
        <v/>
      </c>
      <c r="N108" s="103"/>
    </row>
    <row r="109" spans="2:14" s="102" customFormat="1" x14ac:dyDescent="0.2">
      <c r="B109" s="85"/>
      <c r="C109" s="85"/>
      <c r="D109" s="86"/>
      <c r="E109" s="85"/>
      <c r="F109" s="87"/>
      <c r="G109" s="85"/>
      <c r="H109" s="85"/>
      <c r="I109" s="88"/>
      <c r="J109" s="88"/>
      <c r="K109" s="89"/>
      <c r="L109" s="90"/>
      <c r="M109" s="103" t="str">
        <f t="shared" si="1"/>
        <v/>
      </c>
      <c r="N109" s="103"/>
    </row>
    <row r="110" spans="2:14" s="102" customFormat="1" x14ac:dyDescent="0.2">
      <c r="B110" s="85"/>
      <c r="C110" s="85"/>
      <c r="D110" s="86"/>
      <c r="E110" s="85"/>
      <c r="F110" s="87"/>
      <c r="G110" s="85"/>
      <c r="H110" s="85"/>
      <c r="I110" s="88"/>
      <c r="J110" s="88"/>
      <c r="K110" s="89"/>
      <c r="L110" s="90"/>
      <c r="M110" s="103" t="str">
        <f t="shared" si="1"/>
        <v/>
      </c>
      <c r="N110" s="103"/>
    </row>
    <row r="111" spans="2:14" s="102" customFormat="1" x14ac:dyDescent="0.2">
      <c r="B111" s="85"/>
      <c r="C111" s="85"/>
      <c r="D111" s="86"/>
      <c r="E111" s="85"/>
      <c r="F111" s="87"/>
      <c r="G111" s="85"/>
      <c r="H111" s="85"/>
      <c r="I111" s="88"/>
      <c r="J111" s="88"/>
      <c r="K111" s="89"/>
      <c r="L111" s="90"/>
      <c r="M111" s="103" t="str">
        <f t="shared" si="1"/>
        <v/>
      </c>
      <c r="N111" s="103"/>
    </row>
    <row r="112" spans="2:14" s="102" customFormat="1" x14ac:dyDescent="0.2">
      <c r="B112" s="85"/>
      <c r="C112" s="85"/>
      <c r="D112" s="86"/>
      <c r="E112" s="85"/>
      <c r="F112" s="87"/>
      <c r="G112" s="85"/>
      <c r="H112" s="85"/>
      <c r="I112" s="88"/>
      <c r="J112" s="88"/>
      <c r="K112" s="89"/>
      <c r="L112" s="90"/>
      <c r="M112" s="103" t="str">
        <f t="shared" si="1"/>
        <v/>
      </c>
      <c r="N112" s="103"/>
    </row>
    <row r="113" spans="2:14" s="102" customFormat="1" x14ac:dyDescent="0.2">
      <c r="B113" s="85"/>
      <c r="C113" s="85"/>
      <c r="D113" s="86"/>
      <c r="E113" s="85"/>
      <c r="F113" s="87"/>
      <c r="G113" s="85"/>
      <c r="H113" s="85"/>
      <c r="I113" s="88"/>
      <c r="J113" s="88"/>
      <c r="K113" s="89"/>
      <c r="L113" s="90"/>
      <c r="M113" s="103" t="str">
        <f t="shared" si="1"/>
        <v/>
      </c>
      <c r="N113" s="103"/>
    </row>
    <row r="114" spans="2:14" s="102" customFormat="1" x14ac:dyDescent="0.2">
      <c r="B114" s="85"/>
      <c r="C114" s="85"/>
      <c r="D114" s="86"/>
      <c r="E114" s="85"/>
      <c r="F114" s="87"/>
      <c r="G114" s="85"/>
      <c r="H114" s="85"/>
      <c r="I114" s="88"/>
      <c r="J114" s="88"/>
      <c r="K114" s="89"/>
      <c r="L114" s="90"/>
      <c r="M114" s="103" t="str">
        <f t="shared" si="1"/>
        <v/>
      </c>
      <c r="N114" s="103"/>
    </row>
    <row r="115" spans="2:14" s="102" customFormat="1" x14ac:dyDescent="0.2">
      <c r="B115" s="85"/>
      <c r="C115" s="85"/>
      <c r="D115" s="86"/>
      <c r="E115" s="85"/>
      <c r="F115" s="87"/>
      <c r="G115" s="85"/>
      <c r="H115" s="85"/>
      <c r="I115" s="88"/>
      <c r="J115" s="88"/>
      <c r="K115" s="89"/>
      <c r="L115" s="90"/>
      <c r="M115" s="103" t="str">
        <f t="shared" si="1"/>
        <v/>
      </c>
      <c r="N115" s="103"/>
    </row>
    <row r="116" spans="2:14" s="102" customFormat="1" x14ac:dyDescent="0.2">
      <c r="B116" s="85"/>
      <c r="C116" s="85"/>
      <c r="D116" s="86"/>
      <c r="E116" s="85"/>
      <c r="F116" s="87"/>
      <c r="G116" s="85"/>
      <c r="H116" s="85"/>
      <c r="I116" s="88"/>
      <c r="J116" s="88"/>
      <c r="K116" s="89"/>
      <c r="L116" s="90"/>
      <c r="M116" s="103" t="str">
        <f t="shared" si="1"/>
        <v/>
      </c>
      <c r="N116" s="103"/>
    </row>
    <row r="117" spans="2:14" s="102" customFormat="1" x14ac:dyDescent="0.2">
      <c r="B117" s="85"/>
      <c r="C117" s="85"/>
      <c r="D117" s="86"/>
      <c r="E117" s="85"/>
      <c r="F117" s="87"/>
      <c r="G117" s="85"/>
      <c r="H117" s="85"/>
      <c r="I117" s="88"/>
      <c r="J117" s="88"/>
      <c r="K117" s="89"/>
      <c r="L117" s="90"/>
      <c r="M117" s="103" t="str">
        <f t="shared" si="1"/>
        <v/>
      </c>
      <c r="N117" s="103"/>
    </row>
    <row r="118" spans="2:14" s="102" customFormat="1" x14ac:dyDescent="0.2">
      <c r="B118" s="85"/>
      <c r="C118" s="85"/>
      <c r="D118" s="86"/>
      <c r="E118" s="85"/>
      <c r="F118" s="87"/>
      <c r="G118" s="85"/>
      <c r="H118" s="85"/>
      <c r="I118" s="88"/>
      <c r="J118" s="88"/>
      <c r="K118" s="89"/>
      <c r="L118" s="90"/>
      <c r="M118" s="103" t="str">
        <f t="shared" si="1"/>
        <v/>
      </c>
      <c r="N118" s="103"/>
    </row>
    <row r="119" spans="2:14" s="102" customFormat="1" x14ac:dyDescent="0.2">
      <c r="B119" s="85"/>
      <c r="C119" s="85"/>
      <c r="D119" s="86"/>
      <c r="E119" s="85"/>
      <c r="F119" s="87"/>
      <c r="G119" s="85"/>
      <c r="H119" s="85"/>
      <c r="I119" s="88"/>
      <c r="J119" s="88"/>
      <c r="K119" s="89"/>
      <c r="L119" s="90"/>
      <c r="M119" s="103" t="str">
        <f t="shared" si="1"/>
        <v/>
      </c>
      <c r="N119" s="103"/>
    </row>
    <row r="120" spans="2:14" s="102" customFormat="1" x14ac:dyDescent="0.2">
      <c r="B120" s="85"/>
      <c r="C120" s="85"/>
      <c r="D120" s="86"/>
      <c r="E120" s="85"/>
      <c r="F120" s="87"/>
      <c r="G120" s="85"/>
      <c r="H120" s="85"/>
      <c r="I120" s="88"/>
      <c r="J120" s="88"/>
      <c r="K120" s="89"/>
      <c r="L120" s="90"/>
      <c r="M120" s="103" t="str">
        <f t="shared" si="1"/>
        <v/>
      </c>
      <c r="N120" s="103"/>
    </row>
    <row r="121" spans="2:14" s="102" customFormat="1" x14ac:dyDescent="0.2">
      <c r="B121" s="85"/>
      <c r="C121" s="85"/>
      <c r="D121" s="86"/>
      <c r="E121" s="85"/>
      <c r="F121" s="87"/>
      <c r="G121" s="85"/>
      <c r="H121" s="85"/>
      <c r="I121" s="88"/>
      <c r="J121" s="88"/>
      <c r="K121" s="89"/>
      <c r="L121" s="90"/>
      <c r="M121" s="103" t="str">
        <f t="shared" si="1"/>
        <v/>
      </c>
      <c r="N121" s="103"/>
    </row>
    <row r="122" spans="2:14" s="102" customFormat="1" x14ac:dyDescent="0.2">
      <c r="B122" s="85"/>
      <c r="C122" s="85"/>
      <c r="D122" s="86"/>
      <c r="E122" s="85"/>
      <c r="F122" s="87"/>
      <c r="G122" s="85"/>
      <c r="H122" s="85"/>
      <c r="I122" s="88"/>
      <c r="J122" s="88"/>
      <c r="K122" s="89"/>
      <c r="L122" s="90"/>
      <c r="M122" s="103" t="str">
        <f t="shared" si="1"/>
        <v/>
      </c>
      <c r="N122" s="103"/>
    </row>
    <row r="123" spans="2:14" s="102" customFormat="1" x14ac:dyDescent="0.2">
      <c r="B123" s="85"/>
      <c r="C123" s="85"/>
      <c r="D123" s="86"/>
      <c r="E123" s="85"/>
      <c r="F123" s="87"/>
      <c r="G123" s="85"/>
      <c r="H123" s="85"/>
      <c r="I123" s="88"/>
      <c r="J123" s="88"/>
      <c r="K123" s="89"/>
      <c r="L123" s="90"/>
      <c r="M123" s="103" t="str">
        <f t="shared" si="1"/>
        <v/>
      </c>
      <c r="N123" s="103"/>
    </row>
    <row r="124" spans="2:14" s="102" customFormat="1" x14ac:dyDescent="0.2">
      <c r="B124" s="85"/>
      <c r="C124" s="85"/>
      <c r="D124" s="86"/>
      <c r="E124" s="85"/>
      <c r="F124" s="87"/>
      <c r="G124" s="85"/>
      <c r="H124" s="85"/>
      <c r="I124" s="88"/>
      <c r="J124" s="88"/>
      <c r="K124" s="89"/>
      <c r="L124" s="90"/>
      <c r="M124" s="103" t="str">
        <f t="shared" si="1"/>
        <v/>
      </c>
      <c r="N124" s="103"/>
    </row>
    <row r="125" spans="2:14" s="102" customFormat="1" x14ac:dyDescent="0.2">
      <c r="B125" s="85"/>
      <c r="C125" s="85"/>
      <c r="D125" s="86"/>
      <c r="E125" s="85"/>
      <c r="F125" s="87"/>
      <c r="G125" s="85"/>
      <c r="H125" s="85"/>
      <c r="I125" s="88"/>
      <c r="J125" s="88"/>
      <c r="K125" s="89"/>
      <c r="L125" s="90"/>
      <c r="M125" s="103" t="str">
        <f t="shared" si="1"/>
        <v/>
      </c>
      <c r="N125" s="103"/>
    </row>
    <row r="126" spans="2:14" s="102" customFormat="1" x14ac:dyDescent="0.2">
      <c r="B126" s="85"/>
      <c r="C126" s="85"/>
      <c r="D126" s="86"/>
      <c r="E126" s="85"/>
      <c r="F126" s="87"/>
      <c r="G126" s="85"/>
      <c r="H126" s="85"/>
      <c r="I126" s="88"/>
      <c r="J126" s="88"/>
      <c r="K126" s="89"/>
      <c r="L126" s="90"/>
      <c r="M126" s="103" t="str">
        <f t="shared" si="1"/>
        <v/>
      </c>
      <c r="N126" s="103"/>
    </row>
    <row r="127" spans="2:14" s="102" customFormat="1" x14ac:dyDescent="0.2">
      <c r="B127" s="85"/>
      <c r="C127" s="85"/>
      <c r="D127" s="86"/>
      <c r="E127" s="85"/>
      <c r="F127" s="87"/>
      <c r="G127" s="85"/>
      <c r="H127" s="85"/>
      <c r="I127" s="88"/>
      <c r="J127" s="88"/>
      <c r="K127" s="89"/>
      <c r="L127" s="90"/>
      <c r="M127" s="103" t="str">
        <f t="shared" si="1"/>
        <v/>
      </c>
      <c r="N127" s="103"/>
    </row>
    <row r="128" spans="2:14" s="102" customFormat="1" x14ac:dyDescent="0.2">
      <c r="B128" s="85"/>
      <c r="C128" s="85"/>
      <c r="D128" s="86"/>
      <c r="E128" s="85"/>
      <c r="F128" s="87"/>
      <c r="G128" s="85"/>
      <c r="H128" s="85"/>
      <c r="I128" s="88"/>
      <c r="J128" s="88"/>
      <c r="K128" s="89"/>
      <c r="L128" s="90"/>
      <c r="M128" s="103" t="str">
        <f t="shared" si="1"/>
        <v/>
      </c>
      <c r="N128" s="103"/>
    </row>
    <row r="129" spans="2:14" s="102" customFormat="1" x14ac:dyDescent="0.2">
      <c r="B129" s="85"/>
      <c r="C129" s="85"/>
      <c r="D129" s="86"/>
      <c r="E129" s="85"/>
      <c r="F129" s="87"/>
      <c r="G129" s="85"/>
      <c r="H129" s="85"/>
      <c r="I129" s="88"/>
      <c r="J129" s="88"/>
      <c r="K129" s="89"/>
      <c r="L129" s="90"/>
      <c r="M129" s="103" t="str">
        <f t="shared" si="1"/>
        <v/>
      </c>
      <c r="N129" s="103"/>
    </row>
    <row r="130" spans="2:14" s="102" customFormat="1" x14ac:dyDescent="0.2">
      <c r="B130" s="85"/>
      <c r="C130" s="85"/>
      <c r="D130" s="86"/>
      <c r="E130" s="85"/>
      <c r="F130" s="87"/>
      <c r="G130" s="85"/>
      <c r="H130" s="85"/>
      <c r="I130" s="88"/>
      <c r="J130" s="88"/>
      <c r="K130" s="89"/>
      <c r="L130" s="90"/>
      <c r="M130" s="103" t="str">
        <f t="shared" si="1"/>
        <v/>
      </c>
      <c r="N130" s="103"/>
    </row>
    <row r="131" spans="2:14" s="102" customFormat="1" x14ac:dyDescent="0.2">
      <c r="B131" s="85"/>
      <c r="C131" s="85"/>
      <c r="D131" s="86"/>
      <c r="E131" s="85"/>
      <c r="F131" s="87"/>
      <c r="G131" s="85"/>
      <c r="H131" s="85"/>
      <c r="I131" s="88"/>
      <c r="J131" s="88"/>
      <c r="K131" s="89"/>
      <c r="L131" s="90"/>
      <c r="M131" s="103" t="str">
        <f t="shared" si="1"/>
        <v/>
      </c>
      <c r="N131" s="103"/>
    </row>
    <row r="132" spans="2:14" s="102" customFormat="1" x14ac:dyDescent="0.2">
      <c r="B132" s="85"/>
      <c r="C132" s="85"/>
      <c r="D132" s="86"/>
      <c r="E132" s="85"/>
      <c r="F132" s="87"/>
      <c r="G132" s="85"/>
      <c r="H132" s="85"/>
      <c r="I132" s="88"/>
      <c r="J132" s="88"/>
      <c r="K132" s="89"/>
      <c r="L132" s="90"/>
      <c r="M132" s="103" t="str">
        <f t="shared" si="1"/>
        <v/>
      </c>
      <c r="N132" s="103"/>
    </row>
    <row r="133" spans="2:14" s="102" customFormat="1" x14ac:dyDescent="0.2">
      <c r="B133" s="85"/>
      <c r="C133" s="85"/>
      <c r="D133" s="86"/>
      <c r="E133" s="85"/>
      <c r="F133" s="87"/>
      <c r="G133" s="85"/>
      <c r="H133" s="85"/>
      <c r="I133" s="88"/>
      <c r="J133" s="88"/>
      <c r="K133" s="89"/>
      <c r="L133" s="90"/>
      <c r="M133" s="103" t="str">
        <f t="shared" si="1"/>
        <v/>
      </c>
      <c r="N133" s="103"/>
    </row>
    <row r="134" spans="2:14" s="102" customFormat="1" x14ac:dyDescent="0.2">
      <c r="B134" s="85"/>
      <c r="C134" s="85"/>
      <c r="D134" s="86"/>
      <c r="E134" s="85"/>
      <c r="F134" s="87"/>
      <c r="G134" s="85"/>
      <c r="H134" s="85"/>
      <c r="I134" s="88"/>
      <c r="J134" s="88"/>
      <c r="K134" s="89"/>
      <c r="L134" s="90"/>
      <c r="M134" s="103" t="str">
        <f t="shared" si="1"/>
        <v/>
      </c>
      <c r="N134" s="103"/>
    </row>
    <row r="135" spans="2:14" s="102" customFormat="1" x14ac:dyDescent="0.2">
      <c r="B135" s="85"/>
      <c r="C135" s="85"/>
      <c r="D135" s="86"/>
      <c r="E135" s="85"/>
      <c r="F135" s="87"/>
      <c r="G135" s="85"/>
      <c r="H135" s="85"/>
      <c r="I135" s="88"/>
      <c r="J135" s="88"/>
      <c r="K135" s="89"/>
      <c r="L135" s="90"/>
      <c r="M135" s="103" t="str">
        <f t="shared" si="1"/>
        <v/>
      </c>
      <c r="N135" s="103"/>
    </row>
    <row r="136" spans="2:14" s="102" customFormat="1" x14ac:dyDescent="0.2">
      <c r="B136" s="85"/>
      <c r="C136" s="85"/>
      <c r="D136" s="86"/>
      <c r="E136" s="85"/>
      <c r="F136" s="87"/>
      <c r="G136" s="85"/>
      <c r="H136" s="85"/>
      <c r="I136" s="88"/>
      <c r="J136" s="88"/>
      <c r="K136" s="89"/>
      <c r="L136" s="90"/>
      <c r="M136" s="103" t="str">
        <f t="shared" si="1"/>
        <v/>
      </c>
      <c r="N136" s="103"/>
    </row>
    <row r="137" spans="2:14" s="102" customFormat="1" x14ac:dyDescent="0.2">
      <c r="B137" s="85"/>
      <c r="C137" s="85"/>
      <c r="D137" s="86"/>
      <c r="E137" s="85"/>
      <c r="F137" s="87"/>
      <c r="G137" s="85"/>
      <c r="H137" s="85"/>
      <c r="I137" s="88"/>
      <c r="J137" s="88"/>
      <c r="K137" s="89"/>
      <c r="L137" s="90"/>
      <c r="M137" s="103" t="str">
        <f t="shared" si="1"/>
        <v/>
      </c>
      <c r="N137" s="103"/>
    </row>
    <row r="138" spans="2:14" s="102" customFormat="1" x14ac:dyDescent="0.2">
      <c r="B138" s="85"/>
      <c r="C138" s="85"/>
      <c r="D138" s="86"/>
      <c r="E138" s="85"/>
      <c r="F138" s="87"/>
      <c r="G138" s="85"/>
      <c r="H138" s="85"/>
      <c r="I138" s="88"/>
      <c r="J138" s="88"/>
      <c r="K138" s="89"/>
      <c r="L138" s="90"/>
      <c r="M138" s="103" t="str">
        <f t="shared" si="1"/>
        <v/>
      </c>
      <c r="N138" s="103"/>
    </row>
    <row r="139" spans="2:14" s="102" customFormat="1" x14ac:dyDescent="0.2">
      <c r="B139" s="85"/>
      <c r="C139" s="85"/>
      <c r="D139" s="86"/>
      <c r="E139" s="85"/>
      <c r="F139" s="87"/>
      <c r="G139" s="85"/>
      <c r="H139" s="85"/>
      <c r="I139" s="88"/>
      <c r="J139" s="88"/>
      <c r="K139" s="89"/>
      <c r="L139" s="90"/>
      <c r="M139" s="103" t="str">
        <f t="shared" si="1"/>
        <v/>
      </c>
      <c r="N139" s="103"/>
    </row>
    <row r="140" spans="2:14" s="102" customFormat="1" x14ac:dyDescent="0.2">
      <c r="B140" s="85"/>
      <c r="C140" s="85"/>
      <c r="D140" s="86"/>
      <c r="E140" s="85"/>
      <c r="F140" s="87"/>
      <c r="G140" s="85"/>
      <c r="H140" s="85"/>
      <c r="I140" s="88"/>
      <c r="J140" s="88"/>
      <c r="K140" s="89"/>
      <c r="L140" s="90"/>
      <c r="M140" s="103" t="str">
        <f t="shared" si="1"/>
        <v/>
      </c>
      <c r="N140" s="103"/>
    </row>
    <row r="141" spans="2:14" s="102" customFormat="1" x14ac:dyDescent="0.2">
      <c r="B141" s="85"/>
      <c r="C141" s="85"/>
      <c r="D141" s="86"/>
      <c r="E141" s="85"/>
      <c r="F141" s="87"/>
      <c r="G141" s="85"/>
      <c r="H141" s="85"/>
      <c r="I141" s="88"/>
      <c r="J141" s="88"/>
      <c r="K141" s="89"/>
      <c r="L141" s="90"/>
      <c r="M141" s="103" t="str">
        <f t="shared" ref="M141:M204" si="2">IF(AND(K141&lt;&gt;"",L141&lt;&gt;""),K141*L141,"")</f>
        <v/>
      </c>
      <c r="N141" s="103"/>
    </row>
    <row r="142" spans="2:14" s="102" customFormat="1" x14ac:dyDescent="0.2">
      <c r="B142" s="85"/>
      <c r="C142" s="85"/>
      <c r="D142" s="86"/>
      <c r="E142" s="85"/>
      <c r="F142" s="87"/>
      <c r="G142" s="85"/>
      <c r="H142" s="85"/>
      <c r="I142" s="88"/>
      <c r="J142" s="88"/>
      <c r="K142" s="89"/>
      <c r="L142" s="90"/>
      <c r="M142" s="103" t="str">
        <f t="shared" si="2"/>
        <v/>
      </c>
      <c r="N142" s="103"/>
    </row>
    <row r="143" spans="2:14" s="102" customFormat="1" x14ac:dyDescent="0.2">
      <c r="B143" s="85"/>
      <c r="C143" s="85"/>
      <c r="D143" s="86"/>
      <c r="E143" s="85"/>
      <c r="F143" s="87"/>
      <c r="G143" s="85"/>
      <c r="H143" s="85"/>
      <c r="I143" s="88"/>
      <c r="J143" s="88"/>
      <c r="K143" s="89"/>
      <c r="L143" s="90"/>
      <c r="M143" s="103" t="str">
        <f t="shared" si="2"/>
        <v/>
      </c>
      <c r="N143" s="103"/>
    </row>
    <row r="144" spans="2:14" s="102" customFormat="1" x14ac:dyDescent="0.2">
      <c r="B144" s="85"/>
      <c r="C144" s="85"/>
      <c r="D144" s="86"/>
      <c r="E144" s="85"/>
      <c r="F144" s="87"/>
      <c r="G144" s="85"/>
      <c r="H144" s="85"/>
      <c r="I144" s="88"/>
      <c r="J144" s="88"/>
      <c r="K144" s="89"/>
      <c r="L144" s="90"/>
      <c r="M144" s="103" t="str">
        <f t="shared" si="2"/>
        <v/>
      </c>
      <c r="N144" s="103"/>
    </row>
    <row r="145" spans="2:14" s="102" customFormat="1" x14ac:dyDescent="0.2">
      <c r="B145" s="85"/>
      <c r="C145" s="85"/>
      <c r="D145" s="86"/>
      <c r="E145" s="85"/>
      <c r="F145" s="87"/>
      <c r="G145" s="85"/>
      <c r="H145" s="85"/>
      <c r="I145" s="88"/>
      <c r="J145" s="88"/>
      <c r="K145" s="89"/>
      <c r="L145" s="90"/>
      <c r="M145" s="103" t="str">
        <f t="shared" si="2"/>
        <v/>
      </c>
      <c r="N145" s="103"/>
    </row>
    <row r="146" spans="2:14" s="102" customFormat="1" x14ac:dyDescent="0.2">
      <c r="B146" s="85"/>
      <c r="C146" s="85"/>
      <c r="D146" s="86"/>
      <c r="E146" s="85"/>
      <c r="F146" s="87"/>
      <c r="G146" s="85"/>
      <c r="H146" s="85"/>
      <c r="I146" s="88"/>
      <c r="J146" s="88"/>
      <c r="K146" s="89"/>
      <c r="L146" s="90"/>
      <c r="M146" s="103" t="str">
        <f t="shared" si="2"/>
        <v/>
      </c>
      <c r="N146" s="103"/>
    </row>
    <row r="147" spans="2:14" s="102" customFormat="1" x14ac:dyDescent="0.2">
      <c r="B147" s="85"/>
      <c r="C147" s="85"/>
      <c r="D147" s="86"/>
      <c r="E147" s="85"/>
      <c r="F147" s="87"/>
      <c r="G147" s="85"/>
      <c r="H147" s="85"/>
      <c r="I147" s="88"/>
      <c r="J147" s="88"/>
      <c r="K147" s="89"/>
      <c r="L147" s="90"/>
      <c r="M147" s="103" t="str">
        <f t="shared" si="2"/>
        <v/>
      </c>
      <c r="N147" s="103"/>
    </row>
    <row r="148" spans="2:14" s="102" customFormat="1" x14ac:dyDescent="0.2">
      <c r="B148" s="85"/>
      <c r="C148" s="85"/>
      <c r="D148" s="86"/>
      <c r="E148" s="85"/>
      <c r="F148" s="87"/>
      <c r="G148" s="85"/>
      <c r="H148" s="85"/>
      <c r="I148" s="88"/>
      <c r="J148" s="88"/>
      <c r="K148" s="89"/>
      <c r="L148" s="90"/>
      <c r="M148" s="103" t="str">
        <f t="shared" si="2"/>
        <v/>
      </c>
      <c r="N148" s="103"/>
    </row>
    <row r="149" spans="2:14" s="102" customFormat="1" x14ac:dyDescent="0.2">
      <c r="B149" s="85"/>
      <c r="C149" s="85"/>
      <c r="D149" s="86"/>
      <c r="E149" s="85"/>
      <c r="F149" s="87"/>
      <c r="G149" s="85"/>
      <c r="H149" s="85"/>
      <c r="I149" s="88"/>
      <c r="J149" s="88"/>
      <c r="K149" s="89"/>
      <c r="L149" s="90"/>
      <c r="M149" s="103" t="str">
        <f t="shared" si="2"/>
        <v/>
      </c>
      <c r="N149" s="103"/>
    </row>
    <row r="150" spans="2:14" s="102" customFormat="1" x14ac:dyDescent="0.2">
      <c r="B150" s="85"/>
      <c r="C150" s="85"/>
      <c r="D150" s="86"/>
      <c r="E150" s="85"/>
      <c r="F150" s="87"/>
      <c r="G150" s="85"/>
      <c r="H150" s="85"/>
      <c r="I150" s="88"/>
      <c r="J150" s="88"/>
      <c r="K150" s="89"/>
      <c r="L150" s="90"/>
      <c r="M150" s="103" t="str">
        <f t="shared" si="2"/>
        <v/>
      </c>
      <c r="N150" s="103"/>
    </row>
    <row r="151" spans="2:14" s="102" customFormat="1" x14ac:dyDescent="0.2">
      <c r="B151" s="85"/>
      <c r="C151" s="85"/>
      <c r="D151" s="86"/>
      <c r="E151" s="85"/>
      <c r="F151" s="87"/>
      <c r="G151" s="85"/>
      <c r="H151" s="85"/>
      <c r="I151" s="88"/>
      <c r="J151" s="88"/>
      <c r="K151" s="89"/>
      <c r="L151" s="90"/>
      <c r="M151" s="103" t="str">
        <f t="shared" si="2"/>
        <v/>
      </c>
      <c r="N151" s="103"/>
    </row>
    <row r="152" spans="2:14" s="102" customFormat="1" x14ac:dyDescent="0.2">
      <c r="B152" s="85"/>
      <c r="C152" s="85"/>
      <c r="D152" s="86"/>
      <c r="E152" s="85"/>
      <c r="F152" s="87"/>
      <c r="G152" s="85"/>
      <c r="H152" s="85"/>
      <c r="I152" s="88"/>
      <c r="J152" s="88"/>
      <c r="K152" s="89"/>
      <c r="L152" s="90"/>
      <c r="M152" s="103" t="str">
        <f t="shared" si="2"/>
        <v/>
      </c>
      <c r="N152" s="103"/>
    </row>
    <row r="153" spans="2:14" s="102" customFormat="1" x14ac:dyDescent="0.2">
      <c r="B153" s="85"/>
      <c r="C153" s="85"/>
      <c r="D153" s="86"/>
      <c r="E153" s="85"/>
      <c r="F153" s="87"/>
      <c r="G153" s="85"/>
      <c r="H153" s="85"/>
      <c r="I153" s="88"/>
      <c r="J153" s="88"/>
      <c r="K153" s="89"/>
      <c r="L153" s="90"/>
      <c r="M153" s="103" t="str">
        <f t="shared" si="2"/>
        <v/>
      </c>
      <c r="N153" s="103"/>
    </row>
    <row r="154" spans="2:14" s="102" customFormat="1" x14ac:dyDescent="0.2">
      <c r="B154" s="85"/>
      <c r="C154" s="85"/>
      <c r="D154" s="86"/>
      <c r="E154" s="85"/>
      <c r="F154" s="87"/>
      <c r="G154" s="85"/>
      <c r="H154" s="85"/>
      <c r="I154" s="88"/>
      <c r="J154" s="88"/>
      <c r="K154" s="89"/>
      <c r="L154" s="90"/>
      <c r="M154" s="103" t="str">
        <f t="shared" si="2"/>
        <v/>
      </c>
      <c r="N154" s="103"/>
    </row>
    <row r="155" spans="2:14" s="102" customFormat="1" x14ac:dyDescent="0.2">
      <c r="B155" s="85"/>
      <c r="C155" s="85"/>
      <c r="D155" s="86"/>
      <c r="E155" s="85"/>
      <c r="F155" s="87"/>
      <c r="G155" s="85"/>
      <c r="H155" s="85"/>
      <c r="I155" s="88"/>
      <c r="J155" s="88"/>
      <c r="K155" s="89"/>
      <c r="L155" s="90"/>
      <c r="M155" s="103" t="str">
        <f t="shared" si="2"/>
        <v/>
      </c>
      <c r="N155" s="103"/>
    </row>
    <row r="156" spans="2:14" s="102" customFormat="1" x14ac:dyDescent="0.2">
      <c r="B156" s="85"/>
      <c r="C156" s="85"/>
      <c r="D156" s="86"/>
      <c r="E156" s="85"/>
      <c r="F156" s="87"/>
      <c r="G156" s="85"/>
      <c r="H156" s="85"/>
      <c r="I156" s="88"/>
      <c r="J156" s="88"/>
      <c r="K156" s="89"/>
      <c r="L156" s="90"/>
      <c r="M156" s="103" t="str">
        <f t="shared" si="2"/>
        <v/>
      </c>
      <c r="N156" s="103"/>
    </row>
    <row r="157" spans="2:14" s="102" customFormat="1" x14ac:dyDescent="0.2">
      <c r="B157" s="85"/>
      <c r="C157" s="85"/>
      <c r="D157" s="86"/>
      <c r="E157" s="85"/>
      <c r="F157" s="87"/>
      <c r="G157" s="85"/>
      <c r="H157" s="85"/>
      <c r="I157" s="88"/>
      <c r="J157" s="88"/>
      <c r="K157" s="89"/>
      <c r="L157" s="90"/>
      <c r="M157" s="103" t="str">
        <f t="shared" si="2"/>
        <v/>
      </c>
      <c r="N157" s="103"/>
    </row>
    <row r="158" spans="2:14" s="102" customFormat="1" x14ac:dyDescent="0.2">
      <c r="B158" s="85"/>
      <c r="C158" s="85"/>
      <c r="D158" s="86"/>
      <c r="E158" s="85"/>
      <c r="F158" s="87"/>
      <c r="G158" s="85"/>
      <c r="H158" s="85"/>
      <c r="I158" s="88"/>
      <c r="J158" s="88"/>
      <c r="K158" s="89"/>
      <c r="L158" s="90"/>
      <c r="M158" s="103" t="str">
        <f t="shared" si="2"/>
        <v/>
      </c>
      <c r="N158" s="103"/>
    </row>
    <row r="159" spans="2:14" s="102" customFormat="1" x14ac:dyDescent="0.2">
      <c r="B159" s="85"/>
      <c r="C159" s="85"/>
      <c r="D159" s="86"/>
      <c r="E159" s="85"/>
      <c r="F159" s="87"/>
      <c r="G159" s="85"/>
      <c r="H159" s="85"/>
      <c r="I159" s="88"/>
      <c r="J159" s="88"/>
      <c r="K159" s="89"/>
      <c r="L159" s="90"/>
      <c r="M159" s="103" t="str">
        <f t="shared" si="2"/>
        <v/>
      </c>
      <c r="N159" s="103"/>
    </row>
    <row r="160" spans="2:14" s="102" customFormat="1" x14ac:dyDescent="0.2">
      <c r="B160" s="85"/>
      <c r="C160" s="85"/>
      <c r="D160" s="86"/>
      <c r="E160" s="85"/>
      <c r="F160" s="87"/>
      <c r="G160" s="85"/>
      <c r="H160" s="85"/>
      <c r="I160" s="88"/>
      <c r="J160" s="88"/>
      <c r="K160" s="89"/>
      <c r="L160" s="90"/>
      <c r="M160" s="103" t="str">
        <f t="shared" si="2"/>
        <v/>
      </c>
      <c r="N160" s="103"/>
    </row>
    <row r="161" spans="2:14" s="102" customFormat="1" x14ac:dyDescent="0.2">
      <c r="B161" s="85"/>
      <c r="C161" s="85"/>
      <c r="D161" s="86"/>
      <c r="E161" s="85"/>
      <c r="F161" s="87"/>
      <c r="G161" s="85"/>
      <c r="H161" s="85"/>
      <c r="I161" s="88"/>
      <c r="J161" s="88"/>
      <c r="K161" s="89"/>
      <c r="L161" s="90"/>
      <c r="M161" s="103" t="str">
        <f t="shared" si="2"/>
        <v/>
      </c>
      <c r="N161" s="103"/>
    </row>
    <row r="162" spans="2:14" s="102" customFormat="1" x14ac:dyDescent="0.2">
      <c r="B162" s="85"/>
      <c r="C162" s="85"/>
      <c r="D162" s="86"/>
      <c r="E162" s="85"/>
      <c r="F162" s="87"/>
      <c r="G162" s="85"/>
      <c r="H162" s="85"/>
      <c r="I162" s="88"/>
      <c r="J162" s="88"/>
      <c r="K162" s="89"/>
      <c r="L162" s="90"/>
      <c r="M162" s="103" t="str">
        <f t="shared" si="2"/>
        <v/>
      </c>
      <c r="N162" s="103"/>
    </row>
    <row r="163" spans="2:14" s="102" customFormat="1" x14ac:dyDescent="0.2">
      <c r="B163" s="85"/>
      <c r="C163" s="85"/>
      <c r="D163" s="86"/>
      <c r="E163" s="85"/>
      <c r="F163" s="87"/>
      <c r="G163" s="85"/>
      <c r="H163" s="85"/>
      <c r="I163" s="88"/>
      <c r="J163" s="88"/>
      <c r="K163" s="89"/>
      <c r="L163" s="90"/>
      <c r="M163" s="103" t="str">
        <f t="shared" si="2"/>
        <v/>
      </c>
      <c r="N163" s="103"/>
    </row>
    <row r="164" spans="2:14" s="102" customFormat="1" x14ac:dyDescent="0.2">
      <c r="B164" s="85"/>
      <c r="C164" s="85"/>
      <c r="D164" s="86"/>
      <c r="E164" s="85"/>
      <c r="F164" s="87"/>
      <c r="G164" s="85"/>
      <c r="H164" s="85"/>
      <c r="I164" s="88"/>
      <c r="J164" s="88"/>
      <c r="K164" s="89"/>
      <c r="L164" s="90"/>
      <c r="M164" s="103" t="str">
        <f t="shared" si="2"/>
        <v/>
      </c>
      <c r="N164" s="103"/>
    </row>
    <row r="165" spans="2:14" s="102" customFormat="1" x14ac:dyDescent="0.2">
      <c r="B165" s="85"/>
      <c r="C165" s="85"/>
      <c r="D165" s="86"/>
      <c r="E165" s="85"/>
      <c r="F165" s="87"/>
      <c r="G165" s="85"/>
      <c r="H165" s="85"/>
      <c r="I165" s="88"/>
      <c r="J165" s="88"/>
      <c r="K165" s="89"/>
      <c r="L165" s="90"/>
      <c r="M165" s="103" t="str">
        <f t="shared" si="2"/>
        <v/>
      </c>
      <c r="N165" s="103"/>
    </row>
    <row r="166" spans="2:14" s="102" customFormat="1" x14ac:dyDescent="0.2">
      <c r="B166" s="85"/>
      <c r="C166" s="85"/>
      <c r="D166" s="86"/>
      <c r="E166" s="85"/>
      <c r="F166" s="87"/>
      <c r="G166" s="85"/>
      <c r="H166" s="85"/>
      <c r="I166" s="88"/>
      <c r="J166" s="88"/>
      <c r="K166" s="89"/>
      <c r="L166" s="90"/>
      <c r="M166" s="103" t="str">
        <f t="shared" si="2"/>
        <v/>
      </c>
      <c r="N166" s="103"/>
    </row>
    <row r="167" spans="2:14" s="102" customFormat="1" x14ac:dyDescent="0.2">
      <c r="B167" s="85"/>
      <c r="C167" s="85"/>
      <c r="D167" s="86"/>
      <c r="E167" s="85"/>
      <c r="F167" s="87"/>
      <c r="G167" s="85"/>
      <c r="H167" s="85"/>
      <c r="I167" s="88"/>
      <c r="J167" s="88"/>
      <c r="K167" s="89"/>
      <c r="L167" s="90"/>
      <c r="M167" s="103" t="str">
        <f t="shared" si="2"/>
        <v/>
      </c>
      <c r="N167" s="103"/>
    </row>
    <row r="168" spans="2:14" s="102" customFormat="1" x14ac:dyDescent="0.2">
      <c r="B168" s="85"/>
      <c r="C168" s="85"/>
      <c r="D168" s="86"/>
      <c r="E168" s="85"/>
      <c r="F168" s="87"/>
      <c r="G168" s="85"/>
      <c r="H168" s="85"/>
      <c r="I168" s="88"/>
      <c r="J168" s="88"/>
      <c r="K168" s="89"/>
      <c r="L168" s="90"/>
      <c r="M168" s="103" t="str">
        <f t="shared" si="2"/>
        <v/>
      </c>
      <c r="N168" s="103"/>
    </row>
    <row r="169" spans="2:14" s="102" customFormat="1" x14ac:dyDescent="0.2">
      <c r="B169" s="85"/>
      <c r="C169" s="85"/>
      <c r="D169" s="86"/>
      <c r="E169" s="85"/>
      <c r="F169" s="87"/>
      <c r="G169" s="85"/>
      <c r="H169" s="85"/>
      <c r="I169" s="88"/>
      <c r="J169" s="88"/>
      <c r="K169" s="89"/>
      <c r="L169" s="90"/>
      <c r="M169" s="103" t="str">
        <f t="shared" si="2"/>
        <v/>
      </c>
      <c r="N169" s="103"/>
    </row>
    <row r="170" spans="2:14" s="102" customFormat="1" x14ac:dyDescent="0.2">
      <c r="B170" s="85"/>
      <c r="C170" s="85"/>
      <c r="D170" s="86"/>
      <c r="E170" s="85"/>
      <c r="F170" s="87"/>
      <c r="G170" s="85"/>
      <c r="H170" s="85"/>
      <c r="I170" s="88"/>
      <c r="J170" s="88"/>
      <c r="K170" s="89"/>
      <c r="L170" s="90"/>
      <c r="M170" s="103" t="str">
        <f t="shared" si="2"/>
        <v/>
      </c>
      <c r="N170" s="103"/>
    </row>
    <row r="171" spans="2:14" s="102" customFormat="1" x14ac:dyDescent="0.2">
      <c r="B171" s="85"/>
      <c r="C171" s="85"/>
      <c r="D171" s="86"/>
      <c r="E171" s="85"/>
      <c r="F171" s="87"/>
      <c r="G171" s="85"/>
      <c r="H171" s="85"/>
      <c r="I171" s="88"/>
      <c r="J171" s="88"/>
      <c r="K171" s="89"/>
      <c r="L171" s="90"/>
      <c r="M171" s="103" t="str">
        <f t="shared" si="2"/>
        <v/>
      </c>
      <c r="N171" s="103"/>
    </row>
    <row r="172" spans="2:14" s="102" customFormat="1" x14ac:dyDescent="0.2">
      <c r="B172" s="85"/>
      <c r="C172" s="85"/>
      <c r="D172" s="86"/>
      <c r="E172" s="85"/>
      <c r="F172" s="87"/>
      <c r="G172" s="85"/>
      <c r="H172" s="85"/>
      <c r="I172" s="88"/>
      <c r="J172" s="88"/>
      <c r="K172" s="89"/>
      <c r="L172" s="90"/>
      <c r="M172" s="103" t="str">
        <f t="shared" si="2"/>
        <v/>
      </c>
      <c r="N172" s="103"/>
    </row>
    <row r="173" spans="2:14" s="102" customFormat="1" x14ac:dyDescent="0.2">
      <c r="B173" s="85"/>
      <c r="C173" s="85"/>
      <c r="D173" s="86"/>
      <c r="E173" s="85"/>
      <c r="F173" s="87"/>
      <c r="G173" s="85"/>
      <c r="H173" s="85"/>
      <c r="I173" s="88"/>
      <c r="J173" s="88"/>
      <c r="K173" s="89"/>
      <c r="L173" s="90"/>
      <c r="M173" s="103" t="str">
        <f t="shared" si="2"/>
        <v/>
      </c>
      <c r="N173" s="103"/>
    </row>
    <row r="174" spans="2:14" s="102" customFormat="1" x14ac:dyDescent="0.2">
      <c r="B174" s="85"/>
      <c r="C174" s="85"/>
      <c r="D174" s="86"/>
      <c r="E174" s="85"/>
      <c r="F174" s="87"/>
      <c r="G174" s="85"/>
      <c r="H174" s="85"/>
      <c r="I174" s="88"/>
      <c r="J174" s="88"/>
      <c r="K174" s="89"/>
      <c r="L174" s="90"/>
      <c r="M174" s="103" t="str">
        <f t="shared" si="2"/>
        <v/>
      </c>
      <c r="N174" s="103"/>
    </row>
    <row r="175" spans="2:14" s="102" customFormat="1" x14ac:dyDescent="0.2">
      <c r="B175" s="85"/>
      <c r="C175" s="85"/>
      <c r="D175" s="86"/>
      <c r="E175" s="85"/>
      <c r="F175" s="87"/>
      <c r="G175" s="85"/>
      <c r="H175" s="85"/>
      <c r="I175" s="88"/>
      <c r="J175" s="88"/>
      <c r="K175" s="89"/>
      <c r="L175" s="90"/>
      <c r="M175" s="103" t="str">
        <f t="shared" si="2"/>
        <v/>
      </c>
      <c r="N175" s="103"/>
    </row>
    <row r="176" spans="2:14" s="102" customFormat="1" x14ac:dyDescent="0.2">
      <c r="B176" s="85"/>
      <c r="C176" s="85"/>
      <c r="D176" s="86"/>
      <c r="E176" s="85"/>
      <c r="F176" s="87"/>
      <c r="G176" s="85"/>
      <c r="H176" s="85"/>
      <c r="I176" s="88"/>
      <c r="J176" s="88"/>
      <c r="K176" s="89"/>
      <c r="L176" s="90"/>
      <c r="M176" s="103" t="str">
        <f t="shared" si="2"/>
        <v/>
      </c>
      <c r="N176" s="103"/>
    </row>
    <row r="177" spans="2:15" s="102" customFormat="1" x14ac:dyDescent="0.2">
      <c r="B177" s="85"/>
      <c r="C177" s="85"/>
      <c r="D177" s="86"/>
      <c r="E177" s="85"/>
      <c r="F177" s="87"/>
      <c r="G177" s="85"/>
      <c r="H177" s="85"/>
      <c r="I177" s="88"/>
      <c r="J177" s="88"/>
      <c r="K177" s="89"/>
      <c r="L177" s="90"/>
      <c r="M177" s="103" t="str">
        <f t="shared" si="2"/>
        <v/>
      </c>
      <c r="N177" s="103"/>
    </row>
    <row r="178" spans="2:15" s="102" customFormat="1" x14ac:dyDescent="0.2">
      <c r="B178" s="85"/>
      <c r="C178" s="85"/>
      <c r="D178" s="86"/>
      <c r="E178" s="85"/>
      <c r="F178" s="87"/>
      <c r="G178" s="85"/>
      <c r="H178" s="85"/>
      <c r="I178" s="88"/>
      <c r="J178" s="88"/>
      <c r="K178" s="89"/>
      <c r="L178" s="90"/>
      <c r="M178" s="103" t="str">
        <f t="shared" si="2"/>
        <v/>
      </c>
      <c r="N178" s="103"/>
    </row>
    <row r="179" spans="2:15" s="102" customFormat="1" x14ac:dyDescent="0.2">
      <c r="B179" s="85"/>
      <c r="C179" s="85"/>
      <c r="D179" s="86"/>
      <c r="E179" s="85"/>
      <c r="F179" s="87"/>
      <c r="G179" s="85"/>
      <c r="H179" s="85"/>
      <c r="I179" s="88"/>
      <c r="J179" s="88"/>
      <c r="K179" s="89"/>
      <c r="L179" s="90"/>
      <c r="M179" s="103" t="str">
        <f t="shared" si="2"/>
        <v/>
      </c>
      <c r="N179" s="103"/>
    </row>
    <row r="180" spans="2:15" s="102" customFormat="1" x14ac:dyDescent="0.2">
      <c r="B180" s="85"/>
      <c r="C180" s="85"/>
      <c r="D180" s="86"/>
      <c r="E180" s="85"/>
      <c r="F180" s="87"/>
      <c r="G180" s="85"/>
      <c r="H180" s="85"/>
      <c r="I180" s="88"/>
      <c r="J180" s="88"/>
      <c r="K180" s="89"/>
      <c r="L180" s="90"/>
      <c r="M180" s="103" t="str">
        <f t="shared" si="2"/>
        <v/>
      </c>
      <c r="N180" s="103"/>
    </row>
    <row r="181" spans="2:15" s="102" customFormat="1" x14ac:dyDescent="0.2">
      <c r="B181" s="85"/>
      <c r="C181" s="85"/>
      <c r="D181" s="86"/>
      <c r="E181" s="85"/>
      <c r="F181" s="87"/>
      <c r="G181" s="85"/>
      <c r="H181" s="85"/>
      <c r="I181" s="88"/>
      <c r="J181" s="88"/>
      <c r="K181" s="89"/>
      <c r="L181" s="90"/>
      <c r="M181" s="103" t="str">
        <f t="shared" si="2"/>
        <v/>
      </c>
      <c r="N181" s="103"/>
    </row>
    <row r="182" spans="2:15" s="102" customFormat="1" x14ac:dyDescent="0.2">
      <c r="B182" s="85"/>
      <c r="C182" s="85"/>
      <c r="D182" s="86"/>
      <c r="E182" s="85"/>
      <c r="F182" s="87"/>
      <c r="G182" s="85"/>
      <c r="H182" s="85"/>
      <c r="I182" s="88"/>
      <c r="J182" s="88"/>
      <c r="K182" s="89"/>
      <c r="L182" s="90"/>
      <c r="M182" s="103" t="str">
        <f t="shared" si="2"/>
        <v/>
      </c>
      <c r="N182" s="103"/>
    </row>
    <row r="183" spans="2:15" s="102" customFormat="1" x14ac:dyDescent="0.2">
      <c r="B183" s="85"/>
      <c r="C183" s="85"/>
      <c r="D183" s="86"/>
      <c r="E183" s="85"/>
      <c r="F183" s="87"/>
      <c r="G183" s="85"/>
      <c r="H183" s="85"/>
      <c r="I183" s="88"/>
      <c r="J183" s="88"/>
      <c r="K183" s="89"/>
      <c r="L183" s="90"/>
      <c r="M183" s="103" t="str">
        <f t="shared" si="2"/>
        <v/>
      </c>
      <c r="N183" s="103"/>
    </row>
    <row r="184" spans="2:15" s="102" customFormat="1" x14ac:dyDescent="0.2">
      <c r="B184" s="85"/>
      <c r="C184" s="85"/>
      <c r="D184" s="86"/>
      <c r="E184" s="85"/>
      <c r="F184" s="87"/>
      <c r="G184" s="85"/>
      <c r="H184" s="85"/>
      <c r="I184" s="88"/>
      <c r="J184" s="88"/>
      <c r="K184" s="89"/>
      <c r="L184" s="90"/>
      <c r="M184" s="103" t="str">
        <f t="shared" si="2"/>
        <v/>
      </c>
      <c r="N184" s="103"/>
    </row>
    <row r="185" spans="2:15" s="102" customFormat="1" x14ac:dyDescent="0.2">
      <c r="B185" s="85"/>
      <c r="C185" s="85"/>
      <c r="D185" s="86"/>
      <c r="E185" s="85"/>
      <c r="F185" s="87"/>
      <c r="G185" s="85"/>
      <c r="H185" s="85"/>
      <c r="I185" s="88"/>
      <c r="J185" s="88"/>
      <c r="K185" s="89"/>
      <c r="L185" s="90"/>
      <c r="M185" s="103" t="str">
        <f t="shared" si="2"/>
        <v/>
      </c>
      <c r="N185" s="103"/>
    </row>
    <row r="186" spans="2:15" s="102" customFormat="1" x14ac:dyDescent="0.2">
      <c r="B186" s="85"/>
      <c r="C186" s="85"/>
      <c r="D186" s="86"/>
      <c r="E186" s="85"/>
      <c r="F186" s="87"/>
      <c r="G186" s="85"/>
      <c r="H186" s="85"/>
      <c r="I186" s="88"/>
      <c r="J186" s="88"/>
      <c r="K186" s="89"/>
      <c r="L186" s="90"/>
      <c r="M186" s="103" t="str">
        <f t="shared" si="2"/>
        <v/>
      </c>
      <c r="N186" s="103"/>
    </row>
    <row r="187" spans="2:15" s="102" customFormat="1" x14ac:dyDescent="0.2">
      <c r="B187" s="85"/>
      <c r="C187" s="85"/>
      <c r="D187" s="86"/>
      <c r="E187" s="85"/>
      <c r="F187" s="87"/>
      <c r="G187" s="85"/>
      <c r="H187" s="85"/>
      <c r="I187" s="88"/>
      <c r="J187" s="88"/>
      <c r="K187" s="89"/>
      <c r="L187" s="90"/>
      <c r="M187" s="103" t="str">
        <f t="shared" si="2"/>
        <v/>
      </c>
      <c r="N187" s="103"/>
      <c r="O187" s="104"/>
    </row>
    <row r="188" spans="2:15" s="102" customFormat="1" x14ac:dyDescent="0.2">
      <c r="B188" s="85"/>
      <c r="C188" s="85"/>
      <c r="D188" s="86"/>
      <c r="E188" s="85"/>
      <c r="F188" s="87"/>
      <c r="G188" s="85"/>
      <c r="H188" s="85"/>
      <c r="I188" s="88"/>
      <c r="J188" s="88"/>
      <c r="K188" s="89"/>
      <c r="L188" s="90"/>
      <c r="M188" s="103" t="str">
        <f t="shared" si="2"/>
        <v/>
      </c>
      <c r="N188" s="103"/>
      <c r="O188" s="104"/>
    </row>
    <row r="189" spans="2:15" s="102" customFormat="1" x14ac:dyDescent="0.2">
      <c r="B189" s="85"/>
      <c r="C189" s="85"/>
      <c r="D189" s="86"/>
      <c r="E189" s="85"/>
      <c r="F189" s="87"/>
      <c r="G189" s="85"/>
      <c r="H189" s="85"/>
      <c r="I189" s="88"/>
      <c r="J189" s="88"/>
      <c r="K189" s="89"/>
      <c r="L189" s="90"/>
      <c r="M189" s="103" t="str">
        <f t="shared" si="2"/>
        <v/>
      </c>
      <c r="N189" s="103"/>
      <c r="O189" s="104"/>
    </row>
    <row r="190" spans="2:15" s="102" customFormat="1" x14ac:dyDescent="0.2">
      <c r="B190" s="85"/>
      <c r="C190" s="85"/>
      <c r="D190" s="86"/>
      <c r="E190" s="85"/>
      <c r="F190" s="87"/>
      <c r="G190" s="85"/>
      <c r="H190" s="85"/>
      <c r="I190" s="88"/>
      <c r="J190" s="88"/>
      <c r="K190" s="89"/>
      <c r="L190" s="90"/>
      <c r="M190" s="103" t="str">
        <f t="shared" si="2"/>
        <v/>
      </c>
      <c r="N190" s="103"/>
    </row>
    <row r="191" spans="2:15" s="102" customFormat="1" x14ac:dyDescent="0.2">
      <c r="B191" s="85"/>
      <c r="C191" s="85"/>
      <c r="D191" s="86"/>
      <c r="E191" s="85"/>
      <c r="F191" s="87"/>
      <c r="G191" s="85"/>
      <c r="H191" s="85"/>
      <c r="I191" s="88"/>
      <c r="J191" s="88"/>
      <c r="K191" s="89"/>
      <c r="L191" s="90"/>
      <c r="M191" s="103" t="str">
        <f t="shared" si="2"/>
        <v/>
      </c>
      <c r="N191" s="103"/>
    </row>
    <row r="192" spans="2:15" s="102" customFormat="1" x14ac:dyDescent="0.2">
      <c r="B192" s="85"/>
      <c r="C192" s="85"/>
      <c r="D192" s="86"/>
      <c r="E192" s="85"/>
      <c r="F192" s="87"/>
      <c r="G192" s="85"/>
      <c r="H192" s="85"/>
      <c r="I192" s="88"/>
      <c r="J192" s="88"/>
      <c r="K192" s="89"/>
      <c r="L192" s="90"/>
      <c r="M192" s="103" t="str">
        <f t="shared" si="2"/>
        <v/>
      </c>
      <c r="N192" s="103"/>
    </row>
    <row r="193" spans="2:14" s="102" customFormat="1" x14ac:dyDescent="0.2">
      <c r="B193" s="85"/>
      <c r="C193" s="85"/>
      <c r="D193" s="86"/>
      <c r="E193" s="85"/>
      <c r="F193" s="87"/>
      <c r="G193" s="85"/>
      <c r="H193" s="85"/>
      <c r="I193" s="88"/>
      <c r="J193" s="88"/>
      <c r="K193" s="89"/>
      <c r="L193" s="90"/>
      <c r="M193" s="103" t="str">
        <f t="shared" si="2"/>
        <v/>
      </c>
      <c r="N193" s="103"/>
    </row>
    <row r="194" spans="2:14" s="102" customFormat="1" x14ac:dyDescent="0.2">
      <c r="B194" s="85"/>
      <c r="C194" s="85"/>
      <c r="D194" s="86"/>
      <c r="E194" s="85"/>
      <c r="F194" s="87"/>
      <c r="G194" s="85"/>
      <c r="H194" s="85"/>
      <c r="I194" s="88"/>
      <c r="J194" s="88"/>
      <c r="K194" s="89"/>
      <c r="L194" s="90"/>
      <c r="M194" s="103" t="str">
        <f t="shared" si="2"/>
        <v/>
      </c>
      <c r="N194" s="103"/>
    </row>
    <row r="195" spans="2:14" s="102" customFormat="1" x14ac:dyDescent="0.2">
      <c r="B195" s="85"/>
      <c r="C195" s="85"/>
      <c r="D195" s="86"/>
      <c r="E195" s="85"/>
      <c r="F195" s="87"/>
      <c r="G195" s="85"/>
      <c r="H195" s="85"/>
      <c r="I195" s="88"/>
      <c r="J195" s="88"/>
      <c r="K195" s="89"/>
      <c r="L195" s="90"/>
      <c r="M195" s="103" t="str">
        <f t="shared" si="2"/>
        <v/>
      </c>
      <c r="N195" s="103"/>
    </row>
    <row r="196" spans="2:14" s="102" customFormat="1" x14ac:dyDescent="0.2">
      <c r="B196" s="85"/>
      <c r="C196" s="85"/>
      <c r="D196" s="86"/>
      <c r="E196" s="85"/>
      <c r="F196" s="87"/>
      <c r="G196" s="85"/>
      <c r="H196" s="85"/>
      <c r="I196" s="88"/>
      <c r="J196" s="88"/>
      <c r="K196" s="89"/>
      <c r="L196" s="90"/>
      <c r="M196" s="103" t="str">
        <f t="shared" si="2"/>
        <v/>
      </c>
      <c r="N196" s="103"/>
    </row>
    <row r="197" spans="2:14" s="102" customFormat="1" x14ac:dyDescent="0.2">
      <c r="B197" s="85"/>
      <c r="C197" s="85"/>
      <c r="D197" s="86"/>
      <c r="E197" s="85"/>
      <c r="F197" s="87"/>
      <c r="G197" s="85"/>
      <c r="H197" s="85"/>
      <c r="I197" s="88"/>
      <c r="J197" s="88"/>
      <c r="K197" s="89"/>
      <c r="L197" s="90"/>
      <c r="M197" s="103" t="str">
        <f t="shared" si="2"/>
        <v/>
      </c>
      <c r="N197" s="103"/>
    </row>
    <row r="198" spans="2:14" s="102" customFormat="1" x14ac:dyDescent="0.2">
      <c r="B198" s="85"/>
      <c r="C198" s="85"/>
      <c r="D198" s="86"/>
      <c r="E198" s="85"/>
      <c r="F198" s="87"/>
      <c r="G198" s="85"/>
      <c r="H198" s="85"/>
      <c r="I198" s="88"/>
      <c r="J198" s="88"/>
      <c r="K198" s="89"/>
      <c r="L198" s="90"/>
      <c r="M198" s="103" t="str">
        <f t="shared" si="2"/>
        <v/>
      </c>
      <c r="N198" s="103"/>
    </row>
    <row r="199" spans="2:14" s="102" customFormat="1" x14ac:dyDescent="0.2">
      <c r="B199" s="85"/>
      <c r="C199" s="85"/>
      <c r="D199" s="86"/>
      <c r="E199" s="85"/>
      <c r="F199" s="87"/>
      <c r="G199" s="85"/>
      <c r="H199" s="85"/>
      <c r="I199" s="88"/>
      <c r="J199" s="88"/>
      <c r="K199" s="89"/>
      <c r="L199" s="90"/>
      <c r="M199" s="103" t="str">
        <f t="shared" si="2"/>
        <v/>
      </c>
      <c r="N199" s="103"/>
    </row>
    <row r="200" spans="2:14" s="102" customFormat="1" x14ac:dyDescent="0.2">
      <c r="B200" s="85"/>
      <c r="C200" s="85"/>
      <c r="D200" s="86"/>
      <c r="E200" s="85"/>
      <c r="F200" s="87"/>
      <c r="G200" s="85"/>
      <c r="H200" s="85"/>
      <c r="I200" s="88"/>
      <c r="J200" s="88"/>
      <c r="K200" s="89"/>
      <c r="L200" s="90"/>
      <c r="M200" s="103" t="str">
        <f t="shared" si="2"/>
        <v/>
      </c>
      <c r="N200" s="103"/>
    </row>
    <row r="201" spans="2:14" s="102" customFormat="1" x14ac:dyDescent="0.2">
      <c r="B201" s="85"/>
      <c r="C201" s="85"/>
      <c r="D201" s="86"/>
      <c r="E201" s="85"/>
      <c r="F201" s="87"/>
      <c r="G201" s="85"/>
      <c r="H201" s="85"/>
      <c r="I201" s="88"/>
      <c r="J201" s="88"/>
      <c r="K201" s="89"/>
      <c r="L201" s="90"/>
      <c r="M201" s="103" t="str">
        <f t="shared" si="2"/>
        <v/>
      </c>
      <c r="N201" s="103"/>
    </row>
    <row r="202" spans="2:14" s="102" customFormat="1" x14ac:dyDescent="0.2">
      <c r="B202" s="85"/>
      <c r="C202" s="85"/>
      <c r="D202" s="86"/>
      <c r="E202" s="85"/>
      <c r="F202" s="87"/>
      <c r="G202" s="85"/>
      <c r="H202" s="85"/>
      <c r="I202" s="88"/>
      <c r="J202" s="88"/>
      <c r="K202" s="89"/>
      <c r="L202" s="90"/>
      <c r="M202" s="103" t="str">
        <f t="shared" si="2"/>
        <v/>
      </c>
      <c r="N202" s="103"/>
    </row>
    <row r="203" spans="2:14" s="102" customFormat="1" x14ac:dyDescent="0.2">
      <c r="B203" s="85"/>
      <c r="C203" s="85"/>
      <c r="D203" s="86"/>
      <c r="E203" s="85"/>
      <c r="F203" s="87"/>
      <c r="G203" s="85"/>
      <c r="H203" s="85"/>
      <c r="I203" s="88"/>
      <c r="J203" s="88"/>
      <c r="K203" s="89"/>
      <c r="L203" s="90"/>
      <c r="M203" s="103" t="str">
        <f t="shared" si="2"/>
        <v/>
      </c>
      <c r="N203" s="103"/>
    </row>
    <row r="204" spans="2:14" s="102" customFormat="1" x14ac:dyDescent="0.2">
      <c r="B204" s="85"/>
      <c r="C204" s="85"/>
      <c r="D204" s="86"/>
      <c r="E204" s="85"/>
      <c r="F204" s="87"/>
      <c r="G204" s="85"/>
      <c r="H204" s="85"/>
      <c r="I204" s="88"/>
      <c r="J204" s="88"/>
      <c r="K204" s="89"/>
      <c r="L204" s="90"/>
      <c r="M204" s="103" t="str">
        <f t="shared" si="2"/>
        <v/>
      </c>
      <c r="N204" s="103"/>
    </row>
    <row r="205" spans="2:14" s="102" customFormat="1" x14ac:dyDescent="0.2">
      <c r="B205" s="85"/>
      <c r="C205" s="85"/>
      <c r="D205" s="86"/>
      <c r="E205" s="85"/>
      <c r="F205" s="87"/>
      <c r="G205" s="85"/>
      <c r="H205" s="85"/>
      <c r="I205" s="88"/>
      <c r="J205" s="88"/>
      <c r="K205" s="89"/>
      <c r="L205" s="90"/>
      <c r="M205" s="103" t="str">
        <f t="shared" ref="M205:M206" si="3">IF(AND(K205&lt;&gt;"",L205&lt;&gt;""),K205*L205,"")</f>
        <v/>
      </c>
      <c r="N205" s="103"/>
    </row>
    <row r="206" spans="2:14" s="102" customFormat="1" x14ac:dyDescent="0.2">
      <c r="B206" s="85"/>
      <c r="C206" s="85"/>
      <c r="D206" s="86"/>
      <c r="E206" s="85"/>
      <c r="F206" s="87"/>
      <c r="G206" s="85"/>
      <c r="H206" s="85"/>
      <c r="I206" s="88"/>
      <c r="J206" s="88"/>
      <c r="K206" s="89"/>
      <c r="L206" s="90"/>
      <c r="M206" s="103" t="str">
        <f t="shared" si="3"/>
        <v/>
      </c>
      <c r="N206" s="103"/>
    </row>
    <row r="207" spans="2:14" s="102" customFormat="1" x14ac:dyDescent="0.2"/>
    <row r="208" spans="2:14" s="102" customFormat="1" x14ac:dyDescent="0.2"/>
    <row r="209" s="102" customFormat="1" x14ac:dyDescent="0.2"/>
    <row r="210" s="102" customFormat="1" x14ac:dyDescent="0.2"/>
  </sheetData>
  <mergeCells count="11">
    <mergeCell ref="N10:N11"/>
    <mergeCell ref="F4:I6"/>
    <mergeCell ref="B9:N9"/>
    <mergeCell ref="B10:B11"/>
    <mergeCell ref="C10:C11"/>
    <mergeCell ref="D10:D11"/>
    <mergeCell ref="E10:E11"/>
    <mergeCell ref="F10:F11"/>
    <mergeCell ref="G10:G11"/>
    <mergeCell ref="H10:J10"/>
    <mergeCell ref="K10:M10"/>
  </mergeCells>
  <dataValidations xWindow="572" yWindow="359" count="13">
    <dataValidation type="list" allowBlank="1" showInputMessage="1" showErrorMessage="1" error="Únicamente puede seleccionar de la lista!!" promptTitle="Clasificación Actividad" prompt="Seleccione de la lista la clasificación de la actividad" sqref="F12:F45">
      <formula1>$AB$4:$AB$6</formula1>
    </dataValidation>
    <dataValidation allowBlank="1" showInputMessage="1" showErrorMessage="1" promptTitle="Medio de verificación" prompt="Para ampliar la CELDA y escribir el texto necesario, haga clic en el botón ABRIR CELDA, ubicado en la parte superior izquierda de la hoja. (Presione F2 para editar la celda)._x000a_Cuando finalice, de ENTER y haga clic en el botón CERRAR CELDA." sqref="G12:G206"/>
    <dataValidation allowBlank="1" showInputMessage="1" showErrorMessage="1" promptTitle="Objetivos" prompt="Para ampliar la CELDA y escribir el texto necesario, haga clic en el botón ABRIR CELDA, ubicado en la parte superior izquierda de la hoja. (Presione F2 para editar la celda)._x000a_Cuando finalice, de ENTER y haga clic en el botón CERRAR CELDA." sqref="B12:B206"/>
    <dataValidation allowBlank="1" showInputMessage="1" showErrorMessage="1" promptTitle="Actividad" prompt="Para ampliar la CELDA y escribir el texto necesario, haga clic en el botón ABRIR CELDA, ubicado en la parte superior izquierda de la hoja. (Presione F2 para editar la celda)._x000a_Cuando finalice, de ENTER y haga clic en el botón CERRAR CELDA." sqref="C12:C206"/>
    <dataValidation type="whole" allowBlank="1" showInputMessage="1" showErrorMessage="1" error="Debe escribir un número" promptTitle="Participantes" prompt="Eingrese el número de participantes" sqref="D12:D206">
      <formula1>0</formula1>
      <formula2>1000000</formula2>
    </dataValidation>
    <dataValidation allowBlank="1" showInputMessage="1" showErrorMessage="1" promptTitle="Metodología" prompt="Para ampliar la CELDA y escribir el texto necesario, haga clic en el botón ABRIR CELDA, ubicado en la parte superior izquierda de la hoja. (Presione F2 para editar la celda)._x000a_Cuando finalice, de ENTER y haga clic en el botón CERRAR CELDA." sqref="E12:E206"/>
    <dataValidation type="list" allowBlank="1" showInputMessage="1" showErrorMessage="1" error="Únicamente puede seleccionar de la lista!!" promptTitle="Clasificación Actividad" prompt="Seleccione de la lista la clasificación de la actividad" sqref="F46:F206">
      <formula1>ClasificacionActividad</formula1>
    </dataValidation>
    <dataValidation allowBlank="1" showInputMessage="1" showErrorMessage="1" promptTitle="Recursos Físicos" prompt="Para ampliar la CELDA y escribir el texto necesario, haga clic en el botón ABRIR CELDA, ubicado en la parte superior izquierda de la hoja. (Presione F2 para editar la celda)._x000a_Cuando finalice, de ENTER y haga clic en el botón CERRAR CELDA." sqref="H12:H206"/>
    <dataValidation allowBlank="1" showInputMessage="1" showErrorMessage="1" promptTitle="Recurso de Personal" prompt="Para ampliar la CELDA y escribir el texto necesario, haga clic en el botón ABRIR CELDA, ubicado en la parte superior izquierda de la hoja. (Presione F2 para editar la celda)._x000a_Cuando finalice, de ENTER y haga clic en el botón CERRAR CELDA." sqref="I12:I206"/>
    <dataValidation allowBlank="1" showInputMessage="1" showErrorMessage="1" promptTitle="Recurso Financiero" prompt="Para ampliar la CELDA y escribir el texto necesario, haga clic en el botón ABRIR CELDA, ubicado en la parte superior izquierda de la hoja. (Presione F2 para editar la celda)._x000a_Cuando finalice, de ENTER y haga clic en el botón CERRAR CELDA." sqref="J12:J20 J22:J206"/>
    <dataValidation allowBlank="1" showInputMessage="1" showErrorMessage="1" error="_x000a_" sqref="M12:M206"/>
    <dataValidation type="whole" operator="greaterThanOrEqual" allowBlank="1" showInputMessage="1" showErrorMessage="1" error="Debe ingresar un número!!" promptTitle="Costo Unitario" prompt="Ingrese el Costo Unitario de la Actividad" sqref="J21 K12:K206">
      <formula1>0</formula1>
    </dataValidation>
    <dataValidation type="whole" operator="greaterThanOrEqual" allowBlank="1" showInputMessage="1" showErrorMessage="1" error="Debe ingresar un número!!" promptTitle="Cantidad" prompt="Ingrese el número de actividades" sqref="L12:L206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33</vt:i4>
      </vt:variant>
      <vt:variant>
        <vt:lpstr>Rangos con nombre</vt:lpstr>
      </vt:variant>
      <vt:variant>
        <vt:i4>1</vt:i4>
      </vt:variant>
    </vt:vector>
  </HeadingPairs>
  <TitlesOfParts>
    <vt:vector size="34" baseType="lpstr">
      <vt:lpstr>Cuadro 3.1 BOVINOS</vt:lpstr>
      <vt:lpstr>Cuadro 3.2 BOVINOS</vt:lpstr>
      <vt:lpstr>Cuadro 3.3 BOVINOS</vt:lpstr>
      <vt:lpstr>Cuadro 3.4 BOVINOS</vt:lpstr>
      <vt:lpstr>Listado métodos</vt:lpstr>
      <vt:lpstr>cuadro 3.1 trucha</vt:lpstr>
      <vt:lpstr>cuadro 3.2 trucha</vt:lpstr>
      <vt:lpstr>cuadro 3.3 trucha</vt:lpstr>
      <vt:lpstr>cuadro 3.4 trucha</vt:lpstr>
      <vt:lpstr>listado métodos 1</vt:lpstr>
      <vt:lpstr>cuadro 3.1 cuyes</vt:lpstr>
      <vt:lpstr>cuadro 3.2 cuyes</vt:lpstr>
      <vt:lpstr>cuadro 3.3 cuyes</vt:lpstr>
      <vt:lpstr>cuadro 3.4 cuyes</vt:lpstr>
      <vt:lpstr>listado métodos 2</vt:lpstr>
      <vt:lpstr>cuadro 3.1 papa</vt:lpstr>
      <vt:lpstr>cuadro 3.2 papa</vt:lpstr>
      <vt:lpstr>cuadro 3.3 papa</vt:lpstr>
      <vt:lpstr>cuadro 3.4 papa</vt:lpstr>
      <vt:lpstr>cuadro 3.1 hortalizas</vt:lpstr>
      <vt:lpstr>cuadro 3.2 hortalizas</vt:lpstr>
      <vt:lpstr>cuadro 3.3 hortalizas</vt:lpstr>
      <vt:lpstr>cuadro 3.4 hortalizas</vt:lpstr>
      <vt:lpstr>cuadro 3.1 frutales</vt:lpstr>
      <vt:lpstr>cuadro 3.2 frutales</vt:lpstr>
      <vt:lpstr>cuadro 3.3 frutales</vt:lpstr>
      <vt:lpstr>cuadro 3.4 frutales</vt:lpstr>
      <vt:lpstr>cuadro 3.1 cebolla</vt:lpstr>
      <vt:lpstr>cuadro 3.2 cebolla</vt:lpstr>
      <vt:lpstr>cuadro 3.3 cebolla</vt:lpstr>
      <vt:lpstr>cuadro 3.4 cebolla</vt:lpstr>
      <vt:lpstr>Hoja29</vt:lpstr>
      <vt:lpstr>Hoja1</vt:lpstr>
      <vt:lpstr>'Cuadro 3.1 BOVINOS'!Área_de_impresión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</dc:creator>
  <cp:lastModifiedBy>7</cp:lastModifiedBy>
  <cp:lastPrinted>2012-04-24T18:09:36Z</cp:lastPrinted>
  <dcterms:created xsi:type="dcterms:W3CDTF">2012-04-12T16:38:38Z</dcterms:created>
  <dcterms:modified xsi:type="dcterms:W3CDTF">2014-03-21T04:31:10Z</dcterms:modified>
</cp:coreProperties>
</file>