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REVISADOS 2021\4. TRANSITO\ACTUALIZACION FEBRERO 23-22\"/>
    </mc:Choice>
  </mc:AlternateContent>
  <bookViews>
    <workbookView xWindow="0" yWindow="0" windowWidth="20490" windowHeight="7530" firstSheet="1" activeTab="2"/>
  </bookViews>
  <sheets>
    <sheet name="Hoja3" sheetId="4" state="hidden" r:id="rId1"/>
    <sheet name="Hoja2" sheetId="2" r:id="rId2"/>
    <sheet name="PLAN ACCION STTM" sheetId="5" r:id="rId3"/>
  </sheets>
  <externalReferences>
    <externalReference r:id="rId4"/>
  </externalReferences>
  <definedNames>
    <definedName name="_xlnm._FilterDatabase" localSheetId="1" hidden="1">Hoja2!$A$9:$FC$797</definedName>
    <definedName name="_xlnm._FilterDatabase" localSheetId="2" hidden="1">'PLAN ACCION STTM'!$A$9:$FD$44</definedName>
    <definedName name="dependencias">[1]param!$F$2:$F$34</definedName>
  </definedNames>
  <calcPr calcId="191029"/>
  <pivotCaches>
    <pivotCache cacheId="7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1" i="5" l="1"/>
  <c r="AA21" i="5" l="1"/>
  <c r="BE16" i="5" l="1"/>
  <c r="CM11" i="5" l="1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AO48" i="5"/>
  <c r="AR36" i="5" l="1"/>
  <c r="AA36" i="5"/>
  <c r="AA31" i="5" l="1"/>
  <c r="AN28" i="5"/>
  <c r="AR19" i="5"/>
  <c r="FC44" i="5" l="1"/>
  <c r="EL44" i="5"/>
  <c r="DU44" i="5"/>
  <c r="DD44" i="5"/>
  <c r="BV44" i="5"/>
  <c r="BE44" i="5"/>
  <c r="AN44" i="5"/>
  <c r="FC43" i="5"/>
  <c r="EL43" i="5"/>
  <c r="DU43" i="5"/>
  <c r="DD43" i="5"/>
  <c r="BV43" i="5"/>
  <c r="BE43" i="5"/>
  <c r="AN43" i="5"/>
  <c r="FC42" i="5"/>
  <c r="EL42" i="5"/>
  <c r="DU42" i="5"/>
  <c r="DD42" i="5"/>
  <c r="BV42" i="5"/>
  <c r="BE42" i="5"/>
  <c r="AN42" i="5"/>
  <c r="FC41" i="5"/>
  <c r="EL41" i="5"/>
  <c r="DU41" i="5"/>
  <c r="DD41" i="5"/>
  <c r="BV41" i="5"/>
  <c r="BE41" i="5"/>
  <c r="AN41" i="5"/>
  <c r="FC40" i="5"/>
  <c r="EL40" i="5"/>
  <c r="DU40" i="5"/>
  <c r="DD40" i="5"/>
  <c r="BV40" i="5"/>
  <c r="BE40" i="5"/>
  <c r="AN40" i="5"/>
  <c r="FC39" i="5"/>
  <c r="EL39" i="5"/>
  <c r="DU39" i="5"/>
  <c r="DD39" i="5"/>
  <c r="BV39" i="5"/>
  <c r="BE39" i="5"/>
  <c r="AN39" i="5"/>
  <c r="FC38" i="5"/>
  <c r="EL38" i="5"/>
  <c r="DU38" i="5"/>
  <c r="DD38" i="5"/>
  <c r="BV38" i="5"/>
  <c r="BE38" i="5"/>
  <c r="AN38" i="5"/>
  <c r="FC37" i="5"/>
  <c r="EL37" i="5"/>
  <c r="DU37" i="5"/>
  <c r="DD37" i="5"/>
  <c r="BV37" i="5"/>
  <c r="BE37" i="5"/>
  <c r="AN37" i="5"/>
  <c r="FC36" i="5"/>
  <c r="EL36" i="5"/>
  <c r="DU36" i="5"/>
  <c r="DD36" i="5"/>
  <c r="BV36" i="5"/>
  <c r="BE36" i="5"/>
  <c r="AN36" i="5"/>
  <c r="FC35" i="5"/>
  <c r="EL35" i="5"/>
  <c r="DU35" i="5"/>
  <c r="DD35" i="5"/>
  <c r="BV35" i="5"/>
  <c r="BE35" i="5"/>
  <c r="AN35" i="5"/>
  <c r="FC34" i="5"/>
  <c r="EL34" i="5"/>
  <c r="DU34" i="5"/>
  <c r="DD34" i="5"/>
  <c r="BV34" i="5"/>
  <c r="BE34" i="5"/>
  <c r="AN34" i="5"/>
  <c r="FC33" i="5"/>
  <c r="EL33" i="5"/>
  <c r="DU33" i="5"/>
  <c r="DD33" i="5"/>
  <c r="BV33" i="5"/>
  <c r="BE33" i="5"/>
  <c r="AN33" i="5"/>
  <c r="FC32" i="5"/>
  <c r="EL32" i="5"/>
  <c r="DU32" i="5"/>
  <c r="DD32" i="5"/>
  <c r="BV32" i="5"/>
  <c r="BE32" i="5"/>
  <c r="AN32" i="5"/>
  <c r="FC31" i="5"/>
  <c r="EL31" i="5"/>
  <c r="DU31" i="5"/>
  <c r="DD31" i="5"/>
  <c r="BV31" i="5"/>
  <c r="BE31" i="5"/>
  <c r="AN31" i="5"/>
  <c r="FC30" i="5"/>
  <c r="EL30" i="5"/>
  <c r="DU30" i="5"/>
  <c r="DD30" i="5"/>
  <c r="BV30" i="5"/>
  <c r="BE30" i="5"/>
  <c r="AN30" i="5"/>
  <c r="FC29" i="5"/>
  <c r="EL29" i="5"/>
  <c r="DU29" i="5"/>
  <c r="DD29" i="5"/>
  <c r="BV29" i="5"/>
  <c r="BE29" i="5"/>
  <c r="AN29" i="5"/>
  <c r="FC28" i="5"/>
  <c r="EL28" i="5"/>
  <c r="DU28" i="5"/>
  <c r="DD28" i="5"/>
  <c r="BV28" i="5"/>
  <c r="BE28" i="5"/>
  <c r="FC27" i="5"/>
  <c r="EL27" i="5"/>
  <c r="DU27" i="5"/>
  <c r="DD27" i="5"/>
  <c r="BV27" i="5"/>
  <c r="BE27" i="5"/>
  <c r="AN27" i="5"/>
  <c r="FC26" i="5"/>
  <c r="EL26" i="5"/>
  <c r="DU26" i="5"/>
  <c r="DD26" i="5"/>
  <c r="BV26" i="5"/>
  <c r="BE26" i="5"/>
  <c r="AN26" i="5"/>
  <c r="FC25" i="5"/>
  <c r="EL25" i="5"/>
  <c r="DU25" i="5"/>
  <c r="DD25" i="5"/>
  <c r="BV25" i="5"/>
  <c r="BE25" i="5"/>
  <c r="AN25" i="5"/>
  <c r="FC24" i="5"/>
  <c r="EL24" i="5"/>
  <c r="DU24" i="5"/>
  <c r="DD24" i="5"/>
  <c r="BV24" i="5"/>
  <c r="BE24" i="5"/>
  <c r="AN24" i="5"/>
  <c r="FC23" i="5"/>
  <c r="EL23" i="5"/>
  <c r="DU23" i="5"/>
  <c r="DD23" i="5"/>
  <c r="BV23" i="5"/>
  <c r="BE23" i="5"/>
  <c r="AN23" i="5"/>
  <c r="FC22" i="5"/>
  <c r="EL22" i="5"/>
  <c r="DU22" i="5"/>
  <c r="DD22" i="5"/>
  <c r="BV22" i="5"/>
  <c r="BE22" i="5"/>
  <c r="AN22" i="5"/>
  <c r="FC21" i="5"/>
  <c r="EL21" i="5"/>
  <c r="DU21" i="5"/>
  <c r="DD21" i="5"/>
  <c r="BV21" i="5"/>
  <c r="BE21" i="5"/>
  <c r="AN21" i="5"/>
  <c r="FC20" i="5"/>
  <c r="EL20" i="5"/>
  <c r="DU20" i="5"/>
  <c r="DD20" i="5"/>
  <c r="BV20" i="5"/>
  <c r="BE20" i="5"/>
  <c r="AN20" i="5"/>
  <c r="FC19" i="5"/>
  <c r="EL19" i="5"/>
  <c r="DU19" i="5"/>
  <c r="DD19" i="5"/>
  <c r="BV19" i="5"/>
  <c r="BE19" i="5"/>
  <c r="AN19" i="5"/>
  <c r="FC18" i="5"/>
  <c r="EL18" i="5"/>
  <c r="DU18" i="5"/>
  <c r="DD18" i="5"/>
  <c r="BV18" i="5"/>
  <c r="BE18" i="5"/>
  <c r="AN18" i="5"/>
  <c r="FC17" i="5"/>
  <c r="EL17" i="5"/>
  <c r="DU17" i="5"/>
  <c r="DD17" i="5"/>
  <c r="BV17" i="5"/>
  <c r="BE17" i="5"/>
  <c r="AN17" i="5"/>
  <c r="FC16" i="5"/>
  <c r="EL16" i="5"/>
  <c r="DU16" i="5"/>
  <c r="DD16" i="5"/>
  <c r="AN16" i="5"/>
  <c r="FC15" i="5"/>
  <c r="EL15" i="5"/>
  <c r="DU15" i="5"/>
  <c r="DD15" i="5"/>
  <c r="BV15" i="5"/>
  <c r="BE15" i="5"/>
  <c r="AN15" i="5"/>
  <c r="FC14" i="5"/>
  <c r="EL14" i="5"/>
  <c r="DU14" i="5"/>
  <c r="DD14" i="5"/>
  <c r="BV14" i="5"/>
  <c r="BE14" i="5"/>
  <c r="AN14" i="5"/>
  <c r="FC13" i="5"/>
  <c r="EL13" i="5"/>
  <c r="DU13" i="5"/>
  <c r="DD13" i="5"/>
  <c r="BV13" i="5"/>
  <c r="BE13" i="5"/>
  <c r="AN13" i="5"/>
  <c r="FC12" i="5"/>
  <c r="EL12" i="5"/>
  <c r="DU12" i="5"/>
  <c r="DD12" i="5"/>
  <c r="BV12" i="5"/>
  <c r="BE12" i="5"/>
  <c r="AN12" i="5"/>
  <c r="FC11" i="5"/>
  <c r="EL11" i="5"/>
  <c r="DU11" i="5"/>
  <c r="DD11" i="5"/>
  <c r="BV11" i="5"/>
  <c r="BE11" i="5"/>
  <c r="AN11" i="5"/>
  <c r="FC10" i="5"/>
  <c r="EL10" i="5"/>
  <c r="DU10" i="5"/>
  <c r="DD10" i="5"/>
  <c r="CM10" i="5"/>
  <c r="BV10" i="5"/>
  <c r="BE10" i="5"/>
  <c r="AN10" i="5"/>
  <c r="FD10" i="5" l="1"/>
  <c r="FD11" i="5"/>
  <c r="FD12" i="5"/>
  <c r="FD13" i="5"/>
  <c r="FD14" i="5"/>
  <c r="FD19" i="5"/>
  <c r="FD21" i="5"/>
  <c r="FD22" i="5"/>
  <c r="FD23" i="5"/>
  <c r="FD24" i="5"/>
  <c r="FD27" i="5"/>
  <c r="FD28" i="5"/>
  <c r="FD32" i="5"/>
  <c r="FD33" i="5"/>
  <c r="FD34" i="5"/>
  <c r="FD36" i="5"/>
  <c r="FD39" i="5"/>
  <c r="FD40" i="5"/>
  <c r="FD44" i="5"/>
  <c r="FD15" i="5"/>
  <c r="FD16" i="5"/>
  <c r="FD18" i="5"/>
  <c r="FD29" i="5"/>
  <c r="FD30" i="5"/>
  <c r="FD31" i="5"/>
  <c r="FD41" i="5"/>
  <c r="FD42" i="5"/>
  <c r="FD43" i="5"/>
  <c r="FD20" i="5"/>
  <c r="FD35" i="5"/>
  <c r="FD17" i="5"/>
  <c r="FD25" i="5"/>
  <c r="FD26" i="5"/>
  <c r="FD37" i="5"/>
  <c r="FD38" i="5"/>
  <c r="FC10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49" i="2"/>
  <c r="CM550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49" i="2"/>
  <c r="FC550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EL179" i="2"/>
  <c r="EL180" i="2"/>
  <c r="EL181" i="2"/>
  <c r="EL182" i="2"/>
  <c r="EL183" i="2"/>
  <c r="EL184" i="2"/>
  <c r="EL185" i="2"/>
  <c r="EL186" i="2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EL223" i="2"/>
  <c r="EL224" i="2"/>
  <c r="EL225" i="2"/>
  <c r="EL226" i="2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EL367" i="2"/>
  <c r="EL368" i="2"/>
  <c r="EL369" i="2"/>
  <c r="EL370" i="2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EL407" i="2"/>
  <c r="EL408" i="2"/>
  <c r="EL409" i="2"/>
  <c r="EL410" i="2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EL451" i="2"/>
  <c r="EL452" i="2"/>
  <c r="EL453" i="2"/>
  <c r="EL454" i="2"/>
  <c r="EL455" i="2"/>
  <c r="EL456" i="2"/>
  <c r="EL457" i="2"/>
  <c r="EL458" i="2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EL495" i="2"/>
  <c r="EL496" i="2"/>
  <c r="EL497" i="2"/>
  <c r="EL498" i="2"/>
  <c r="EL499" i="2"/>
  <c r="EL500" i="2"/>
  <c r="EL501" i="2"/>
  <c r="EL502" i="2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EL527" i="2"/>
  <c r="EL528" i="2"/>
  <c r="EL529" i="2"/>
  <c r="EL530" i="2"/>
  <c r="EL531" i="2"/>
  <c r="EL532" i="2"/>
  <c r="EL533" i="2"/>
  <c r="EL534" i="2"/>
  <c r="EL535" i="2"/>
  <c r="EL536" i="2"/>
  <c r="EL537" i="2"/>
  <c r="EL538" i="2"/>
  <c r="EL539" i="2"/>
  <c r="EL540" i="2"/>
  <c r="EL541" i="2"/>
  <c r="EL542" i="2"/>
  <c r="EL543" i="2"/>
  <c r="EL544" i="2"/>
  <c r="EL545" i="2"/>
  <c r="EL546" i="2"/>
  <c r="EL547" i="2"/>
  <c r="EL548" i="2"/>
  <c r="EL549" i="2"/>
  <c r="EL550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49" i="2"/>
  <c r="DU550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49" i="2"/>
  <c r="DD550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BV164" i="2"/>
  <c r="BV165" i="2"/>
  <c r="BV166" i="2"/>
  <c r="BV167" i="2"/>
  <c r="BV168" i="2"/>
  <c r="BV169" i="2"/>
  <c r="BV170" i="2"/>
  <c r="BV171" i="2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BV272" i="2"/>
  <c r="BV273" i="2"/>
  <c r="BV274" i="2"/>
  <c r="BV275" i="2"/>
  <c r="BV276" i="2"/>
  <c r="BV277" i="2"/>
  <c r="BV278" i="2"/>
  <c r="BV279" i="2"/>
  <c r="BV280" i="2"/>
  <c r="BV281" i="2"/>
  <c r="BV282" i="2"/>
  <c r="BV283" i="2"/>
  <c r="BV284" i="2"/>
  <c r="BV285" i="2"/>
  <c r="BV286" i="2"/>
  <c r="BV287" i="2"/>
  <c r="BV288" i="2"/>
  <c r="BV289" i="2"/>
  <c r="BV290" i="2"/>
  <c r="BV291" i="2"/>
  <c r="BV292" i="2"/>
  <c r="BV293" i="2"/>
  <c r="BV294" i="2"/>
  <c r="BV295" i="2"/>
  <c r="BV296" i="2"/>
  <c r="BV297" i="2"/>
  <c r="BV298" i="2"/>
  <c r="BV299" i="2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BV336" i="2"/>
  <c r="BV337" i="2"/>
  <c r="BV338" i="2"/>
  <c r="BV339" i="2"/>
  <c r="BV340" i="2"/>
  <c r="BV341" i="2"/>
  <c r="BV342" i="2"/>
  <c r="BV343" i="2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BV392" i="2"/>
  <c r="BV393" i="2"/>
  <c r="BV394" i="2"/>
  <c r="BV395" i="2"/>
  <c r="BV396" i="2"/>
  <c r="BV397" i="2"/>
  <c r="BV398" i="2"/>
  <c r="BV399" i="2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BV484" i="2"/>
  <c r="BV485" i="2"/>
  <c r="BV486" i="2"/>
  <c r="BV487" i="2"/>
  <c r="BV488" i="2"/>
  <c r="BV489" i="2"/>
  <c r="BV490" i="2"/>
  <c r="BV491" i="2"/>
  <c r="BV492" i="2"/>
  <c r="BV493" i="2"/>
  <c r="BV494" i="2"/>
  <c r="BV495" i="2"/>
  <c r="BV496" i="2"/>
  <c r="BV497" i="2"/>
  <c r="BV498" i="2"/>
  <c r="BV499" i="2"/>
  <c r="BV500" i="2"/>
  <c r="BV501" i="2"/>
  <c r="BV502" i="2"/>
  <c r="BV503" i="2"/>
  <c r="BV504" i="2"/>
  <c r="BV505" i="2"/>
  <c r="BV506" i="2"/>
  <c r="BV507" i="2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1" i="2"/>
  <c r="BV522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49" i="2"/>
  <c r="BV550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BE61" i="2"/>
  <c r="BE62" i="2"/>
  <c r="BE63" i="2"/>
  <c r="BE64" i="2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BE89" i="2"/>
  <c r="BE90" i="2"/>
  <c r="BE91" i="2"/>
  <c r="BE92" i="2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BE197" i="2"/>
  <c r="BE198" i="2"/>
  <c r="BE199" i="2"/>
  <c r="BE200" i="2"/>
  <c r="BE201" i="2"/>
  <c r="BE202" i="2"/>
  <c r="BE203" i="2"/>
  <c r="BE204" i="2"/>
  <c r="BE205" i="2"/>
  <c r="BE206" i="2"/>
  <c r="BE207" i="2"/>
  <c r="BE208" i="2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BE269" i="2"/>
  <c r="BE270" i="2"/>
  <c r="BE271" i="2"/>
  <c r="BE272" i="2"/>
  <c r="BE273" i="2"/>
  <c r="BE274" i="2"/>
  <c r="BE275" i="2"/>
  <c r="BE276" i="2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49" i="2"/>
  <c r="BE550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BE667" i="2"/>
  <c r="BE668" i="2"/>
  <c r="BE669" i="2"/>
  <c r="BE670" i="2"/>
  <c r="BE671" i="2"/>
  <c r="BE672" i="2"/>
  <c r="BE673" i="2"/>
  <c r="BE674" i="2"/>
  <c r="BE675" i="2"/>
  <c r="BE676" i="2"/>
  <c r="BE677" i="2"/>
  <c r="BE678" i="2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BE699" i="2"/>
  <c r="BE700" i="2"/>
  <c r="BE701" i="2"/>
  <c r="BE702" i="2"/>
  <c r="BE703" i="2"/>
  <c r="BE704" i="2"/>
  <c r="BE705" i="2"/>
  <c r="BE706" i="2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10" i="2"/>
  <c r="AN10" i="2"/>
  <c r="AN54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AN210" i="2"/>
  <c r="AN211" i="2"/>
  <c r="AN212" i="2"/>
  <c r="AN213" i="2"/>
  <c r="AN214" i="2"/>
  <c r="AN215" i="2"/>
  <c r="AN216" i="2"/>
  <c r="AN217" i="2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AN362" i="2"/>
  <c r="AN363" i="2"/>
  <c r="AN364" i="2"/>
  <c r="AN365" i="2"/>
  <c r="AN366" i="2"/>
  <c r="AN367" i="2"/>
  <c r="AN368" i="2"/>
  <c r="AN369" i="2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AN394" i="2"/>
  <c r="AN395" i="2"/>
  <c r="AN396" i="2"/>
  <c r="AN397" i="2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AN478" i="2"/>
  <c r="AN479" i="2"/>
  <c r="AN480" i="2"/>
  <c r="AN481" i="2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AN506" i="2"/>
  <c r="AN507" i="2"/>
  <c r="AN508" i="2"/>
  <c r="AN509" i="2"/>
  <c r="AN510" i="2"/>
  <c r="AN511" i="2"/>
  <c r="AN512" i="2"/>
  <c r="AN513" i="2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AN534" i="2"/>
  <c r="AN535" i="2"/>
  <c r="AN536" i="2"/>
  <c r="AN537" i="2"/>
  <c r="AN538" i="2"/>
  <c r="AN539" i="2"/>
  <c r="AN541" i="2"/>
  <c r="AN542" i="2"/>
  <c r="AN543" i="2"/>
  <c r="AN544" i="2"/>
  <c r="AN545" i="2"/>
  <c r="AN546" i="2"/>
  <c r="AN547" i="2"/>
  <c r="AN548" i="2"/>
  <c r="AN549" i="2"/>
  <c r="AN550" i="2"/>
  <c r="AN551" i="2"/>
  <c r="AN552" i="2"/>
  <c r="AN553" i="2"/>
  <c r="AN554" i="2"/>
  <c r="AN555" i="2"/>
  <c r="AN556" i="2"/>
  <c r="AN557" i="2"/>
  <c r="AN558" i="2"/>
  <c r="AN559" i="2"/>
  <c r="AN560" i="2"/>
  <c r="AN561" i="2"/>
  <c r="AN562" i="2"/>
  <c r="AN563" i="2"/>
  <c r="AN564" i="2"/>
  <c r="AN565" i="2"/>
  <c r="AN566" i="2"/>
  <c r="AN567" i="2"/>
  <c r="AN568" i="2"/>
  <c r="AN569" i="2"/>
  <c r="AN570" i="2"/>
  <c r="AN571" i="2"/>
  <c r="AN572" i="2"/>
  <c r="AN573" i="2"/>
  <c r="AN574" i="2"/>
  <c r="AN575" i="2"/>
  <c r="AN576" i="2"/>
  <c r="AN577" i="2"/>
  <c r="AN578" i="2"/>
  <c r="AN579" i="2"/>
  <c r="AN580" i="2"/>
  <c r="AN581" i="2"/>
  <c r="AN582" i="2"/>
  <c r="AN583" i="2"/>
  <c r="AN584" i="2"/>
  <c r="AN585" i="2"/>
  <c r="AN586" i="2"/>
  <c r="AN587" i="2"/>
  <c r="AN588" i="2"/>
  <c r="AN589" i="2"/>
  <c r="AN590" i="2"/>
  <c r="AN591" i="2"/>
  <c r="AN592" i="2"/>
  <c r="AN593" i="2"/>
  <c r="AN594" i="2"/>
  <c r="AN595" i="2"/>
  <c r="AN596" i="2"/>
  <c r="AN597" i="2"/>
  <c r="AN598" i="2"/>
  <c r="AN599" i="2"/>
  <c r="AN600" i="2"/>
  <c r="AN601" i="2"/>
  <c r="AN602" i="2"/>
  <c r="AN603" i="2"/>
  <c r="AN604" i="2"/>
  <c r="AN605" i="2"/>
  <c r="AN606" i="2"/>
  <c r="AN607" i="2"/>
  <c r="AN608" i="2"/>
  <c r="AN609" i="2"/>
  <c r="AN610" i="2"/>
  <c r="AN611" i="2"/>
  <c r="AN612" i="2"/>
  <c r="AN613" i="2"/>
  <c r="AN614" i="2"/>
  <c r="AN615" i="2"/>
  <c r="AN616" i="2"/>
  <c r="AN617" i="2"/>
  <c r="AN618" i="2"/>
  <c r="AN619" i="2"/>
  <c r="AN620" i="2"/>
  <c r="AN621" i="2"/>
  <c r="AN622" i="2"/>
  <c r="AN623" i="2"/>
  <c r="AN624" i="2"/>
  <c r="AN625" i="2"/>
  <c r="AN626" i="2"/>
  <c r="AN627" i="2"/>
  <c r="AN628" i="2"/>
  <c r="AN629" i="2"/>
  <c r="AN630" i="2"/>
  <c r="AN631" i="2"/>
  <c r="AN632" i="2"/>
  <c r="AN633" i="2"/>
  <c r="AN634" i="2"/>
  <c r="AN635" i="2"/>
  <c r="AN636" i="2"/>
  <c r="AN637" i="2"/>
  <c r="AN638" i="2"/>
  <c r="AN639" i="2"/>
  <c r="AN640" i="2"/>
  <c r="AN641" i="2"/>
  <c r="AN642" i="2"/>
  <c r="AN643" i="2"/>
  <c r="AN644" i="2"/>
  <c r="AN645" i="2"/>
  <c r="AN646" i="2"/>
  <c r="AN647" i="2"/>
  <c r="AN648" i="2"/>
  <c r="AN649" i="2"/>
  <c r="AN650" i="2"/>
  <c r="AN651" i="2"/>
  <c r="AN652" i="2"/>
  <c r="AN653" i="2"/>
  <c r="AN654" i="2"/>
  <c r="AN655" i="2"/>
  <c r="AN656" i="2"/>
  <c r="AN657" i="2"/>
  <c r="AN658" i="2"/>
  <c r="AN659" i="2"/>
  <c r="AN660" i="2"/>
  <c r="AN661" i="2"/>
  <c r="AN662" i="2"/>
  <c r="AN663" i="2"/>
  <c r="AN664" i="2"/>
  <c r="AN665" i="2"/>
  <c r="AN666" i="2"/>
  <c r="AN667" i="2"/>
  <c r="AN668" i="2"/>
  <c r="AN669" i="2"/>
  <c r="AN670" i="2"/>
  <c r="AN671" i="2"/>
  <c r="AN672" i="2"/>
  <c r="AN673" i="2"/>
  <c r="AN674" i="2"/>
  <c r="AN675" i="2"/>
  <c r="AN676" i="2"/>
  <c r="AN677" i="2"/>
  <c r="AN678" i="2"/>
  <c r="AN679" i="2"/>
  <c r="AN680" i="2"/>
  <c r="AN681" i="2"/>
  <c r="AN682" i="2"/>
  <c r="AN683" i="2"/>
  <c r="AN684" i="2"/>
  <c r="AN685" i="2"/>
  <c r="AN686" i="2"/>
  <c r="AN687" i="2"/>
  <c r="AN688" i="2"/>
  <c r="AN689" i="2"/>
  <c r="AN690" i="2"/>
  <c r="AN691" i="2"/>
  <c r="AN692" i="2"/>
  <c r="AN693" i="2"/>
  <c r="AN694" i="2"/>
  <c r="AN695" i="2"/>
  <c r="AN696" i="2"/>
  <c r="AN697" i="2"/>
  <c r="AN698" i="2"/>
  <c r="AN699" i="2"/>
  <c r="AN700" i="2"/>
  <c r="AN701" i="2"/>
  <c r="AN702" i="2"/>
  <c r="AN703" i="2"/>
  <c r="AN704" i="2"/>
  <c r="AN705" i="2"/>
  <c r="AN706" i="2"/>
  <c r="AN707" i="2"/>
  <c r="AN708" i="2"/>
  <c r="AN709" i="2"/>
  <c r="AN710" i="2"/>
  <c r="AN711" i="2"/>
  <c r="AN712" i="2"/>
  <c r="AN713" i="2"/>
  <c r="AN714" i="2"/>
  <c r="AN715" i="2"/>
  <c r="AN716" i="2"/>
  <c r="AN717" i="2"/>
  <c r="AN718" i="2"/>
  <c r="AN719" i="2"/>
  <c r="AN720" i="2"/>
  <c r="AN721" i="2"/>
  <c r="AN722" i="2"/>
  <c r="AN723" i="2"/>
  <c r="AN724" i="2"/>
  <c r="AN725" i="2"/>
  <c r="AN726" i="2"/>
  <c r="AN727" i="2"/>
  <c r="AN728" i="2"/>
  <c r="AN729" i="2"/>
  <c r="AN730" i="2"/>
  <c r="AN731" i="2"/>
  <c r="AN732" i="2"/>
  <c r="AN733" i="2"/>
  <c r="AN734" i="2"/>
  <c r="AN735" i="2"/>
  <c r="AN736" i="2"/>
  <c r="AN737" i="2"/>
  <c r="AN738" i="2"/>
  <c r="AN739" i="2"/>
  <c r="AN740" i="2"/>
  <c r="AN741" i="2"/>
  <c r="AN742" i="2"/>
  <c r="AN743" i="2"/>
  <c r="AN744" i="2"/>
  <c r="AN745" i="2"/>
  <c r="AN746" i="2"/>
  <c r="AN747" i="2"/>
  <c r="AN748" i="2"/>
  <c r="AN749" i="2"/>
  <c r="AN750" i="2"/>
  <c r="AN751" i="2"/>
  <c r="AN752" i="2"/>
  <c r="AN753" i="2"/>
  <c r="AN754" i="2"/>
  <c r="AN755" i="2"/>
  <c r="AN756" i="2"/>
  <c r="AN757" i="2"/>
  <c r="AN758" i="2"/>
  <c r="AN759" i="2"/>
  <c r="AN760" i="2"/>
  <c r="AN761" i="2"/>
  <c r="AN762" i="2"/>
  <c r="AN763" i="2"/>
  <c r="AN764" i="2"/>
  <c r="AN765" i="2"/>
  <c r="AN766" i="2"/>
  <c r="AN767" i="2"/>
  <c r="AN768" i="2"/>
  <c r="AN769" i="2"/>
  <c r="AN770" i="2"/>
  <c r="AN771" i="2"/>
  <c r="AN772" i="2"/>
  <c r="AN773" i="2"/>
  <c r="AN774" i="2"/>
  <c r="AN775" i="2"/>
  <c r="AN776" i="2"/>
  <c r="AN777" i="2"/>
  <c r="AN778" i="2"/>
  <c r="AN779" i="2"/>
  <c r="AN780" i="2"/>
  <c r="AN781" i="2"/>
  <c r="AN782" i="2"/>
  <c r="AN783" i="2"/>
  <c r="AN784" i="2"/>
  <c r="AN785" i="2"/>
  <c r="AN786" i="2"/>
  <c r="AN787" i="2"/>
  <c r="AN788" i="2"/>
  <c r="AN789" i="2"/>
  <c r="AN790" i="2"/>
  <c r="AN791" i="2"/>
  <c r="AN792" i="2"/>
  <c r="AN793" i="2"/>
  <c r="AN794" i="2"/>
  <c r="AN795" i="2"/>
  <c r="AN796" i="2"/>
  <c r="EN797" i="2"/>
  <c r="EM797" i="2"/>
  <c r="DW797" i="2"/>
  <c r="DV797" i="2"/>
  <c r="DF797" i="2"/>
  <c r="DE797" i="2"/>
  <c r="CO797" i="2"/>
  <c r="CN797" i="2"/>
  <c r="BX797" i="2"/>
  <c r="BW797" i="2"/>
  <c r="BG797" i="2"/>
  <c r="BF797" i="2"/>
  <c r="CP797" i="2" l="1"/>
  <c r="CQ797" i="2" s="1"/>
  <c r="DG797" i="2"/>
  <c r="DH797" i="2" s="1"/>
  <c r="BH797" i="2"/>
  <c r="BI797" i="2" s="1"/>
  <c r="DX797" i="2"/>
  <c r="DY797" i="2" s="1"/>
  <c r="BY797" i="2"/>
  <c r="BZ797" i="2" s="1"/>
  <c r="EO797" i="2"/>
  <c r="EP797" i="2" s="1"/>
  <c r="AP797" i="2"/>
  <c r="AO797" i="2"/>
  <c r="AQ797" i="2" l="1"/>
  <c r="AR797" i="2" s="1"/>
  <c r="Y797" i="2"/>
  <c r="X797" i="2"/>
  <c r="FD10" i="2"/>
  <c r="FD11" i="2"/>
  <c r="FD751" i="2"/>
  <c r="FD379" i="2"/>
  <c r="FD307" i="2"/>
  <c r="FD673" i="2"/>
  <c r="FD602" i="2"/>
  <c r="FD249" i="2"/>
  <c r="FD339" i="2"/>
  <c r="FD417" i="2"/>
  <c r="FD344" i="2"/>
  <c r="FD502" i="2"/>
  <c r="FD35" i="2"/>
  <c r="FD710" i="2"/>
  <c r="FD247" i="2"/>
  <c r="FD666" i="2"/>
  <c r="FD664" i="2"/>
  <c r="FD785" i="2"/>
  <c r="FD216" i="2"/>
  <c r="FD521" i="2"/>
  <c r="FD471" i="2"/>
  <c r="FD443" i="2"/>
  <c r="FD306" i="2"/>
  <c r="FD340" i="2"/>
  <c r="FD321" i="2"/>
  <c r="FD378" i="2"/>
  <c r="FD297" i="2"/>
  <c r="FD465" i="2"/>
  <c r="FD604" i="2"/>
  <c r="FD717" i="2"/>
  <c r="FD409" i="2"/>
  <c r="FD493" i="2"/>
  <c r="FD557" i="2"/>
  <c r="FD416" i="2"/>
  <c r="FD435" i="2"/>
  <c r="FD330" i="2"/>
  <c r="FD220" i="2"/>
  <c r="FD281" i="2"/>
  <c r="FD322" i="2"/>
  <c r="FD473" i="2"/>
  <c r="FD408" i="2"/>
  <c r="FD100" i="2"/>
  <c r="FD453" i="2"/>
  <c r="FD796" i="2"/>
  <c r="FD226" i="2"/>
  <c r="FD385" i="2"/>
  <c r="FD457" i="2"/>
  <c r="FD253" i="2"/>
  <c r="FD208" i="2"/>
  <c r="FD657" i="2"/>
  <c r="FD719" i="2"/>
  <c r="FD37" i="2"/>
  <c r="FD356" i="2"/>
  <c r="FD791" i="2"/>
  <c r="FD150" i="2"/>
  <c r="FD543" i="2"/>
  <c r="FD90" i="2"/>
  <c r="FD238" i="2"/>
  <c r="FD744" i="2"/>
  <c r="FD652" i="2"/>
  <c r="FD466" i="2"/>
  <c r="FD510" i="2"/>
  <c r="FD232" i="2"/>
  <c r="FD674" i="2"/>
  <c r="FD642" i="2"/>
  <c r="FD605" i="2"/>
  <c r="FD352" i="2"/>
  <c r="FD394" i="2"/>
  <c r="FD316" i="2"/>
  <c r="FD667" i="2"/>
  <c r="FD758" i="2"/>
  <c r="FD110" i="2"/>
  <c r="FD293" i="2"/>
  <c r="FD273" i="2"/>
  <c r="FD254" i="2"/>
  <c r="FD529" i="2"/>
  <c r="FD405" i="2"/>
  <c r="FD279" i="2"/>
  <c r="FD80" i="2"/>
  <c r="FD130" i="2"/>
  <c r="FD400" i="2"/>
  <c r="FD112" i="2"/>
  <c r="FD411" i="2"/>
  <c r="FD381" i="2"/>
  <c r="FD505" i="2"/>
  <c r="FD142" i="2"/>
  <c r="FD432" i="2"/>
  <c r="FD125" i="2"/>
  <c r="FD341" i="2"/>
  <c r="FD246" i="2"/>
  <c r="FD166" i="2"/>
  <c r="FD599" i="2"/>
  <c r="FD555" i="2"/>
  <c r="FD615" i="2"/>
  <c r="FD189" i="2"/>
  <c r="FD31" i="2"/>
  <c r="FD244" i="2"/>
  <c r="FD749" i="2"/>
  <c r="FD661" i="2"/>
  <c r="FD542" i="2"/>
  <c r="FD101" i="2"/>
  <c r="FD174" i="2"/>
  <c r="FD201" i="2"/>
  <c r="FD764" i="2"/>
  <c r="FD97" i="2"/>
  <c r="FD649" i="2"/>
  <c r="FD716" i="2"/>
  <c r="FD312" i="2"/>
  <c r="FD547" i="2"/>
  <c r="FD463" i="2"/>
  <c r="FD701" i="2"/>
  <c r="FD78" i="2"/>
  <c r="FD525" i="2"/>
  <c r="FD149" i="2"/>
  <c r="FD194" i="2"/>
  <c r="FD708" i="2"/>
  <c r="FD713" i="2"/>
  <c r="FD362" i="2"/>
  <c r="FD648" i="2"/>
  <c r="FD259" i="2"/>
  <c r="FD610" i="2"/>
  <c r="FD17" i="2"/>
  <c r="FD291" i="2"/>
  <c r="FD231" i="2"/>
  <c r="FD522" i="2"/>
  <c r="FD508" i="2"/>
  <c r="FD774" i="2"/>
  <c r="FD151" i="2"/>
  <c r="FD240" i="2"/>
  <c r="FD618" i="2"/>
  <c r="FD153" i="2"/>
  <c r="FD326" i="2"/>
  <c r="FD367" i="2"/>
  <c r="FD245" i="2"/>
  <c r="FD387" i="2"/>
  <c r="FD690" i="2"/>
  <c r="FD551" i="2"/>
  <c r="FD39" i="2"/>
  <c r="FD601" i="2"/>
  <c r="FD686" i="2"/>
  <c r="FD430" i="2"/>
  <c r="FD544" i="2"/>
  <c r="FD622" i="2"/>
  <c r="FD438" i="2"/>
  <c r="FD509" i="2"/>
  <c r="FD350" i="2"/>
  <c r="FD495" i="2"/>
  <c r="FD469" i="2"/>
  <c r="FD747" i="2"/>
  <c r="FD449" i="2"/>
  <c r="FD650" i="2"/>
  <c r="FD641" i="2"/>
  <c r="FD755" i="2"/>
  <c r="FD414" i="2"/>
  <c r="FD52" i="2"/>
  <c r="FD429" i="2"/>
  <c r="FD223" i="2"/>
  <c r="FD159" i="2"/>
  <c r="FD423" i="2"/>
  <c r="FD634" i="2"/>
  <c r="FD197" i="2"/>
  <c r="FD351" i="2"/>
  <c r="FD619" i="2"/>
  <c r="FD138" i="2"/>
  <c r="FD124" i="2"/>
  <c r="FD21" i="2"/>
  <c r="FD371" i="2"/>
  <c r="FD42" i="2"/>
  <c r="FD23" i="2"/>
  <c r="FD213" i="2"/>
  <c r="FD29" i="2"/>
  <c r="FD162" i="2"/>
  <c r="FD528" i="2"/>
  <c r="FD170" i="2"/>
  <c r="FD135" i="2"/>
  <c r="FD485" i="2"/>
  <c r="FD533" i="2"/>
  <c r="FD778" i="2"/>
  <c r="FD668" i="2"/>
  <c r="FD503" i="2"/>
  <c r="FD55" i="2"/>
  <c r="FD298" i="2"/>
  <c r="FD426" i="2"/>
  <c r="FD624" i="2"/>
  <c r="FD692" i="2"/>
  <c r="FD184" i="2"/>
  <c r="FD327" i="2"/>
  <c r="FD368" i="2"/>
  <c r="FD257" i="2"/>
  <c r="FD756" i="2"/>
  <c r="FD54" i="2"/>
  <c r="FD191" i="2"/>
  <c r="FD65" i="2"/>
  <c r="FD421" i="2"/>
  <c r="FD272" i="2"/>
  <c r="FD651" i="2"/>
  <c r="FD729" i="2"/>
  <c r="FD243" i="2"/>
  <c r="FD519" i="2"/>
  <c r="FD329" i="2"/>
  <c r="FD325" i="2"/>
  <c r="FD728" i="2"/>
  <c r="FD595" i="2"/>
  <c r="FD562" i="2"/>
  <c r="FD335" i="2"/>
  <c r="FD288" i="2"/>
  <c r="FD631" i="2"/>
  <c r="FD294" i="2"/>
  <c r="FD569" i="2"/>
  <c r="FD566" i="2"/>
  <c r="FD179" i="2"/>
  <c r="FD461" i="2"/>
  <c r="FD617" i="2"/>
  <c r="FD313" i="2"/>
  <c r="FD468" i="2"/>
  <c r="FD759" i="2"/>
  <c r="FD338" i="2"/>
  <c r="FD574" i="2"/>
  <c r="FD526" i="2"/>
  <c r="FD365" i="2"/>
  <c r="FD72" i="2"/>
  <c r="FD176" i="2"/>
  <c r="FD180" i="2"/>
  <c r="FD56" i="2"/>
  <c r="FD580" i="2"/>
  <c r="FD16" i="2"/>
  <c r="FD725" i="2"/>
  <c r="FD675" i="2"/>
  <c r="FD687" i="2"/>
  <c r="FD486" i="2"/>
  <c r="FD401" i="2"/>
  <c r="FD333" i="2"/>
  <c r="FD445" i="2"/>
  <c r="FD164" i="2"/>
  <c r="FD116" i="2"/>
  <c r="FD289" i="2"/>
  <c r="FD19" i="2"/>
  <c r="FD318" i="2"/>
  <c r="FD702" i="2"/>
  <c r="FD663" i="2"/>
  <c r="FD83" i="2"/>
  <c r="FD769" i="2"/>
  <c r="FD609" i="2"/>
  <c r="FD573" i="2"/>
  <c r="FD570" i="2"/>
  <c r="FD12" i="2"/>
  <c r="FD472" i="2"/>
  <c r="FD133" i="2"/>
  <c r="FD310" i="2"/>
  <c r="FD104" i="2"/>
  <c r="FD132" i="2"/>
  <c r="FD549" i="2"/>
  <c r="FD541" i="2"/>
  <c r="FD623" i="2"/>
  <c r="FD284" i="2"/>
  <c r="FD425" i="2"/>
  <c r="FD576" i="2"/>
  <c r="FD550" i="2"/>
  <c r="FD61" i="2"/>
  <c r="FD598" i="2"/>
  <c r="FD740" i="2"/>
  <c r="FD204" i="2"/>
  <c r="FD71" i="2"/>
  <c r="FD311" i="2"/>
  <c r="FD119" i="2"/>
  <c r="FD343" i="2"/>
  <c r="FD324" i="2"/>
  <c r="FD211" i="2"/>
  <c r="FD546" i="2"/>
  <c r="FD99" i="2"/>
  <c r="FD545" i="2"/>
  <c r="FD700" i="2"/>
  <c r="FD695" i="2"/>
  <c r="FD221" i="2"/>
  <c r="FD152" i="2"/>
  <c r="FD26" i="2"/>
  <c r="FD336" i="2"/>
  <c r="FD556" i="2"/>
  <c r="FD319" i="2"/>
  <c r="FD25" i="2"/>
  <c r="FD745" i="2"/>
  <c r="FD303" i="2"/>
  <c r="FD645" i="2"/>
  <c r="FD123" i="2"/>
  <c r="FD81" i="2"/>
  <c r="FD361" i="2"/>
  <c r="FD553" i="2"/>
  <c r="FD579" i="2"/>
  <c r="FD470" i="2"/>
  <c r="FD126" i="2"/>
  <c r="FD84" i="2"/>
  <c r="FD384" i="2"/>
  <c r="FD514" i="2"/>
  <c r="FD360" i="2"/>
  <c r="FD739" i="2"/>
  <c r="FD96" i="2"/>
  <c r="FD168" i="2"/>
  <c r="FD18" i="2"/>
  <c r="FD120" i="2"/>
  <c r="FD752" i="2"/>
  <c r="FD106" i="2"/>
  <c r="FD69" i="2"/>
  <c r="FD186" i="2"/>
  <c r="FD144" i="2"/>
  <c r="FD219" i="2"/>
  <c r="FD475" i="2"/>
  <c r="FD53" i="2"/>
  <c r="FD628" i="2"/>
  <c r="FD736" i="2"/>
  <c r="FD347" i="2"/>
  <c r="FD518" i="2"/>
  <c r="FD699" i="2"/>
  <c r="FD757" i="2"/>
  <c r="FD696" i="2"/>
  <c r="FD48" i="2"/>
  <c r="FD420" i="2"/>
  <c r="FD644" i="2"/>
  <c r="FD260" i="2"/>
  <c r="FD504" i="2"/>
  <c r="FD639" i="2"/>
  <c r="FD134" i="2"/>
  <c r="FD711" i="2"/>
  <c r="FD337" i="2"/>
  <c r="FD105" i="2"/>
  <c r="FD263" i="2"/>
  <c r="FD169" i="2"/>
  <c r="FD554" i="2"/>
  <c r="FD428" i="2"/>
  <c r="FD462" i="2"/>
  <c r="FD464" i="2"/>
  <c r="FD292" i="2"/>
  <c r="FD256" i="2"/>
  <c r="FD199" i="2"/>
  <c r="FD614" i="2"/>
  <c r="FD403" i="2"/>
  <c r="FD277" i="2"/>
  <c r="FD95" i="2"/>
  <c r="FD407" i="2"/>
  <c r="FD507" i="2"/>
  <c r="FD46" i="2"/>
  <c r="FD620" i="2"/>
  <c r="FD484" i="2"/>
  <c r="FD474" i="2"/>
  <c r="FD520" i="2"/>
  <c r="FD308" i="2"/>
  <c r="FD58" i="2"/>
  <c r="FD592" i="2"/>
  <c r="FD342" i="2"/>
  <c r="FD476" i="2"/>
  <c r="FD346" i="2"/>
  <c r="FD282" i="2"/>
  <c r="FD86" i="2"/>
  <c r="FD118" i="2"/>
  <c r="FD358" i="2"/>
  <c r="FD92" i="2"/>
  <c r="FD114" i="2"/>
  <c r="FD41" i="2"/>
  <c r="FD577" i="2"/>
  <c r="FD309" i="2"/>
  <c r="FD398" i="2"/>
  <c r="FD410" i="2"/>
  <c r="FD167" i="2"/>
  <c r="FD300" i="2"/>
  <c r="FD391" i="2"/>
  <c r="FD490" i="2"/>
  <c r="FD345" i="2"/>
  <c r="FD214" i="2"/>
  <c r="FD188" i="2"/>
  <c r="FD591" i="2"/>
  <c r="FD270" i="2"/>
  <c r="FD75" i="2"/>
  <c r="FD237" i="2"/>
  <c r="FD383" i="2"/>
  <c r="FD558" i="2"/>
  <c r="FD684" i="2"/>
  <c r="FD733" i="2"/>
  <c r="FD369" i="2"/>
  <c r="FD183" i="2"/>
  <c r="FD22" i="2"/>
  <c r="FD60" i="2"/>
  <c r="FD94" i="2"/>
  <c r="FD155" i="2"/>
  <c r="FD102" i="2"/>
  <c r="FD590" i="2"/>
  <c r="FD613" i="2"/>
  <c r="FD444" i="2"/>
  <c r="FD195" i="2"/>
  <c r="FD792" i="2"/>
  <c r="FD280" i="2"/>
  <c r="FD328" i="2"/>
  <c r="FD62" i="2"/>
  <c r="FD79" i="2"/>
  <c r="FD512" i="2"/>
  <c r="FD706" i="2"/>
  <c r="FD738" i="2"/>
  <c r="FD653" i="2"/>
  <c r="FD157" i="2"/>
  <c r="FD320" i="2"/>
  <c r="FD147" i="2"/>
  <c r="FD448" i="2"/>
  <c r="FD534" i="2"/>
  <c r="FD66" i="2"/>
  <c r="FD626" i="2"/>
  <c r="FD436" i="2"/>
  <c r="FD181" i="2"/>
  <c r="FD207" i="2"/>
  <c r="FD136" i="2"/>
  <c r="FD793" i="2"/>
  <c r="FD255" i="2"/>
  <c r="FD77" i="2"/>
  <c r="FD70" i="2"/>
  <c r="FD85" i="2"/>
  <c r="FD501" i="2"/>
  <c r="FD413" i="2"/>
  <c r="FD239" i="2"/>
  <c r="FD154" i="2"/>
  <c r="FD415" i="2"/>
  <c r="FD146" i="2"/>
  <c r="FD565" i="2"/>
  <c r="FD783" i="2"/>
  <c r="FD200" i="2"/>
  <c r="FD500" i="2"/>
  <c r="FD374" i="2"/>
  <c r="FD224" i="2"/>
  <c r="FD290" i="2"/>
  <c r="FD225" i="2"/>
  <c r="FD646" i="2"/>
  <c r="FD348" i="2"/>
  <c r="FD128" i="2"/>
  <c r="FD496" i="2"/>
  <c r="FD364" i="2"/>
  <c r="FD265" i="2"/>
  <c r="FD304" i="2"/>
  <c r="FD248" i="2"/>
  <c r="FD761" i="2"/>
  <c r="FD121" i="2"/>
  <c r="FD497" i="2"/>
  <c r="FD372" i="2"/>
  <c r="FD139" i="2"/>
  <c r="FD63" i="2"/>
  <c r="FD74" i="2"/>
  <c r="FD242" i="2"/>
  <c r="FD40" i="2"/>
  <c r="FD380" i="2"/>
  <c r="FD131" i="2"/>
  <c r="FD47" i="2"/>
  <c r="FD73" i="2"/>
  <c r="FD517" i="2"/>
  <c r="FD582" i="2"/>
  <c r="FD489" i="2"/>
  <c r="FD608" i="2"/>
  <c r="FD775" i="2"/>
  <c r="FD15" i="2"/>
  <c r="FD789" i="2"/>
  <c r="FD487" i="2"/>
  <c r="FD158" i="2"/>
  <c r="FD454" i="2"/>
  <c r="FD446" i="2"/>
  <c r="FD621" i="2"/>
  <c r="FD561" i="2"/>
  <c r="FD689" i="2"/>
  <c r="FD536" i="2"/>
  <c r="FD93" i="2"/>
  <c r="FD568" i="2"/>
  <c r="FD349" i="2"/>
  <c r="FD540" i="2"/>
  <c r="FD302" i="2"/>
  <c r="FD143" i="2"/>
  <c r="FD441" i="2"/>
  <c r="FD373" i="2"/>
  <c r="FD192" i="2"/>
  <c r="FD14" i="2"/>
  <c r="FD730" i="2"/>
  <c r="FD442" i="2"/>
  <c r="FD357" i="2"/>
  <c r="FD440" i="2"/>
  <c r="FD586" i="2"/>
  <c r="FD511" i="2"/>
  <c r="FD625" i="2"/>
  <c r="FD539" i="2"/>
  <c r="FD206" i="2"/>
  <c r="FD51" i="2"/>
  <c r="FD305" i="2"/>
  <c r="FD185" i="2"/>
  <c r="FD250" i="2"/>
  <c r="FD419" i="2"/>
  <c r="FD683" i="2"/>
  <c r="FD737" i="2"/>
  <c r="FD607" i="2"/>
  <c r="FD390" i="2"/>
  <c r="FD274" i="2"/>
  <c r="FD721" i="2"/>
  <c r="FD585" i="2"/>
  <c r="FD727" i="2"/>
  <c r="FD148" i="2"/>
  <c r="FD141" i="2"/>
  <c r="FD286" i="2"/>
  <c r="FD285" i="2"/>
  <c r="FD27" i="2"/>
  <c r="FD43" i="2"/>
  <c r="FD718" i="2"/>
  <c r="FD227" i="2"/>
  <c r="FD424" i="2"/>
  <c r="FD688" i="2"/>
  <c r="FD301" i="2"/>
  <c r="FD38" i="2"/>
  <c r="FD215" i="2"/>
  <c r="FD439" i="2"/>
  <c r="FD233" i="2"/>
  <c r="FD122" i="2"/>
  <c r="FD334" i="2"/>
  <c r="FD88" i="2"/>
  <c r="FD32" i="2"/>
  <c r="FD685" i="2"/>
  <c r="FD672" i="2"/>
  <c r="FD560" i="2"/>
  <c r="FD715" i="2"/>
  <c r="FD637" i="2"/>
  <c r="FD45" i="2"/>
  <c r="FD513" i="2"/>
  <c r="FD266" i="2"/>
  <c r="FD113" i="2"/>
  <c r="FD478" i="2"/>
  <c r="FD228" i="2"/>
  <c r="FD30" i="2"/>
  <c r="FD115" i="2"/>
  <c r="FD786" i="2"/>
  <c r="FD611" i="2"/>
  <c r="FD638" i="2"/>
  <c r="FD731" i="2"/>
  <c r="FD332" i="2"/>
  <c r="FD109" i="2"/>
  <c r="FD433" i="2"/>
  <c r="FD679" i="2"/>
  <c r="FD612" i="2"/>
  <c r="FD353" i="2"/>
  <c r="FD269" i="2"/>
  <c r="FD98" i="2"/>
  <c r="FD506" i="2"/>
  <c r="FD678" i="2"/>
  <c r="FD616" i="2"/>
  <c r="FD44" i="2"/>
  <c r="FD632" i="2"/>
  <c r="FD654" i="2"/>
  <c r="FD182" i="2"/>
  <c r="FD434" i="2"/>
  <c r="FD418" i="2"/>
  <c r="FD691" i="2"/>
  <c r="FD748" i="2"/>
  <c r="FD694" i="2"/>
  <c r="FD20" i="2"/>
  <c r="FD431" i="2"/>
  <c r="FD458" i="2"/>
  <c r="FD563" i="2"/>
  <c r="FD746" i="2"/>
  <c r="FD480" i="2"/>
  <c r="FD205" i="2"/>
  <c r="FD712" i="2"/>
  <c r="FD535" i="2"/>
  <c r="FD594" i="2"/>
  <c r="FD314" i="2"/>
  <c r="FD165" i="2"/>
  <c r="FD230" i="2"/>
  <c r="FD49" i="2"/>
  <c r="FD776" i="2"/>
  <c r="FD589" i="2"/>
  <c r="FD129" i="2"/>
  <c r="FD492" i="2"/>
  <c r="FD397" i="2"/>
  <c r="FD722" i="2"/>
  <c r="FD767" i="2"/>
  <c r="FD593" i="2"/>
  <c r="FD703" i="2"/>
  <c r="FD59" i="2"/>
  <c r="FD218" i="2"/>
  <c r="FD647" i="2"/>
  <c r="FD427" i="2"/>
  <c r="FD515" i="2"/>
  <c r="FD382" i="2"/>
  <c r="FD660" i="2"/>
  <c r="FD137" i="2"/>
  <c r="FD363" i="2"/>
  <c r="FD412" i="2"/>
  <c r="FD629" i="2"/>
  <c r="FD388" i="2"/>
  <c r="FD794" i="2"/>
  <c r="FD241" i="2"/>
  <c r="FD404" i="2"/>
  <c r="FD163" i="2"/>
  <c r="FD583" i="2"/>
  <c r="FD552" i="2"/>
  <c r="FD13" i="2"/>
  <c r="FD33" i="2"/>
  <c r="FD190" i="2"/>
  <c r="FD780" i="2"/>
  <c r="FD178" i="2"/>
  <c r="FD635" i="2"/>
  <c r="FD682" i="2"/>
  <c r="FD202" i="2"/>
  <c r="FD559" i="2"/>
  <c r="FD389" i="2"/>
  <c r="FD107" i="2"/>
  <c r="FD760" i="2"/>
  <c r="FD567" i="2"/>
  <c r="FD467" i="2"/>
  <c r="FD187" i="2"/>
  <c r="FD680" i="2"/>
  <c r="FD258" i="2"/>
  <c r="FD57" i="2"/>
  <c r="FD278" i="2"/>
  <c r="FD787" i="2"/>
  <c r="FD743" i="2"/>
  <c r="FD693" i="2"/>
  <c r="FD779" i="2"/>
  <c r="FD603" i="2"/>
  <c r="FD295" i="2"/>
  <c r="FD524" i="2"/>
  <c r="FD34" i="2"/>
  <c r="FD396" i="2"/>
  <c r="FD754" i="2"/>
  <c r="FD276" i="2"/>
  <c r="FD479" i="2"/>
  <c r="FD196" i="2"/>
  <c r="FD452" i="2"/>
  <c r="FD76" i="2"/>
  <c r="FD212" i="2"/>
  <c r="FD720" i="2"/>
  <c r="FD406" i="2"/>
  <c r="FD377" i="2"/>
  <c r="FD359" i="2"/>
  <c r="FD527" i="2"/>
  <c r="FD784" i="2"/>
  <c r="FD103" i="2"/>
  <c r="FD111" i="2"/>
  <c r="FD331" i="2"/>
  <c r="FD399" i="2"/>
  <c r="FD741" i="2"/>
  <c r="FD640" i="2"/>
  <c r="FD763" i="2"/>
  <c r="FD366" i="2"/>
  <c r="FD376" i="2"/>
  <c r="FD173" i="2"/>
  <c r="FD523" i="2"/>
  <c r="FD584" i="2"/>
  <c r="FD581" i="2"/>
  <c r="FD773" i="2"/>
  <c r="FD704" i="2"/>
  <c r="FD494" i="2"/>
  <c r="FD765" i="2"/>
  <c r="FD251" i="2"/>
  <c r="FD222" i="2"/>
  <c r="FD262" i="2"/>
  <c r="FD709" i="2"/>
  <c r="FD402" i="2"/>
  <c r="FD788" i="2"/>
  <c r="FD271" i="2"/>
  <c r="FD606" i="2"/>
  <c r="FD681" i="2"/>
  <c r="FD782" i="2"/>
  <c r="FD209" i="2"/>
  <c r="FD456" i="2"/>
  <c r="FD323" i="2"/>
  <c r="FD516" i="2"/>
  <c r="FD656" i="2"/>
  <c r="FD770" i="2"/>
  <c r="FD735" i="2"/>
  <c r="FD234" i="2"/>
  <c r="FD658" i="2"/>
  <c r="FD264" i="2"/>
  <c r="FD734" i="2"/>
  <c r="FD753" i="2"/>
  <c r="FD451" i="2"/>
  <c r="FD587" i="2"/>
  <c r="FD627" i="2"/>
  <c r="FD483" i="2"/>
  <c r="FD395" i="2"/>
  <c r="FD488" i="2"/>
  <c r="FD82" i="2"/>
  <c r="FD777" i="2"/>
  <c r="FD64" i="2"/>
  <c r="FD108" i="2"/>
  <c r="FD548" i="2"/>
  <c r="FD287" i="2"/>
  <c r="FD217" i="2"/>
  <c r="FD24" i="2"/>
  <c r="FD229" i="2"/>
  <c r="FD140" i="2"/>
  <c r="FD450" i="2"/>
  <c r="FD676" i="2"/>
  <c r="FD145" i="2"/>
  <c r="FD370" i="2"/>
  <c r="FD636" i="2"/>
  <c r="FD659" i="2"/>
  <c r="FD235" i="2"/>
  <c r="FD299" i="2"/>
  <c r="FD355" i="2"/>
  <c r="FD572" i="2"/>
  <c r="FD193" i="2"/>
  <c r="FD742" i="2"/>
  <c r="FD491" i="2"/>
  <c r="FD578" i="2"/>
  <c r="FD459" i="2"/>
  <c r="FD575" i="2"/>
  <c r="FD698" i="2"/>
  <c r="FD564" i="2"/>
  <c r="FD296" i="2"/>
  <c r="FD532" i="2"/>
  <c r="FD630" i="2"/>
  <c r="FD670" i="2"/>
  <c r="FD707" i="2"/>
  <c r="FD499" i="2"/>
  <c r="FD665" i="2"/>
  <c r="FD28" i="2"/>
  <c r="FD354" i="2"/>
  <c r="FD538" i="2"/>
  <c r="FD724" i="2"/>
  <c r="FD633" i="2"/>
  <c r="FD375" i="2"/>
  <c r="FD198" i="2"/>
  <c r="FD437" i="2"/>
  <c r="FD386" i="2"/>
  <c r="FD156" i="2"/>
  <c r="FD671" i="2"/>
  <c r="FD171" i="2"/>
  <c r="FD571" i="2"/>
  <c r="FD422" i="2"/>
  <c r="FD768" i="2"/>
  <c r="FD732" i="2"/>
  <c r="FD252" i="2"/>
  <c r="FD766" i="2"/>
  <c r="FD531" i="2"/>
  <c r="FD477" i="2"/>
  <c r="FD795" i="2"/>
  <c r="FD600" i="2"/>
  <c r="FD705" i="2"/>
  <c r="FD268" i="2"/>
  <c r="FD455" i="2"/>
  <c r="FD723" i="2"/>
  <c r="FD460" i="2"/>
  <c r="FD68" i="2"/>
  <c r="FD127" i="2"/>
  <c r="FD161" i="2"/>
  <c r="FD588" i="2"/>
  <c r="FD236" i="2"/>
  <c r="FD643" i="2"/>
  <c r="FD91" i="2"/>
  <c r="FD315" i="2"/>
  <c r="FD317" i="2"/>
  <c r="FD87" i="2"/>
  <c r="FD160" i="2"/>
  <c r="FD677" i="2"/>
  <c r="FD177" i="2"/>
  <c r="FD175" i="2"/>
  <c r="FD261" i="2"/>
  <c r="FD283" i="2"/>
  <c r="FD89" i="2"/>
  <c r="FD210" i="2"/>
  <c r="FD36" i="2"/>
  <c r="FD772" i="2"/>
  <c r="FD596" i="2"/>
  <c r="FD447" i="2"/>
  <c r="FD781" i="2"/>
  <c r="FD662" i="2"/>
  <c r="FD669" i="2"/>
  <c r="FD537" i="2"/>
  <c r="FD771" i="2"/>
  <c r="FD393" i="2"/>
  <c r="FD172" i="2"/>
  <c r="FD50" i="2"/>
  <c r="FD203" i="2"/>
  <c r="FD392" i="2"/>
  <c r="FD530" i="2"/>
  <c r="FD267" i="2"/>
  <c r="FD750" i="2"/>
  <c r="FD275" i="2"/>
  <c r="FD498" i="2"/>
  <c r="FD117" i="2"/>
  <c r="FD597" i="2"/>
  <c r="FD762" i="2"/>
  <c r="FD67" i="2"/>
  <c r="FD482" i="2"/>
  <c r="FD714" i="2"/>
  <c r="FD481" i="2"/>
  <c r="FD697" i="2"/>
  <c r="FD726" i="2"/>
  <c r="FD790" i="2"/>
  <c r="FD655" i="2"/>
  <c r="Z797" i="2" l="1"/>
  <c r="AA797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</commentList>
</comments>
</file>

<file path=xl/comments2.xml><?xml version="1.0" encoding="utf-8"?>
<comments xmlns="http://schemas.openxmlformats.org/spreadsheetml/2006/main">
  <authors>
    <author>Hewlett-Packard Company</author>
    <author>Usuario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Q14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Para transito van los proyectos: calles peatonales y semipeatonales; Cartilla de Diseño y adecuación de Espacio publico; </t>
        </r>
      </text>
    </comment>
    <comment ref="AA14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Juan Carlos; 2 arquitectos,  1 abogado </t>
        </r>
      </text>
    </comment>
    <comment ref="AA1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Tecnico operativo, profeisonal del grupo de segurida vial  movilidad  3 meses todo el año </t>
        </r>
      </text>
    </comment>
    <comment ref="AA1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 tecnicos y 1 profesional y ingeniero </t>
        </r>
      </text>
    </comment>
    <comment ref="AR1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Reparacion y mantenimiento de fibra optica, 2.173.000 mensual  y 500.000.000 reparaciones de controladores del sistemas semaforicos+ energia </t>
        </r>
      </text>
    </comment>
    <comment ref="AR21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combustible, ferreteria, dotacion de agentes de apoyo, refreigerios, papeleria, seguros, mantenimiento de vehiculos y motos, mantenimiento de radios, compra de motos,  equipo de computo, Aseo, Elementos Bioseguridad, Automovil Secre, Bus.</t>
        </r>
      </text>
    </comment>
    <comment ref="AA2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adoptara  la estrategia creada por la Agencia Nacional de seguriddad vial </t>
        </r>
      </text>
    </comment>
    <comment ref="AA2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tecnico nomina y 4 auxiliares</t>
        </r>
      </text>
    </comment>
    <comment ref="AR2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Contrato demaración, compra de pintura, equipo para demarcación </t>
        </r>
      </text>
    </comment>
    <comment ref="AA26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tecnico nomina y 4 auxiliares</t>
        </r>
      </text>
    </comment>
    <comment ref="AA2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profesional univeristario movilidad , tecnico operativo  y profesional universitario seguridad vial</t>
        </r>
      </text>
    </comment>
    <comment ref="AA2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Grupo de seguridad vial </t>
        </r>
      </text>
    </comment>
    <comment ref="AR2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Logistica el desplazamiento al sector rual, combustible </t>
        </r>
      </text>
    </comment>
    <comment ref="AA2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 necesario contar con un equipo conformado por un contador, un ingeniero, 1 tecnico y dos profesionales con perfil</t>
        </r>
      </text>
    </comment>
    <comment ref="AR2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Equipo de computo y comunicación,  materiales y suministros, adecuación de oficina </t>
        </r>
      </text>
    </comment>
    <comment ref="AA3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profesional univeristario movilidad , tecnico operativo  y profesional universitario seguridad vial</t>
        </r>
      </text>
    </comment>
    <comment ref="AA31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Un agente de transito y transporte  asignación salarial 3083108</t>
        </r>
      </text>
    </comment>
    <comment ref="AR31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Un agente de transito </t>
        </r>
      </text>
    </comment>
    <comment ref="AA3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profesional universitario, tecnico operativo y 4 auxiliares 
</t>
        </r>
      </text>
    </comment>
    <comment ref="AA36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profesional, tecnicos operativos, unidades de apoyo </t>
        </r>
      </text>
    </comment>
    <comment ref="AA3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profesional, tecnico y auxiliares </t>
        </r>
      </text>
    </comment>
    <comment ref="AA4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profesional </t>
        </r>
      </text>
    </comment>
  </commentList>
</comments>
</file>

<file path=xl/sharedStrings.xml><?xml version="1.0" encoding="utf-8"?>
<sst xmlns="http://schemas.openxmlformats.org/spreadsheetml/2006/main" count="9950" uniqueCount="2195">
  <si>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</si>
  <si>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</si>
  <si>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</si>
  <si>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</si>
  <si>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</si>
  <si>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</si>
  <si>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</si>
  <si>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</si>
  <si>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</si>
  <si>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</si>
  <si>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</si>
  <si>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</si>
  <si>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</si>
  <si>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</si>
  <si>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</si>
  <si>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</si>
  <si>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</si>
  <si>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</si>
  <si>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</si>
  <si>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</si>
  <si>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</si>
  <si>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</si>
  <si>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</si>
  <si>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</si>
  <si>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</si>
  <si>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</si>
  <si>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</si>
  <si>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</si>
  <si>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</si>
  <si>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</si>
  <si>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</si>
  <si>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</si>
  <si>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</si>
  <si>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</si>
  <si>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</si>
  <si>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</si>
  <si>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</si>
  <si>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</si>
  <si>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</si>
  <si>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</si>
  <si>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</si>
  <si>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</si>
  <si>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</si>
  <si>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</si>
  <si>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</si>
  <si>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</si>
  <si>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</si>
  <si>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</si>
  <si>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</si>
  <si>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</si>
  <si>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</si>
  <si>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</si>
  <si>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</si>
  <si>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</si>
  <si>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</si>
  <si>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</si>
  <si>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</si>
  <si>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</si>
  <si>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</si>
  <si>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</si>
  <si>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</si>
  <si>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</si>
  <si>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</si>
  <si>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</si>
  <si>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</si>
  <si>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</si>
  <si>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</si>
  <si>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</si>
  <si>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</si>
  <si>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</si>
  <si>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</si>
  <si>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</si>
  <si>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</si>
  <si>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</si>
  <si>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</si>
  <si>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</si>
  <si>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</si>
  <si>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</si>
  <si>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</si>
  <si>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</si>
  <si>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</si>
  <si>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</si>
  <si>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</si>
  <si>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</si>
  <si>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</si>
  <si>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</si>
  <si>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</si>
  <si>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</si>
  <si>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</si>
  <si>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</si>
  <si>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</si>
  <si>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</si>
  <si>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</si>
  <si>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</si>
  <si>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</si>
  <si>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</si>
  <si>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</si>
  <si>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</si>
  <si>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</si>
  <si>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</si>
  <si>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</si>
  <si>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</si>
  <si>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</si>
  <si>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</si>
  <si>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</si>
  <si>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</si>
  <si>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</si>
  <si>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</si>
  <si>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</si>
  <si>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</si>
  <si>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</si>
  <si>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</si>
  <si>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</si>
  <si>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</si>
  <si>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</si>
  <si>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</si>
  <si>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</si>
  <si>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</si>
  <si>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</si>
  <si>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</si>
  <si>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</si>
  <si>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</si>
  <si>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</si>
  <si>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</si>
  <si>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</si>
  <si>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</si>
  <si>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</si>
  <si>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</si>
  <si>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</si>
  <si>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</si>
  <si>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</si>
  <si>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</si>
  <si>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</si>
  <si>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</si>
  <si>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</si>
  <si>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</si>
  <si>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</si>
  <si>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</si>
  <si>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</si>
  <si>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</si>
  <si>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</si>
  <si>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</si>
  <si>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</si>
  <si>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</si>
  <si>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</si>
  <si>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</si>
  <si>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</si>
  <si>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</si>
  <si>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</si>
  <si>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</si>
  <si>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</si>
  <si>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</si>
  <si>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</si>
  <si>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</si>
  <si>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</si>
  <si>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</si>
  <si>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</si>
  <si>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</si>
  <si>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</si>
  <si>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</si>
  <si>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</si>
  <si>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</si>
  <si>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</si>
  <si>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</si>
  <si>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</si>
  <si>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</si>
  <si>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</si>
  <si>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</si>
  <si>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</si>
  <si>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</si>
  <si>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</si>
  <si>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</si>
  <si>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</si>
  <si>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</si>
  <si>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</si>
  <si>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</si>
  <si>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</si>
  <si>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</si>
  <si>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</si>
  <si>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</si>
  <si>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</si>
  <si>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</si>
  <si>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</si>
  <si>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</si>
  <si>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</si>
  <si>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</si>
  <si>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</si>
  <si>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</si>
  <si>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</si>
  <si>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</si>
  <si>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</si>
  <si>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</si>
  <si>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</si>
  <si>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</si>
  <si>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</si>
  <si>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</si>
  <si>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</si>
  <si>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</si>
  <si>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</si>
  <si>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</si>
  <si>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</si>
  <si>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</si>
  <si>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</si>
  <si>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</si>
  <si>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</si>
  <si>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</si>
  <si>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</si>
  <si>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</si>
  <si>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</si>
  <si>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</si>
  <si>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</si>
  <si>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</si>
  <si>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</si>
  <si>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</si>
  <si>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</si>
  <si>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</si>
  <si>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</si>
  <si>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</si>
  <si>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</si>
  <si>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</si>
  <si>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</si>
  <si>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</si>
  <si>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</si>
  <si>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</si>
  <si>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</si>
  <si>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</si>
  <si>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</si>
  <si>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</si>
  <si>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</si>
  <si>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</si>
  <si>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</si>
  <si>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</si>
  <si>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</si>
  <si>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</si>
  <si>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</si>
  <si>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</si>
  <si>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</si>
  <si>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</si>
  <si>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</si>
  <si>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</si>
  <si>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</si>
  <si>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</si>
  <si>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</si>
  <si>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</si>
  <si>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</si>
  <si>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</si>
  <si>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</si>
  <si>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</si>
  <si>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</si>
  <si>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</si>
  <si>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</si>
  <si>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</si>
  <si>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</si>
  <si>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</si>
  <si>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</si>
  <si>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</si>
  <si>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</si>
  <si>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</si>
  <si>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</si>
  <si>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</si>
  <si>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</si>
  <si>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</si>
  <si>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</si>
  <si>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</si>
  <si>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</si>
  <si>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</si>
  <si>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</si>
  <si>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</si>
  <si>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</si>
  <si>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</si>
  <si>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</si>
  <si>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</si>
  <si>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</si>
  <si>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</si>
  <si>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</si>
  <si>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</si>
  <si>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</si>
  <si>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</si>
  <si>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</si>
  <si>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</si>
  <si>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</si>
  <si>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</si>
  <si>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</si>
  <si>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</si>
  <si>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</si>
  <si>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</si>
  <si>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</si>
  <si>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</si>
  <si>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</si>
  <si>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</si>
  <si>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</si>
  <si>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</si>
  <si>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</si>
  <si>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</si>
  <si>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</si>
  <si>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</si>
  <si>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</si>
  <si>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</si>
  <si>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</si>
  <si>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</si>
  <si>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</si>
  <si>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</si>
  <si>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</si>
  <si>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</si>
  <si>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</si>
  <si>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</si>
  <si>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</si>
  <si>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</si>
  <si>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</si>
  <si>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</si>
  <si>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</si>
  <si>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</si>
  <si>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</si>
  <si>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</si>
  <si>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</si>
  <si>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</si>
  <si>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</si>
  <si>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</si>
  <si>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</si>
  <si>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</si>
  <si>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</si>
  <si>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</si>
  <si>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</si>
  <si>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</si>
  <si>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</si>
  <si>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</si>
  <si>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</si>
  <si>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</si>
  <si>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</si>
  <si>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</si>
  <si>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</si>
  <si>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</si>
  <si>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</si>
  <si>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</si>
  <si>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</si>
  <si>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</si>
  <si>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</si>
  <si>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</si>
  <si>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</si>
  <si>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</si>
  <si>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</si>
  <si>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</si>
  <si>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</si>
  <si>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</si>
  <si>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</si>
  <si>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</si>
  <si>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</si>
  <si>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</si>
  <si>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</si>
  <si>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</si>
  <si>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</si>
  <si>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</si>
  <si>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</si>
  <si>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</si>
  <si>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</si>
  <si>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</si>
  <si>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</si>
  <si>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</si>
  <si>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</si>
  <si>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</si>
  <si>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</si>
  <si>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</si>
  <si>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</si>
  <si>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</si>
  <si>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</si>
  <si>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</si>
  <si>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</si>
  <si>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</si>
  <si>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</si>
  <si>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</si>
  <si>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</si>
  <si>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</si>
  <si>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</si>
  <si>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</si>
  <si>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</si>
  <si>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</si>
  <si>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</si>
  <si>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</si>
  <si>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</si>
  <si>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</si>
  <si>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</si>
  <si>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</si>
  <si>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</si>
  <si>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</si>
  <si>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</si>
  <si>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</si>
  <si>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</si>
  <si>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</si>
  <si>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</si>
  <si>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</si>
  <si>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</si>
  <si>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</si>
  <si>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</si>
  <si>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</si>
  <si>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</si>
  <si>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</si>
  <si>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</si>
  <si>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</si>
  <si>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</si>
  <si>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</si>
  <si>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</si>
  <si>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</si>
  <si>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</si>
  <si>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</si>
  <si>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</si>
  <si>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</si>
  <si>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</si>
  <si>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</si>
  <si>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</si>
  <si>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</si>
  <si>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</si>
  <si>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</si>
  <si>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</si>
  <si>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</si>
  <si>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</si>
  <si>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</si>
  <si>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</si>
  <si>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</si>
  <si>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</si>
  <si>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</si>
  <si>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</si>
  <si>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</si>
  <si>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</si>
  <si>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</si>
  <si>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</si>
  <si>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</si>
  <si>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</si>
  <si>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</si>
  <si>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</si>
  <si>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</si>
  <si>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</si>
  <si>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</si>
  <si>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</si>
  <si>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</si>
  <si>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</si>
  <si>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</si>
  <si>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</si>
  <si>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</si>
  <si>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</si>
  <si>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</si>
  <si>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</si>
  <si>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</si>
  <si>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</si>
  <si>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</si>
  <si>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</si>
  <si>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</si>
  <si>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</si>
  <si>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</si>
  <si>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</si>
  <si>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</si>
  <si>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</si>
  <si>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</si>
  <si>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</si>
  <si>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</si>
  <si>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</si>
  <si>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</si>
  <si>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</si>
  <si>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</si>
  <si>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</si>
  <si>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</si>
  <si>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</si>
  <si>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</si>
  <si>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</si>
  <si>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</si>
  <si>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</si>
  <si>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</si>
  <si>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</si>
  <si>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</si>
  <si>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</si>
  <si>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</si>
  <si>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</si>
  <si>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</si>
  <si>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</si>
  <si>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</si>
  <si>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</si>
  <si>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</si>
  <si>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</si>
  <si>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</si>
  <si>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</si>
  <si>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</si>
  <si>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</si>
  <si>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</si>
  <si>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</si>
  <si>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</si>
  <si>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</si>
  <si>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</si>
  <si>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</si>
  <si>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</si>
  <si>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</si>
  <si>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</si>
  <si>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</si>
  <si>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</si>
  <si>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</si>
  <si>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</si>
  <si>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</si>
  <si>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</si>
  <si>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</si>
  <si>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</si>
  <si>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</si>
  <si>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</si>
  <si>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</si>
  <si>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</si>
  <si>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</si>
  <si>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</si>
  <si>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</si>
  <si>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</si>
  <si>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</si>
  <si>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</si>
  <si>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</si>
  <si>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</si>
  <si>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</si>
  <si>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</si>
  <si>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</si>
  <si>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</si>
  <si>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</si>
  <si>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</si>
  <si>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</si>
  <si>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</si>
  <si>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</si>
  <si>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</si>
  <si>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</si>
  <si>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</si>
  <si>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</si>
  <si>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</si>
  <si>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</si>
  <si>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</si>
  <si>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</si>
  <si>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</si>
  <si>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</si>
  <si>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</si>
  <si>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</si>
  <si>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</si>
  <si>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</si>
  <si>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</si>
  <si>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</si>
  <si>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</si>
  <si>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</si>
  <si>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</si>
  <si>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</si>
  <si>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</si>
  <si>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</si>
  <si>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</si>
  <si>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</si>
  <si>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</si>
  <si>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</si>
  <si>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</si>
  <si>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</si>
  <si>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</si>
  <si>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</si>
  <si>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</si>
  <si>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</si>
  <si>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</si>
  <si>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</si>
  <si>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</si>
  <si>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</si>
  <si>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</si>
  <si>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</si>
  <si>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</si>
  <si>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</si>
  <si>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</si>
  <si>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</si>
  <si>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</si>
  <si>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</si>
  <si>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</si>
  <si>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</si>
  <si>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</si>
  <si>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</si>
  <si>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</si>
  <si>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</si>
  <si>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</si>
  <si>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</si>
  <si>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</si>
  <si>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</si>
  <si>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</si>
  <si>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</si>
  <si>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</si>
  <si>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</si>
  <si>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</si>
  <si>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</si>
  <si>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</si>
  <si>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</si>
  <si>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</si>
  <si>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</si>
  <si>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</si>
  <si>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</si>
  <si>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</si>
  <si>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</si>
  <si>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</si>
  <si>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</si>
  <si>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</si>
  <si>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</si>
  <si>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</si>
  <si>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</si>
  <si>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</si>
  <si>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</si>
  <si>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</si>
  <si>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</si>
  <si>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</si>
  <si>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</si>
  <si>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</si>
  <si>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</si>
  <si>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</si>
  <si>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</si>
  <si>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</si>
  <si>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</si>
  <si>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</si>
  <si>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</si>
  <si>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</si>
  <si>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</si>
  <si>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</si>
  <si>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</si>
  <si>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</si>
  <si>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</si>
  <si>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</si>
  <si>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</si>
  <si>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</si>
  <si>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</si>
  <si>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</si>
  <si>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</si>
  <si>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</si>
  <si>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</si>
  <si>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</si>
  <si>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</si>
  <si>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</si>
  <si>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</si>
  <si>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</si>
  <si>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</si>
  <si>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</si>
  <si>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</si>
  <si>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</si>
  <si>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</si>
  <si>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</si>
  <si>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</si>
  <si>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</si>
  <si>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</si>
  <si>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</si>
  <si>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</si>
  <si>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</si>
  <si>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</si>
  <si>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</si>
  <si>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</si>
  <si>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</si>
  <si>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</si>
  <si>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</si>
  <si>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</si>
  <si>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</si>
  <si>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</si>
  <si>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</si>
  <si>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</si>
  <si>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</si>
  <si>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</si>
  <si>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</si>
  <si>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</si>
  <si>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</si>
  <si>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</si>
  <si>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</si>
  <si>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</si>
  <si>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</si>
  <si>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</si>
  <si>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</si>
  <si>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</si>
  <si>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</si>
  <si>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</si>
  <si>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</si>
  <si>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</si>
  <si>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</si>
  <si>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</si>
  <si>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</si>
  <si>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</si>
  <si>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</si>
  <si>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</si>
  <si>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</si>
  <si>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</si>
  <si>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</si>
  <si>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</si>
  <si>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</si>
  <si>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</si>
  <si>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</si>
  <si>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</si>
  <si>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</si>
  <si>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</si>
  <si>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</si>
  <si>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</si>
  <si>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</si>
  <si>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</si>
  <si>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</si>
  <si>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</si>
  <si>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</si>
  <si>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</si>
  <si>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</si>
  <si>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</si>
  <si>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</si>
  <si>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</si>
  <si>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</si>
  <si>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</si>
  <si>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</si>
  <si>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</si>
  <si>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</si>
  <si>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</si>
  <si>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</si>
  <si>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</si>
  <si>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</si>
  <si>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</si>
  <si>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</si>
  <si>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</si>
  <si>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</si>
  <si>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</si>
  <si>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</si>
  <si>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</si>
  <si>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</si>
  <si>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</si>
  <si>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</si>
  <si>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</si>
  <si>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</si>
  <si>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</si>
  <si>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</si>
  <si>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</si>
  <si>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</si>
  <si>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</si>
  <si>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</si>
  <si>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</si>
  <si>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</si>
  <si>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</si>
  <si>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</si>
  <si>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</si>
  <si>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</si>
  <si>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</si>
  <si>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</si>
  <si>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</si>
  <si>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</si>
  <si>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</si>
  <si>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</si>
  <si>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</si>
  <si>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</si>
  <si>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</si>
  <si>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</si>
  <si>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</si>
  <si>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</si>
  <si>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</si>
  <si>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</si>
  <si>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</si>
  <si>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</si>
  <si>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</si>
  <si>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</si>
  <si>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</si>
  <si>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</si>
  <si>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</si>
  <si>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</si>
  <si>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</si>
  <si>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</si>
  <si>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</si>
  <si>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</si>
  <si>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</si>
  <si>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</si>
  <si>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</si>
  <si>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</si>
  <si>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</si>
  <si>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</si>
  <si>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</si>
  <si>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</si>
  <si>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</si>
  <si>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</si>
  <si>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</si>
  <si>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</si>
  <si>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</si>
  <si>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</si>
  <si>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</si>
  <si>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</si>
  <si>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</si>
  <si>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</si>
  <si>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</si>
  <si>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</si>
  <si>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</si>
  <si>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</si>
  <si>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</si>
  <si>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</si>
  <si>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</si>
  <si>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</si>
  <si>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</si>
  <si>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</si>
  <si>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</si>
  <si>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</si>
  <si>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</si>
  <si>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</si>
  <si>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</si>
  <si>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</si>
  <si>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</si>
  <si>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</si>
  <si>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</si>
  <si>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</si>
  <si>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</si>
  <si>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</si>
  <si>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</si>
  <si>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</si>
  <si>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</si>
  <si>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</si>
  <si>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</si>
  <si>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</si>
  <si>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</si>
  <si>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</si>
  <si>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</si>
  <si>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</si>
  <si>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</si>
  <si>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</si>
  <si>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</si>
  <si>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</si>
  <si>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</si>
  <si>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</si>
  <si>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</si>
  <si>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</si>
  <si>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</si>
  <si>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</si>
  <si>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</si>
  <si>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</si>
  <si>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</si>
  <si>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</si>
  <si>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</si>
  <si>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</si>
  <si>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</si>
  <si>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</si>
  <si>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</si>
  <si>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</si>
  <si>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</si>
  <si>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</si>
  <si>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</si>
  <si>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</si>
  <si>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</si>
  <si>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</si>
  <si>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</si>
  <si>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</si>
  <si>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</si>
  <si>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</si>
  <si>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</si>
  <si>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</si>
  <si>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</si>
  <si>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</si>
  <si>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</si>
  <si>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</si>
  <si>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</si>
  <si>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</si>
  <si>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</si>
  <si>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</si>
  <si>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</si>
  <si>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</si>
  <si>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</si>
  <si>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</si>
  <si>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</si>
  <si>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</si>
  <si>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</si>
  <si>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</si>
  <si>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</si>
  <si>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</si>
  <si>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</si>
  <si>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</si>
  <si>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</si>
  <si>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</si>
  <si>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</si>
  <si>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</si>
  <si>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</si>
  <si>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</si>
  <si>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</si>
  <si>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</si>
  <si>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</si>
  <si>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</si>
  <si>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</si>
  <si>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</si>
  <si>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</si>
  <si>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</si>
  <si>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</si>
  <si>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</si>
  <si>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</si>
  <si>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</si>
  <si>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</si>
  <si>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</si>
  <si>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</si>
  <si>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</si>
  <si>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</si>
  <si>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</si>
  <si>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</si>
  <si>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</si>
  <si>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</si>
  <si>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</si>
  <si>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</si>
  <si>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</si>
  <si>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</si>
  <si>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</si>
  <si>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</si>
  <si>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</si>
  <si>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</si>
  <si>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</si>
  <si>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</si>
  <si>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</si>
  <si>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</si>
  <si>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</si>
  <si>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</si>
  <si>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</si>
  <si>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</si>
  <si>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</si>
  <si>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</si>
  <si>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</si>
  <si>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</si>
  <si>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</si>
  <si>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</si>
  <si>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</si>
  <si>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</si>
  <si>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</si>
  <si>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</si>
  <si>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</si>
  <si>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</si>
  <si>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</si>
  <si>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</si>
  <si>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</si>
  <si>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</si>
  <si>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</si>
  <si>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</si>
  <si>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</si>
  <si>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</si>
  <si>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</si>
  <si>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</si>
  <si>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</si>
  <si>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</si>
  <si>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</si>
  <si>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</si>
  <si>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</si>
  <si>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</si>
  <si>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</si>
  <si>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</si>
  <si>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</si>
  <si>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</si>
  <si>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</si>
  <si>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</si>
  <si>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</si>
  <si>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</si>
  <si>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</si>
  <si>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</si>
  <si>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</si>
  <si>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</si>
  <si>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</si>
  <si>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</si>
  <si>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</si>
  <si>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</si>
  <si>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</si>
  <si>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</si>
  <si>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</si>
  <si>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</si>
  <si>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</si>
  <si>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</si>
  <si>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</si>
  <si>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</si>
  <si>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</si>
  <si>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</si>
  <si>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</si>
  <si>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</si>
  <si>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</si>
  <si>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</si>
  <si>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</si>
  <si>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</si>
  <si>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</si>
  <si>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</si>
  <si>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</si>
  <si>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</si>
  <si>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</si>
  <si>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</si>
  <si>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</si>
  <si>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</si>
  <si>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</si>
  <si>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</si>
  <si>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</si>
  <si>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</si>
  <si>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</si>
  <si>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</si>
  <si>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</si>
  <si>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</si>
  <si>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</si>
  <si>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</si>
  <si>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</si>
  <si>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</si>
  <si>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</si>
  <si>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</si>
  <si>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</si>
  <si>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</si>
  <si>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</si>
  <si>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</si>
  <si>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</si>
  <si>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</si>
  <si>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</si>
  <si>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</si>
  <si>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</si>
  <si>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</si>
  <si>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</si>
  <si>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</si>
  <si>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</si>
  <si>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</si>
  <si>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</si>
  <si>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</si>
  <si>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</si>
  <si>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</si>
  <si>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</si>
  <si>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</si>
  <si>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</si>
  <si>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</si>
  <si>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</si>
  <si>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</si>
  <si>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</si>
  <si>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</si>
  <si>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</si>
  <si>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</si>
  <si>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</si>
  <si>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</si>
  <si>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</si>
  <si>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</si>
  <si>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</si>
  <si>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</si>
  <si>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</si>
  <si>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</si>
  <si>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</si>
  <si>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</si>
  <si>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</si>
  <si>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</si>
  <si>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</si>
  <si>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</si>
  <si>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</si>
  <si>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</si>
  <si>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</si>
  <si>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</si>
  <si>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</si>
  <si>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</si>
  <si>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</si>
  <si>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</si>
  <si>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</si>
  <si>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</si>
  <si>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</si>
  <si>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</si>
  <si>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</si>
  <si>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</si>
  <si>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</si>
  <si>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</si>
  <si>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</si>
  <si>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</si>
  <si>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</si>
  <si>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</si>
  <si>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</si>
  <si>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</si>
  <si>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</si>
  <si>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</si>
  <si>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</si>
  <si>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</si>
  <si>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</si>
  <si>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</si>
  <si>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</si>
  <si>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</si>
  <si>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</si>
  <si>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</si>
  <si>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</si>
  <si>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</si>
  <si>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</si>
  <si>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</si>
  <si>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</si>
  <si>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</si>
  <si>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</si>
  <si>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</si>
  <si>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</si>
  <si>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</si>
  <si>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</si>
  <si>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</si>
  <si>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</si>
  <si>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</si>
  <si>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</si>
  <si>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</si>
  <si>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</si>
  <si>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</si>
  <si>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</si>
  <si>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</si>
  <si>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</si>
  <si>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</si>
  <si>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</si>
  <si>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</si>
  <si>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</si>
  <si>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</si>
  <si>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</si>
  <si>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</si>
  <si>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</si>
  <si>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</si>
  <si>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</si>
  <si>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</si>
  <si>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</si>
  <si>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</si>
  <si>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</si>
  <si>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</si>
  <si>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</si>
  <si>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</si>
  <si>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</si>
  <si>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</si>
  <si>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</si>
  <si>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</si>
  <si>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</si>
  <si>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</si>
  <si>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</si>
  <si>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</si>
  <si>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</si>
  <si>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</si>
  <si>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</si>
  <si>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</si>
  <si>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</si>
  <si>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</si>
  <si>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</si>
  <si>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</si>
  <si>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</si>
  <si>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</si>
  <si>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</si>
  <si>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</si>
  <si>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</si>
  <si>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</si>
  <si>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</si>
  <si>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</si>
  <si>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</si>
  <si>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</si>
  <si>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</si>
  <si>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</si>
  <si>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</si>
  <si>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</si>
  <si>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</si>
  <si>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</si>
  <si>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</si>
  <si>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</si>
  <si>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</si>
  <si>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</si>
  <si>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</si>
  <si>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</si>
  <si>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</si>
  <si>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</si>
  <si>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</si>
  <si>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</si>
  <si>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</si>
  <si>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</si>
  <si>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</si>
  <si>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</si>
  <si>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</si>
  <si>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</si>
  <si>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</si>
  <si>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</si>
  <si>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</si>
  <si>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</si>
  <si>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</si>
  <si>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</si>
  <si>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</si>
  <si>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</si>
  <si>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</si>
  <si>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</si>
  <si>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</si>
  <si>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</si>
  <si>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</si>
  <si>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</si>
  <si>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</si>
  <si>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</si>
  <si>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</si>
  <si>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</si>
  <si>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</si>
  <si>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</si>
  <si>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</si>
  <si>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</si>
  <si>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</si>
  <si>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</si>
  <si>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</si>
  <si>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</si>
  <si>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</si>
  <si>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</si>
  <si>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</si>
  <si>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</si>
  <si>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</si>
  <si>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</si>
  <si>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</si>
  <si>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</si>
  <si>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</si>
  <si>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</si>
  <si>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</si>
  <si>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</si>
  <si>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</si>
  <si>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</si>
  <si>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</si>
  <si>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</si>
  <si>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</si>
  <si>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</si>
  <si>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</si>
  <si>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</si>
  <si>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</si>
  <si>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</si>
  <si>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</si>
  <si>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</si>
  <si>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</si>
  <si>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</si>
  <si>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</si>
  <si>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</si>
  <si>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</si>
  <si>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</si>
  <si>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</si>
  <si>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</si>
  <si>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</si>
  <si>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</si>
  <si>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</si>
  <si>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</si>
  <si>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</si>
  <si>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</si>
  <si>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</si>
  <si>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</si>
  <si>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</si>
  <si>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</si>
  <si>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</si>
  <si>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</si>
  <si>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</si>
  <si>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</si>
  <si>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</si>
  <si>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</si>
  <si>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</si>
  <si>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</si>
  <si>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</si>
  <si>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</si>
  <si>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</si>
  <si>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</si>
  <si>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</si>
  <si>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</si>
  <si>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</si>
  <si>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</si>
  <si>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</si>
  <si>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</si>
  <si>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</si>
  <si>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</si>
  <si>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</si>
  <si>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</si>
  <si>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</si>
  <si>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</si>
  <si>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</si>
  <si>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</si>
  <si>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</si>
  <si>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</si>
  <si>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</si>
  <si>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</si>
  <si>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</si>
  <si>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</si>
  <si>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</si>
  <si>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</si>
  <si>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</si>
  <si>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</si>
  <si>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</si>
  <si>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</si>
  <si>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</si>
  <si>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</si>
  <si>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</si>
  <si>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</si>
  <si>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</si>
  <si>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</si>
  <si>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</si>
  <si>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</si>
  <si>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</si>
  <si>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</si>
  <si>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</si>
  <si>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</si>
  <si>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</si>
  <si>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</si>
  <si>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</si>
  <si>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</si>
  <si>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</si>
  <si>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</si>
  <si>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</si>
  <si>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</si>
  <si>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</si>
  <si>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</si>
  <si>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</si>
  <si>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</si>
  <si>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</si>
  <si>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</si>
  <si>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</si>
  <si>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</si>
  <si>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</si>
  <si>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</si>
  <si>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</si>
  <si>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</si>
  <si>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</si>
  <si>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</si>
  <si>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</si>
  <si>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</si>
  <si>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</si>
  <si>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</si>
  <si>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</si>
  <si>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</si>
  <si>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</si>
  <si>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</si>
  <si>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</si>
  <si>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</si>
  <si>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</si>
  <si>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</si>
  <si>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</si>
  <si>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</si>
  <si>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</si>
  <si>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</si>
  <si>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</si>
  <si>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</si>
  <si>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</si>
  <si>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</si>
  <si>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</si>
  <si>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</si>
  <si>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</si>
  <si>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</si>
  <si>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</si>
  <si>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</si>
  <si>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</si>
  <si>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</si>
  <si>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</si>
  <si>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</si>
  <si>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</si>
  <si>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</si>
  <si>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</si>
  <si>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</si>
  <si>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</si>
  <si>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</si>
  <si>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</si>
  <si>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</si>
  <si>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</si>
  <si>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</si>
  <si>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</si>
  <si>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</si>
  <si>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</si>
  <si>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</si>
  <si>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</si>
  <si>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</si>
  <si>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</si>
  <si>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</si>
  <si>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</si>
  <si>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</si>
  <si>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</si>
  <si>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</si>
  <si>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</si>
  <si>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</si>
  <si>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</si>
  <si>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</si>
  <si>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</si>
  <si>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</si>
  <si>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</si>
  <si>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</si>
  <si>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</si>
  <si>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</si>
  <si>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</si>
  <si>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</si>
  <si>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</si>
  <si>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</si>
  <si>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</si>
  <si>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</si>
  <si>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</si>
  <si>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</si>
  <si>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</si>
  <si>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</si>
  <si>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</si>
  <si>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</si>
  <si>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</si>
  <si>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</si>
  <si>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</si>
  <si>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</si>
  <si>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</si>
  <si>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</si>
  <si>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</si>
  <si>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</si>
  <si>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</si>
  <si>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</si>
  <si>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</si>
  <si>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</si>
  <si>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</si>
  <si>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</si>
  <si>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</si>
  <si>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</si>
  <si>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</si>
  <si>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</si>
  <si>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</si>
  <si>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</si>
  <si>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</si>
  <si>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</si>
  <si>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</si>
  <si>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</si>
  <si>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</si>
  <si>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</si>
  <si>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</si>
  <si>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</si>
  <si>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</si>
  <si>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</si>
  <si>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</si>
  <si>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</si>
  <si>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</si>
  <si>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</si>
  <si>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</si>
  <si>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</si>
  <si>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</si>
  <si>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</si>
  <si>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</si>
  <si>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</si>
  <si>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</si>
  <si>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</si>
  <si>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</si>
  <si>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</si>
  <si>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</si>
  <si>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</si>
  <si>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</si>
  <si>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</si>
  <si>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</si>
  <si>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</si>
  <si>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</si>
  <si>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</si>
  <si>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</si>
  <si>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</si>
  <si>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</si>
  <si>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</si>
  <si>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</si>
  <si>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</si>
  <si>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</si>
  <si>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</si>
  <si>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</si>
  <si>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</si>
  <si>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</si>
  <si>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</si>
  <si>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</si>
  <si>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</si>
  <si>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</si>
  <si>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</si>
  <si>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</si>
  <si>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</si>
  <si>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</si>
  <si>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</si>
  <si>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</si>
  <si>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</si>
  <si>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</si>
  <si>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</si>
  <si>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</si>
  <si>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</si>
  <si>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</si>
  <si>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</si>
  <si>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</si>
  <si>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</si>
  <si>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</si>
  <si>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</si>
  <si>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</si>
  <si>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</si>
  <si>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</si>
  <si>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</si>
  <si>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</si>
  <si>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</si>
  <si>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</si>
  <si>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</si>
  <si>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</si>
  <si>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</si>
  <si>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</si>
  <si>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</si>
  <si>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</si>
  <si>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</si>
  <si>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</si>
  <si>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</si>
  <si>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</si>
  <si>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</si>
  <si>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</si>
  <si>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</si>
  <si>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</si>
  <si>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</si>
  <si>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</si>
  <si>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</si>
  <si>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</si>
  <si>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</si>
  <si>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</si>
  <si>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</si>
  <si>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</si>
  <si>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</si>
  <si>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</si>
  <si>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</si>
  <si>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</si>
  <si>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</si>
  <si>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</si>
  <si>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</si>
  <si>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</si>
  <si>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</si>
  <si>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</si>
  <si>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</si>
  <si>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</si>
  <si>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</si>
  <si>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</si>
  <si>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</si>
  <si>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</si>
  <si>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</si>
  <si>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</si>
  <si>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</si>
  <si>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</si>
  <si>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</si>
  <si>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</si>
  <si>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</si>
  <si>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</si>
  <si>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</si>
  <si>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</si>
  <si>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</si>
  <si>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</si>
  <si>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</si>
  <si>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</si>
  <si>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</si>
  <si>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</si>
  <si>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</si>
  <si>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</si>
  <si>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</si>
  <si>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</si>
  <si>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</si>
  <si>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</si>
  <si>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</si>
  <si>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</si>
  <si>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</si>
  <si>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</si>
  <si>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</si>
  <si>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</si>
  <si>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</si>
  <si>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</si>
  <si>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</si>
  <si>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</si>
  <si>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</si>
  <si>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</si>
  <si>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</si>
  <si>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</si>
  <si>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</si>
  <si>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</si>
  <si>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</si>
  <si>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</si>
  <si>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</si>
  <si>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</si>
  <si>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</si>
  <si>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</si>
  <si>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</si>
  <si>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</si>
  <si>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</si>
  <si>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</si>
  <si>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</si>
  <si>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</si>
  <si>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</si>
  <si>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</si>
  <si>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</si>
  <si>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</si>
  <si>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</si>
  <si>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</si>
  <si>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</si>
  <si>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</si>
  <si>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</si>
  <si>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</si>
  <si>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</si>
  <si>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</si>
  <si>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</si>
  <si>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</si>
  <si>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</si>
  <si>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</si>
  <si>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</si>
  <si>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</si>
  <si>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</si>
  <si>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</si>
  <si>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</si>
  <si>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</si>
  <si>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</si>
  <si>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</si>
  <si>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</si>
  <si>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</si>
  <si>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</si>
  <si>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</si>
  <si>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</si>
  <si>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</si>
  <si>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</si>
  <si>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</si>
  <si>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</si>
  <si>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</si>
  <si>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</si>
  <si>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</si>
  <si>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</si>
  <si>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</si>
  <si>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</si>
  <si>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</si>
  <si>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</si>
  <si>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</si>
  <si>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</si>
  <si>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</si>
  <si>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</si>
  <si>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</si>
  <si>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</si>
  <si>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</si>
  <si>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</si>
  <si>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</si>
  <si>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</si>
  <si>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</si>
  <si>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</si>
  <si>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</si>
  <si>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</si>
  <si>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</si>
  <si>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</si>
  <si>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</si>
  <si>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</si>
  <si>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</si>
  <si>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</si>
  <si>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</si>
  <si>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</si>
  <si>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</si>
  <si>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</si>
  <si>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</si>
  <si>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</si>
  <si>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</si>
  <si>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</si>
  <si>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</si>
  <si>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</si>
  <si>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</si>
  <si>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</si>
  <si>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</si>
  <si>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</si>
  <si>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</si>
  <si>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</si>
  <si>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</si>
  <si>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</si>
  <si>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</si>
  <si>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</si>
  <si>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</si>
  <si>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</si>
  <si>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</si>
  <si>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</si>
  <si>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</si>
  <si>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</si>
  <si>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</si>
  <si>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</si>
  <si>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</si>
  <si>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</si>
  <si>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</si>
  <si>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</si>
  <si>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</si>
  <si>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</si>
  <si>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</si>
  <si>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</si>
  <si>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</si>
  <si>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</si>
  <si>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</si>
  <si>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</si>
  <si>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</si>
  <si>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</si>
  <si>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</si>
  <si>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</si>
  <si>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</si>
  <si>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</si>
  <si>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</si>
  <si>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</si>
  <si>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</si>
  <si>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</si>
  <si>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</si>
  <si>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</si>
  <si>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</si>
  <si>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</si>
  <si>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</si>
  <si>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</si>
  <si>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</si>
  <si>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</si>
  <si>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</si>
  <si>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</si>
  <si>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</si>
  <si>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</si>
  <si>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</si>
  <si>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</si>
  <si>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</si>
  <si>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</si>
  <si>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</si>
  <si>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</si>
  <si>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</si>
  <si>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</si>
  <si>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</si>
  <si>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</si>
  <si>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</si>
  <si>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</si>
  <si>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</si>
  <si>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</si>
  <si>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</si>
  <si>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</si>
  <si>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</si>
  <si>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</si>
  <si>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</si>
  <si>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</si>
  <si>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</si>
  <si>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</si>
  <si>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</si>
  <si>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</si>
  <si>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</si>
  <si>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</si>
  <si>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</si>
  <si>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</si>
  <si>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</si>
  <si>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</si>
  <si>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</si>
  <si>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</si>
  <si>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</si>
  <si>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</si>
  <si>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</si>
  <si>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</si>
  <si>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</si>
  <si>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</si>
  <si>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</si>
  <si>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</si>
  <si>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</si>
  <si>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</si>
  <si>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</si>
  <si>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</si>
  <si>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</si>
  <si>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</si>
  <si>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</si>
  <si>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</si>
  <si>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</si>
  <si>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</si>
  <si>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</si>
  <si>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</si>
  <si>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</si>
  <si>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</si>
  <si>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</si>
  <si>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</si>
  <si>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</si>
  <si>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</si>
  <si>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</si>
  <si>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</si>
  <si>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</si>
  <si>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</si>
  <si>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</si>
  <si>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</si>
  <si>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</si>
  <si>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</si>
  <si>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</si>
  <si>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</si>
  <si>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</si>
  <si>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</si>
  <si>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</si>
  <si>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</si>
  <si>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</si>
  <si>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</si>
  <si>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</si>
  <si>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</si>
  <si>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</si>
  <si>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</si>
  <si>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</si>
  <si>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</si>
  <si>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</si>
  <si>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</si>
  <si>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</si>
  <si>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</si>
  <si>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</si>
  <si>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</si>
  <si>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</si>
  <si>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</si>
  <si>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</si>
  <si>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</si>
  <si>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</si>
  <si>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</si>
  <si>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</si>
  <si>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</si>
  <si>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</si>
  <si>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</si>
  <si>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</si>
  <si>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</si>
  <si>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</si>
  <si>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</si>
  <si>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</si>
  <si>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</si>
  <si>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</si>
  <si>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</si>
  <si>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</si>
  <si>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</si>
  <si>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</si>
  <si>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</si>
  <si>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</si>
  <si>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</si>
  <si>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</si>
  <si>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</si>
  <si>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</si>
  <si>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</si>
  <si>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</si>
  <si>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</si>
  <si>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</si>
  <si>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</si>
  <si>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</si>
  <si>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</si>
  <si>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</si>
  <si>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</si>
  <si>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</si>
  <si>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</si>
  <si>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</si>
  <si>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</si>
  <si>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</si>
  <si>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</si>
  <si>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</si>
  <si>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</si>
  <si>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</si>
  <si>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</si>
  <si>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</si>
  <si>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</si>
  <si>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</si>
  <si>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</si>
  <si>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</si>
  <si>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</si>
  <si>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</si>
  <si>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</si>
  <si>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</si>
  <si>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</si>
  <si>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</si>
  <si>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</si>
  <si>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</si>
  <si>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</si>
  <si>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</si>
  <si>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</si>
  <si>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</si>
  <si>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</si>
  <si>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</si>
  <si>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</si>
  <si>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</si>
  <si>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</si>
  <si>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</si>
  <si>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</si>
  <si>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</si>
  <si>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</si>
  <si>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</si>
  <si>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</si>
  <si>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</si>
  <si>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</si>
  <si>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</si>
  <si>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</si>
  <si>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</si>
  <si>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</si>
  <si>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</si>
  <si>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</si>
  <si>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</si>
  <si>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</si>
  <si>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</si>
  <si>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</si>
  <si>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</si>
  <si>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</si>
  <si>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</si>
  <si>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</si>
  <si>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</si>
  <si>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</si>
  <si>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</si>
  <si>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</si>
  <si>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</si>
  <si>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</si>
  <si>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</si>
  <si>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</si>
  <si>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</si>
  <si>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</si>
  <si>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</si>
  <si>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</si>
  <si>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</si>
  <si>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</si>
  <si>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</si>
  <si>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</si>
  <si>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</si>
  <si>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</si>
  <si>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</si>
  <si>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</si>
  <si>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</si>
  <si>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</si>
  <si>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</si>
  <si>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</si>
  <si>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</si>
  <si>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</si>
  <si>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</si>
  <si>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</si>
  <si>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</si>
  <si>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</si>
  <si>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</si>
  <si>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</si>
  <si>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</si>
  <si>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</si>
  <si>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</si>
  <si>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</si>
  <si>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</si>
  <si>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</si>
  <si>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</si>
  <si>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</si>
  <si>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</si>
  <si>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</si>
  <si>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</si>
  <si>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</si>
  <si>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</si>
  <si>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</si>
  <si>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</si>
  <si>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</si>
  <si>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</si>
  <si>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</si>
  <si>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</si>
  <si>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</si>
  <si>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</si>
  <si>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</si>
  <si>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</si>
  <si>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</si>
  <si>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</si>
  <si>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</si>
  <si>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</si>
  <si>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</si>
  <si>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</si>
  <si>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</si>
  <si>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</si>
  <si>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</si>
  <si>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</si>
  <si>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</si>
  <si>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</si>
  <si>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</si>
  <si>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</si>
  <si>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</si>
  <si>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</si>
  <si>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</si>
  <si>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</si>
  <si>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</si>
  <si>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</si>
  <si>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</si>
  <si>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</si>
  <si>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</si>
  <si>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</si>
  <si>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</si>
  <si>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</si>
  <si>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</si>
  <si>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</si>
  <si>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</si>
  <si>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</si>
  <si>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</si>
  <si>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</si>
  <si>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</si>
  <si>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</si>
  <si>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</si>
  <si>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</si>
  <si>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</si>
  <si>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</si>
  <si>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</si>
  <si>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</si>
  <si>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</si>
  <si>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</si>
  <si>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</si>
  <si>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</si>
  <si>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</si>
  <si>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</si>
  <si>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</si>
  <si>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</si>
  <si>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</si>
  <si>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</si>
  <si>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</si>
  <si>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</si>
  <si>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</si>
  <si>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</si>
  <si>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</si>
  <si>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</si>
  <si>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</si>
  <si>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</si>
  <si>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</si>
  <si>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</si>
  <si>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</si>
  <si>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</si>
  <si>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</si>
  <si>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</si>
  <si>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</si>
  <si>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</si>
  <si>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</si>
  <si>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</si>
  <si>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</si>
  <si>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</si>
  <si>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</si>
  <si>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</si>
  <si>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</si>
  <si>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</si>
  <si>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</si>
  <si>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</si>
  <si>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</si>
  <si>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</si>
  <si>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</si>
  <si>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</si>
  <si>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</si>
  <si>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</si>
  <si>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</si>
  <si>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</si>
  <si>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</si>
  <si>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</si>
  <si>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</si>
  <si>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</si>
  <si>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</si>
  <si>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</si>
  <si>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</si>
  <si>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</si>
  <si>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</si>
  <si>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</si>
  <si>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</si>
  <si>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</si>
  <si>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</si>
  <si>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</si>
  <si>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</si>
  <si>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</si>
  <si>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</si>
  <si>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</si>
  <si>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</si>
  <si>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</si>
  <si>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</si>
  <si>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</si>
  <si>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</si>
  <si>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</si>
  <si>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</si>
  <si>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</si>
  <si>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</si>
  <si>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</si>
  <si>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</si>
  <si>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</si>
  <si>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</si>
  <si>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</si>
  <si>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</si>
  <si>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</si>
  <si>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</si>
  <si>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</si>
  <si>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</si>
  <si>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</si>
  <si>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</si>
  <si>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</si>
  <si>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</si>
  <si>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</si>
  <si>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</si>
  <si>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</si>
  <si>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</si>
  <si>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</si>
  <si>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</si>
  <si>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</si>
  <si>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</si>
  <si>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</si>
  <si>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</si>
  <si>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</si>
  <si>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</si>
  <si>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</si>
  <si>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</si>
  <si>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</si>
  <si>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</si>
  <si>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</si>
  <si>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</si>
  <si>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</si>
  <si>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</si>
  <si>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</si>
  <si>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</si>
  <si>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</si>
  <si>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</si>
  <si>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</si>
  <si>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</si>
  <si>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</si>
  <si>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</si>
  <si>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</si>
  <si>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</si>
  <si>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</si>
  <si>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</si>
  <si>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</si>
  <si>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</si>
  <si>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</si>
  <si>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</si>
  <si>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</si>
  <si>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</si>
  <si>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</si>
  <si>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</si>
  <si>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</si>
  <si>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</si>
  <si>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</si>
  <si>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</si>
  <si>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</si>
  <si>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</si>
  <si>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</si>
  <si>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</si>
  <si>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</si>
  <si>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</si>
  <si>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</si>
  <si>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</si>
  <si>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</si>
  <si>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</si>
  <si>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</si>
  <si>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</si>
  <si>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</si>
  <si>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</si>
  <si>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</si>
  <si>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</si>
  <si>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</si>
  <si>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</si>
  <si>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</si>
  <si>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</si>
  <si>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</si>
  <si>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</si>
  <si>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</si>
  <si>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</si>
  <si>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</si>
  <si>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</si>
  <si>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</si>
  <si>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</si>
  <si>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</si>
  <si>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</si>
  <si>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</si>
  <si>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</si>
  <si>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</si>
  <si>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</si>
  <si>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</si>
  <si>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</si>
  <si>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</si>
  <si>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</si>
  <si>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</si>
  <si>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</si>
  <si>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</si>
  <si>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</si>
  <si>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</si>
  <si>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</si>
  <si>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</si>
  <si>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</si>
  <si>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</si>
  <si>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</si>
  <si>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</si>
  <si>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</si>
  <si>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</si>
  <si>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</si>
  <si>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</si>
  <si>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</si>
  <si>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</si>
  <si>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</si>
  <si>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</si>
  <si>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</si>
  <si>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</si>
  <si>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</si>
  <si>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</si>
  <si>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</si>
  <si>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</si>
  <si>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</si>
  <si>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</si>
  <si>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</si>
  <si>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</si>
  <si>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</si>
  <si>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</si>
  <si>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</si>
  <si>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</si>
  <si>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</si>
  <si>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</si>
  <si>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</si>
  <si>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</si>
  <si>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</si>
  <si>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</si>
  <si>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</si>
  <si>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</si>
  <si>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</si>
  <si>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</si>
  <si>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</si>
  <si>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</si>
  <si>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</si>
  <si>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</si>
  <si>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</si>
  <si>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</si>
  <si>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</si>
  <si>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</si>
  <si>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</si>
  <si>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</si>
  <si>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</si>
  <si>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</si>
  <si>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</si>
  <si>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</si>
  <si>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</si>
  <si>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</si>
  <si>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>Secretario de Transito y Transporte</t>
  </si>
  <si>
    <t>Realizacion de estudios y diseños de la Secretaria de Transito y transprote</t>
  </si>
  <si>
    <t>Realizar  la reestructuración de la Secretaria de Transito y Transporte</t>
  </si>
  <si>
    <t xml:space="preserve">Realizar encuesta de satisfacción de usuarios que requieren de los servicios de la Secretaria de Transito y Transporte </t>
  </si>
  <si>
    <t xml:space="preserve">Realización de estudio para definir las zonas de estacionamiento regulado </t>
  </si>
  <si>
    <t xml:space="preserve">Realización de auditoria para identificación de puntos criticos de accidentalidad </t>
  </si>
  <si>
    <t xml:space="preserve">Consolidación del sistema Estrategico de transporte Publico.
Recepcion y administración  del Centro de Control y Gestión de Flota 
Revisión, aprobación y seguimiento de planes de manejo de trafico
Realizar monitoreo de medidas de gestión de la demanda.
</t>
  </si>
  <si>
    <t xml:space="preserve">Realizar estudio de velocidad </t>
  </si>
  <si>
    <t>Subsecretario de Movilidad y Seguridad vial</t>
  </si>
  <si>
    <t>Realizar una campaña de seguridad vial con enfoque de genero para el uso de SETP</t>
  </si>
  <si>
    <t>Crear el fondo de estabilización tarifaria para el SETP</t>
  </si>
  <si>
    <t xml:space="preserve">Mantenimiento de las intersecciones semaforicas y </t>
  </si>
  <si>
    <t xml:space="preserve">Realizar capacitaciones en materia de seguridad vial y movilidad
Formación a la población escolar
Sensibilización en seguridad vial y movilidad a los actores viales  
</t>
  </si>
  <si>
    <t>Realizar una estrategia de cultura ciudadana</t>
  </si>
  <si>
    <t xml:space="preserve">Realización de demarcación  horizontal y vertical de malla vial </t>
  </si>
  <si>
    <t xml:space="preserve">Colocación de dispositivos de seguridad vial </t>
  </si>
  <si>
    <t>Realizar una estrategia de formación y capacitación  en normas de transito y movilidad con enfoque de genero</t>
  </si>
  <si>
    <t>Número de radares de control de velocidad, implementados</t>
  </si>
  <si>
    <t>Realizar estudio de accidentalidad, e implementación de los radares</t>
  </si>
  <si>
    <t xml:space="preserve">Implementación del observatorio de seguridad vial </t>
  </si>
  <si>
    <t xml:space="preserve">
Continuar con la actualiación e implementación del Plan
</t>
  </si>
  <si>
    <t>Conformación  de una red activa de mujeres  vinculadas a la seguridad vial y a la movilidad</t>
  </si>
  <si>
    <t>Realización de campañas sobre movilidad sostenible es las diferentes instituciones educativas de la ciudad.</t>
  </si>
  <si>
    <t>Señalizacion y demarcación de 2,5 Km de ciclorruta</t>
  </si>
  <si>
    <t>Mantenimiento y reparacion de bicicletas electricas, y estaciones de recarga</t>
  </si>
  <si>
    <t>Instalación de biciparqueaderos en puntos estrategicos de la ciudad</t>
  </si>
  <si>
    <t>Restriccion a la circulación de vehiculos automotores en el centro historico de la ciudad</t>
  </si>
  <si>
    <t>Realizacion de acciones para promover el uso de la bicicleta en mujeres</t>
  </si>
  <si>
    <t>Realizacion de campañas y publicidad para continuar con la implementacion de la Politica Publica para el uso de la bicicleta</t>
  </si>
  <si>
    <t>Congreso de Movilidad Sostenible
Semana de la Movilidad Sostenible
Campañas en medios de comunicación sobre el uso de la bicicleta
Días con vías activas y saludables - VAS
Talleres o mesas de trabajo sobre medios alternativos de transporte</t>
  </si>
  <si>
    <t>Restriccion a la circulación de vehiculos automotores en  la ciudad
Organización del Bicicarnaval 28/12/2020
Organización de ciclopaseos y eventos</t>
  </si>
  <si>
    <t xml:space="preserve">SE HA MEJORADO LA ATENCION   A LOS USUARIOS  </t>
  </si>
  <si>
    <t>SE HA REDUCIDO  LAS TASAS DE ACCIDENTALIDAD POR SINIESTROS VIALES</t>
  </si>
  <si>
    <t>SE HA INCREMENTADO LA UTILIZACION DE MEDIOS ALTERNATIVOS DE TRANSPORTE</t>
  </si>
  <si>
    <t xml:space="preserve">Se realizar control y regulación a los espacios recuperados </t>
  </si>
  <si>
    <t>REESTRUCTURACIÓN FÍSICA Y TECNOLÓGICA DE LA SECRETARIA DE TRÁNSITO Y TRANSPORTE VIGENCIA 2021 MUNICIPIO DE PASTO.</t>
  </si>
  <si>
    <t>2021520010058</t>
  </si>
  <si>
    <t>FORTALECIMIENTO EN SEGURIDAD VIAL, MOVILIDAD, EN GESTIÓN, DIRECCIÓN Y ADMINISTRACIÓN , VIGENCIA 2021 EN EL MUNICIPIO DE PASTO.</t>
  </si>
  <si>
    <t>2020520010107</t>
  </si>
  <si>
    <t>IMPLEMENTACIÓN DE ESTRATEGIAS PARA EL FOMENTO DE LA MOVILIDAD ACTIVA VIGENCIA 2021 EN EL MUNICIPIO DE PASTO.</t>
  </si>
  <si>
    <t>2020520010126</t>
  </si>
  <si>
    <t xml:space="preserve">FORTALECIMIENTO INSTITUCIONAL </t>
  </si>
  <si>
    <t>REALIZAR LA REESTRUCTURACIÓN Y CONSTRUCCIÓN DE LAS INSTALACIONES DE LA STTM, MEJORANDO Y AMPLIANDO SU INFRAESTRUCTURA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</si>
</sst>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9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5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</xf>
    <xf numFmtId="166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/>
    <xf numFmtId="1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justify" vertical="top" wrapText="1"/>
      <protection locked="0"/>
    </xf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  <color rgb="FFFFFF99"/>
      <color rgb="FFFF6600"/>
      <color rgb="FFCCFFFF"/>
      <color rgb="FF3399FF"/>
      <color rgb="FF9966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2</xdr:row>
      <xdr:rowOff>463609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9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6</xdr:row>
      <xdr:rowOff>92134</xdr:rowOff>
    </xdr:to>
    <xdr:pic>
      <xdr:nvPicPr>
        <xdr:cNvPr id="3" name="4 Imagen" descr="escudo">
          <a:extLst>
            <a:ext uri="{FF2B5EF4-FFF2-40B4-BE49-F238E27FC236}">
              <a16:creationId xmlns:a16="http://schemas.microsoft.com/office/drawing/2014/main" id="{328461B9-2A8F-469D-B493-9ED0CAC15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067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eaci&#243;n%20institucional\gobierno\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6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2004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50" t="s">
        <v>406</v>
      </c>
      <c r="C5" t="s">
        <v>440</v>
      </c>
    </row>
    <row r="6" spans="1:3" x14ac:dyDescent="0.25">
      <c r="A6" s="17" t="s">
        <v>440</v>
      </c>
      <c r="B6" s="50"/>
      <c r="C6" t="s">
        <v>414</v>
      </c>
    </row>
    <row r="7" spans="1:3" x14ac:dyDescent="0.25">
      <c r="A7" s="17" t="s">
        <v>414</v>
      </c>
      <c r="B7" s="50"/>
      <c r="C7" t="s">
        <v>447</v>
      </c>
    </row>
    <row r="8" spans="1:3" x14ac:dyDescent="0.25">
      <c r="A8" s="17" t="s">
        <v>447</v>
      </c>
      <c r="B8" s="50"/>
      <c r="C8" t="s">
        <v>408</v>
      </c>
    </row>
    <row r="9" spans="1:3" x14ac:dyDescent="0.25">
      <c r="A9" s="17" t="s">
        <v>408</v>
      </c>
      <c r="B9" s="50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48" t="s">
        <v>514</v>
      </c>
      <c r="C11" t="s">
        <v>540</v>
      </c>
    </row>
    <row r="12" spans="1:3" x14ac:dyDescent="0.25">
      <c r="A12" s="17" t="s">
        <v>540</v>
      </c>
      <c r="B12" s="48"/>
      <c r="C12" t="s">
        <v>551</v>
      </c>
    </row>
    <row r="13" spans="1:3" x14ac:dyDescent="0.25">
      <c r="A13" s="17" t="s">
        <v>551</v>
      </c>
      <c r="B13" s="48"/>
      <c r="C13" t="s">
        <v>546</v>
      </c>
    </row>
    <row r="14" spans="1:3" x14ac:dyDescent="0.25">
      <c r="A14" s="17" t="s">
        <v>546</v>
      </c>
      <c r="B14" s="48"/>
      <c r="C14" t="s">
        <v>516</v>
      </c>
    </row>
    <row r="15" spans="1:3" x14ac:dyDescent="0.25">
      <c r="A15" s="17" t="s">
        <v>516</v>
      </c>
      <c r="B15" s="48"/>
      <c r="C15" t="s">
        <v>535</v>
      </c>
    </row>
    <row r="16" spans="1:3" x14ac:dyDescent="0.25">
      <c r="A16" s="17" t="s">
        <v>535</v>
      </c>
      <c r="B16" s="48"/>
      <c r="C16" t="s">
        <v>522</v>
      </c>
    </row>
    <row r="17" spans="1:3" x14ac:dyDescent="0.25">
      <c r="A17" s="17" t="s">
        <v>522</v>
      </c>
      <c r="B17" s="48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50" t="s">
        <v>110</v>
      </c>
      <c r="C19" t="s">
        <v>119</v>
      </c>
    </row>
    <row r="20" spans="1:3" x14ac:dyDescent="0.25">
      <c r="A20" s="17" t="s">
        <v>119</v>
      </c>
      <c r="B20" s="50"/>
      <c r="C20" t="s">
        <v>112</v>
      </c>
    </row>
    <row r="21" spans="1:3" x14ac:dyDescent="0.25">
      <c r="A21" s="17" t="s">
        <v>112</v>
      </c>
      <c r="B21" s="50"/>
      <c r="C21" t="s">
        <v>131</v>
      </c>
    </row>
    <row r="22" spans="1:3" x14ac:dyDescent="0.25">
      <c r="A22" s="17" t="s">
        <v>131</v>
      </c>
      <c r="B22" s="50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51" t="s">
        <v>233</v>
      </c>
      <c r="C24" t="s">
        <v>119</v>
      </c>
    </row>
    <row r="25" spans="1:3" x14ac:dyDescent="0.25">
      <c r="A25" s="17" t="s">
        <v>119</v>
      </c>
      <c r="B25" s="51"/>
      <c r="C25" t="s">
        <v>112</v>
      </c>
    </row>
    <row r="26" spans="1:3" x14ac:dyDescent="0.25">
      <c r="A26" s="17" t="s">
        <v>112</v>
      </c>
      <c r="B26" s="51"/>
      <c r="C26" t="s">
        <v>241</v>
      </c>
    </row>
    <row r="27" spans="1:3" x14ac:dyDescent="0.25">
      <c r="A27" s="17" t="s">
        <v>241</v>
      </c>
      <c r="B27" s="51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50" t="s">
        <v>559</v>
      </c>
      <c r="C33" t="s">
        <v>561</v>
      </c>
    </row>
    <row r="34" spans="1:3" x14ac:dyDescent="0.25">
      <c r="A34" s="17" t="s">
        <v>561</v>
      </c>
      <c r="B34" s="50"/>
      <c r="C34" t="s">
        <v>582</v>
      </c>
    </row>
    <row r="35" spans="1:3" x14ac:dyDescent="0.25">
      <c r="A35" s="17" t="s">
        <v>582</v>
      </c>
      <c r="B35" s="50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48" t="s">
        <v>472</v>
      </c>
      <c r="C37" t="s">
        <v>474</v>
      </c>
    </row>
    <row r="38" spans="1:3" x14ac:dyDescent="0.25">
      <c r="A38" s="17" t="s">
        <v>474</v>
      </c>
      <c r="B38" s="48"/>
      <c r="C38" t="s">
        <v>482</v>
      </c>
    </row>
    <row r="39" spans="1:3" x14ac:dyDescent="0.25">
      <c r="A39" s="17" t="s">
        <v>482</v>
      </c>
      <c r="B39" s="48"/>
      <c r="C39" t="s">
        <v>497</v>
      </c>
    </row>
    <row r="40" spans="1:3" x14ac:dyDescent="0.25">
      <c r="A40" s="17" t="s">
        <v>497</v>
      </c>
      <c r="B40" s="48"/>
      <c r="C40" t="s">
        <v>491</v>
      </c>
    </row>
    <row r="41" spans="1:3" x14ac:dyDescent="0.25">
      <c r="A41" s="17" t="s">
        <v>491</v>
      </c>
      <c r="B41" s="48"/>
      <c r="C41" t="s">
        <v>1150</v>
      </c>
    </row>
    <row r="42" spans="1:3" x14ac:dyDescent="0.25">
      <c r="A42" s="17" t="s">
        <v>1150</v>
      </c>
      <c r="B42" s="48"/>
      <c r="C42" t="s">
        <v>485</v>
      </c>
    </row>
    <row r="43" spans="1:3" x14ac:dyDescent="0.25">
      <c r="A43" s="17" t="s">
        <v>485</v>
      </c>
      <c r="B43" s="48"/>
      <c r="C43" t="s">
        <v>500</v>
      </c>
    </row>
    <row r="44" spans="1:3" x14ac:dyDescent="0.25">
      <c r="A44" s="17" t="s">
        <v>500</v>
      </c>
      <c r="B44" s="48"/>
      <c r="C44" t="s">
        <v>494</v>
      </c>
    </row>
    <row r="45" spans="1:3" x14ac:dyDescent="0.25">
      <c r="A45" s="17" t="s">
        <v>494</v>
      </c>
      <c r="B45" s="48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51" t="s">
        <v>15</v>
      </c>
      <c r="C62" t="s">
        <v>22</v>
      </c>
    </row>
    <row r="63" spans="1:3" x14ac:dyDescent="0.25">
      <c r="A63" s="17" t="s">
        <v>22</v>
      </c>
      <c r="B63" s="51"/>
      <c r="C63" t="s">
        <v>72</v>
      </c>
    </row>
    <row r="64" spans="1:3" x14ac:dyDescent="0.25">
      <c r="A64" s="17" t="s">
        <v>72</v>
      </c>
      <c r="B64" s="51"/>
      <c r="C64" t="s">
        <v>44</v>
      </c>
    </row>
    <row r="65" spans="1:3" x14ac:dyDescent="0.25">
      <c r="A65" s="17" t="s">
        <v>44</v>
      </c>
      <c r="B65" s="51"/>
      <c r="C65" t="s">
        <v>12</v>
      </c>
    </row>
    <row r="66" spans="1:3" x14ac:dyDescent="0.25">
      <c r="A66" s="17" t="s">
        <v>12</v>
      </c>
      <c r="B66" s="51"/>
      <c r="C66" t="s">
        <v>91</v>
      </c>
    </row>
    <row r="67" spans="1:3" x14ac:dyDescent="0.25">
      <c r="A67" s="17" t="s">
        <v>91</v>
      </c>
      <c r="B67" s="51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49" t="s">
        <v>761</v>
      </c>
      <c r="C71" s="49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48" t="s">
        <v>768</v>
      </c>
      <c r="C76" t="s">
        <v>1159</v>
      </c>
    </row>
    <row r="77" spans="1:3" x14ac:dyDescent="0.25">
      <c r="A77" s="17" t="s">
        <v>1159</v>
      </c>
      <c r="B77" s="48"/>
      <c r="C77" t="s">
        <v>1161</v>
      </c>
    </row>
    <row r="78" spans="1:3" x14ac:dyDescent="0.25">
      <c r="A78" s="17" t="s">
        <v>1161</v>
      </c>
      <c r="B78" s="48"/>
      <c r="C78" t="s">
        <v>1160</v>
      </c>
    </row>
    <row r="79" spans="1:3" x14ac:dyDescent="0.25">
      <c r="A79" s="17" t="s">
        <v>1160</v>
      </c>
      <c r="B79" s="48"/>
      <c r="C79" t="s">
        <v>777</v>
      </c>
    </row>
    <row r="80" spans="1:3" x14ac:dyDescent="0.25">
      <c r="A80" s="17" t="s">
        <v>777</v>
      </c>
      <c r="B80" s="48"/>
      <c r="C80" t="s">
        <v>782</v>
      </c>
    </row>
    <row r="81" spans="1:3" x14ac:dyDescent="0.25">
      <c r="A81" s="17" t="s">
        <v>782</v>
      </c>
      <c r="B81" s="48"/>
      <c r="C81" t="s">
        <v>770</v>
      </c>
    </row>
    <row r="82" spans="1:3" x14ac:dyDescent="0.25">
      <c r="A82" s="17" t="s">
        <v>770</v>
      </c>
      <c r="B82" s="48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49" t="s">
        <v>593</v>
      </c>
      <c r="C84" s="49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50" t="s">
        <v>662</v>
      </c>
      <c r="C87" t="s">
        <v>654</v>
      </c>
    </row>
    <row r="88" spans="1:3" x14ac:dyDescent="0.25">
      <c r="A88" s="17" t="s">
        <v>654</v>
      </c>
      <c r="B88" s="50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48" t="s">
        <v>594</v>
      </c>
      <c r="C90" t="s">
        <v>607</v>
      </c>
    </row>
    <row r="91" spans="1:3" x14ac:dyDescent="0.25">
      <c r="A91" s="17" t="s">
        <v>607</v>
      </c>
      <c r="B91" s="48"/>
      <c r="C91" t="s">
        <v>613</v>
      </c>
    </row>
    <row r="92" spans="1:3" x14ac:dyDescent="0.25">
      <c r="A92" s="17" t="s">
        <v>613</v>
      </c>
      <c r="B92" s="48"/>
      <c r="C92" t="s">
        <v>603</v>
      </c>
    </row>
    <row r="93" spans="1:3" x14ac:dyDescent="0.25">
      <c r="A93" s="17" t="s">
        <v>603</v>
      </c>
      <c r="B93" s="48"/>
      <c r="C93" t="s">
        <v>616</v>
      </c>
    </row>
    <row r="94" spans="1:3" x14ac:dyDescent="0.25">
      <c r="A94" s="17" t="s">
        <v>616</v>
      </c>
      <c r="B94" s="48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1152</v>
      </c>
      <c r="B96" s="50" t="s">
        <v>1152</v>
      </c>
      <c r="C96" t="s">
        <v>591</v>
      </c>
    </row>
    <row r="97" spans="1:3" x14ac:dyDescent="0.25">
      <c r="A97" s="17" t="s">
        <v>591</v>
      </c>
      <c r="B97" s="50"/>
      <c r="C97" t="s">
        <v>1151</v>
      </c>
    </row>
    <row r="98" spans="1:3" x14ac:dyDescent="0.25">
      <c r="A98" s="17" t="s">
        <v>1151</v>
      </c>
    </row>
    <row r="99" spans="1:3" x14ac:dyDescent="0.25">
      <c r="A99" s="16" t="s">
        <v>699</v>
      </c>
      <c r="B99" s="50" t="s">
        <v>699</v>
      </c>
      <c r="C99" t="s">
        <v>693</v>
      </c>
    </row>
    <row r="100" spans="1:3" x14ac:dyDescent="0.25">
      <c r="A100" s="17" t="s">
        <v>693</v>
      </c>
      <c r="B100" s="50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49" t="s">
        <v>829</v>
      </c>
      <c r="C106" s="49"/>
    </row>
    <row r="107" spans="1:3" x14ac:dyDescent="0.25">
      <c r="A107" s="16" t="s">
        <v>948</v>
      </c>
      <c r="B107" s="51" t="s">
        <v>948</v>
      </c>
      <c r="C107" t="s">
        <v>1038</v>
      </c>
    </row>
    <row r="108" spans="1:3" x14ac:dyDescent="0.25">
      <c r="A108" s="17" t="s">
        <v>1038</v>
      </c>
      <c r="B108" s="51"/>
      <c r="C108" t="s">
        <v>1033</v>
      </c>
    </row>
    <row r="109" spans="1:3" x14ac:dyDescent="0.25">
      <c r="A109" s="17" t="s">
        <v>1033</v>
      </c>
      <c r="B109" s="51"/>
      <c r="C109" t="s">
        <v>1026</v>
      </c>
    </row>
    <row r="110" spans="1:3" x14ac:dyDescent="0.25">
      <c r="A110" s="17" t="s">
        <v>1026</v>
      </c>
      <c r="B110" s="51"/>
      <c r="C110" t="s">
        <v>1041</v>
      </c>
    </row>
    <row r="111" spans="1:3" x14ac:dyDescent="0.25">
      <c r="A111" s="17" t="s">
        <v>1041</v>
      </c>
      <c r="B111" s="51"/>
      <c r="C111" t="s">
        <v>974</v>
      </c>
    </row>
    <row r="112" spans="1:3" x14ac:dyDescent="0.25">
      <c r="A112" s="17" t="s">
        <v>974</v>
      </c>
      <c r="B112" s="51"/>
      <c r="C112" t="s">
        <v>970</v>
      </c>
    </row>
    <row r="113" spans="1:3" x14ac:dyDescent="0.25">
      <c r="A113" s="17" t="s">
        <v>970</v>
      </c>
      <c r="B113" s="51"/>
      <c r="C113" t="s">
        <v>1013</v>
      </c>
    </row>
    <row r="114" spans="1:3" x14ac:dyDescent="0.25">
      <c r="A114" s="17" t="s">
        <v>1013</v>
      </c>
      <c r="B114" s="51"/>
      <c r="C114" t="s">
        <v>986</v>
      </c>
    </row>
    <row r="115" spans="1:3" x14ac:dyDescent="0.25">
      <c r="A115" s="17" t="s">
        <v>986</v>
      </c>
      <c r="B115" s="51"/>
      <c r="C115" t="s">
        <v>1029</v>
      </c>
    </row>
    <row r="116" spans="1:3" x14ac:dyDescent="0.25">
      <c r="A116" s="17" t="s">
        <v>1029</v>
      </c>
      <c r="B116" s="51"/>
      <c r="C116" t="s">
        <v>962</v>
      </c>
    </row>
    <row r="117" spans="1:3" x14ac:dyDescent="0.25">
      <c r="A117" s="17" t="s">
        <v>962</v>
      </c>
      <c r="B117" s="51"/>
      <c r="C117" t="s">
        <v>979</v>
      </c>
    </row>
    <row r="118" spans="1:3" x14ac:dyDescent="0.25">
      <c r="A118" s="17" t="s">
        <v>979</v>
      </c>
      <c r="B118" s="51"/>
      <c r="C118" t="s">
        <v>995</v>
      </c>
    </row>
    <row r="119" spans="1:3" x14ac:dyDescent="0.25">
      <c r="A119" s="17" t="s">
        <v>995</v>
      </c>
      <c r="B119" s="51"/>
      <c r="C119" t="s">
        <v>950</v>
      </c>
    </row>
    <row r="120" spans="1:3" x14ac:dyDescent="0.25">
      <c r="A120" s="17" t="s">
        <v>950</v>
      </c>
      <c r="B120" s="51"/>
      <c r="C120" t="s">
        <v>1022</v>
      </c>
    </row>
    <row r="121" spans="1:3" x14ac:dyDescent="0.25">
      <c r="A121" s="17" t="s">
        <v>1022</v>
      </c>
    </row>
    <row r="122" spans="1:3" x14ac:dyDescent="0.25">
      <c r="A122" s="16" t="s">
        <v>1047</v>
      </c>
      <c r="B122" s="50" t="s">
        <v>1047</v>
      </c>
      <c r="C122" t="s">
        <v>1049</v>
      </c>
    </row>
    <row r="123" spans="1:3" x14ac:dyDescent="0.25">
      <c r="A123" s="17" t="s">
        <v>1049</v>
      </c>
      <c r="B123" s="50"/>
      <c r="C123" t="s">
        <v>1051</v>
      </c>
    </row>
    <row r="124" spans="1:3" x14ac:dyDescent="0.25">
      <c r="A124" s="17" t="s">
        <v>1051</v>
      </c>
      <c r="B124" s="50"/>
      <c r="C124" t="s">
        <v>1063</v>
      </c>
    </row>
    <row r="125" spans="1:3" x14ac:dyDescent="0.25">
      <c r="A125" s="17" t="s">
        <v>1063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48" t="s">
        <v>835</v>
      </c>
      <c r="C128" t="s">
        <v>842</v>
      </c>
    </row>
    <row r="129" spans="1:3" x14ac:dyDescent="0.25">
      <c r="A129" s="17" t="s">
        <v>842</v>
      </c>
      <c r="B129" s="48"/>
      <c r="C129" t="s">
        <v>867</v>
      </c>
    </row>
    <row r="130" spans="1:3" x14ac:dyDescent="0.25">
      <c r="A130" s="17" t="s">
        <v>867</v>
      </c>
      <c r="B130" s="48"/>
      <c r="C130" t="s">
        <v>876</v>
      </c>
    </row>
    <row r="131" spans="1:3" x14ac:dyDescent="0.25">
      <c r="A131" s="17" t="s">
        <v>876</v>
      </c>
      <c r="B131" s="48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1087</v>
      </c>
      <c r="B133" s="50" t="s">
        <v>1087</v>
      </c>
      <c r="C133" t="s">
        <v>1111</v>
      </c>
    </row>
    <row r="134" spans="1:3" x14ac:dyDescent="0.25">
      <c r="A134" s="17" t="s">
        <v>1111</v>
      </c>
      <c r="B134" s="50"/>
      <c r="C134" t="s">
        <v>1088</v>
      </c>
    </row>
    <row r="135" spans="1:3" x14ac:dyDescent="0.25">
      <c r="A135" s="17" t="s">
        <v>1088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48" t="s">
        <v>914</v>
      </c>
      <c r="C138" t="s">
        <v>916</v>
      </c>
    </row>
    <row r="139" spans="1:3" x14ac:dyDescent="0.25">
      <c r="A139" s="17" t="s">
        <v>916</v>
      </c>
      <c r="B139" s="48"/>
      <c r="C139" t="s">
        <v>933</v>
      </c>
    </row>
    <row r="140" spans="1:3" x14ac:dyDescent="0.25">
      <c r="A140" s="17" t="s">
        <v>933</v>
      </c>
      <c r="B140" s="48"/>
      <c r="C140" t="s">
        <v>926</v>
      </c>
    </row>
    <row r="141" spans="1:3" x14ac:dyDescent="0.25">
      <c r="A141" s="17" t="s">
        <v>926</v>
      </c>
    </row>
    <row r="142" spans="1:3" x14ac:dyDescent="0.25">
      <c r="A142" s="15" t="s">
        <v>2005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D807"/>
  <sheetViews>
    <sheetView tabSelected="1" zoomScale="85" zoomScaleNormal="85" workbookViewId="0">
      <selection activeCell="A10" sqref="A10"/>
    </sheetView>
  </sheetViews>
  <sheetFormatPr baseColWidth="10" defaultRowHeight="15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50.28515625" style="21" customWidth="1"/>
    <col min="6" max="6" width="13.7109375" style="21" customWidth="1"/>
    <col min="7" max="7" width="14.7109375" style="21" customWidth="1"/>
    <col min="8" max="8" width="13.7109375" style="21" customWidth="1"/>
    <col min="9" max="9" width="58.85546875" style="21" customWidth="1"/>
    <col min="10" max="10" width="35.42578125" style="21" customWidth="1"/>
    <col min="11" max="11" width="34.28515625" style="21" customWidth="1"/>
    <col min="12" max="12" width="34.5703125" style="21" customWidth="1"/>
    <col min="13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56.85546875" style="21" customWidth="1"/>
    <col min="23" max="23" width="29.28515625" style="21" customWidth="1"/>
    <col min="24" max="24" width="27.28515625" style="21" customWidth="1"/>
    <col min="25" max="25" width="26.5703125" style="21" customWidth="1"/>
    <col min="26" max="26" width="23.5703125" style="21" customWidth="1"/>
    <col min="27" max="27" width="25.42578125" style="21" customWidth="1"/>
    <col min="28" max="28" width="27.140625" style="21" customWidth="1"/>
    <col min="29" max="29" width="23.7109375" style="21" customWidth="1"/>
    <col min="30" max="30" width="22.85546875" style="21" customWidth="1"/>
    <col min="31" max="31" width="25.5703125" style="21" customWidth="1"/>
    <col min="32" max="33" width="23.42578125" style="21" customWidth="1"/>
    <col min="34" max="34" width="23.28515625" style="21" customWidth="1"/>
    <col min="35" max="35" width="23.7109375" style="21" customWidth="1"/>
    <col min="36" max="36" width="19.7109375" style="21" customWidth="1"/>
    <col min="37" max="37" width="18.140625" style="21" customWidth="1"/>
    <col min="38" max="40" width="25.140625" style="21" customWidth="1"/>
    <col min="41" max="41" width="24.28515625" style="21" customWidth="1"/>
    <col min="42" max="42" width="26.5703125" style="21" customWidth="1"/>
    <col min="43" max="44" width="23.28515625" style="21" customWidth="1"/>
    <col min="45" max="45" width="22.140625" style="21" customWidth="1"/>
    <col min="46" max="46" width="24.7109375" style="21" customWidth="1"/>
    <col min="47" max="47" width="22.85546875" style="21" customWidth="1"/>
    <col min="48" max="48" width="21.28515625" style="21" customWidth="1"/>
    <col min="49" max="50" width="22.28515625" style="21" customWidth="1"/>
    <col min="51" max="51" width="21.28515625" style="21" customWidth="1"/>
    <col min="52" max="52" width="21.85546875" style="21" customWidth="1"/>
    <col min="53" max="53" width="22.5703125" style="21" customWidth="1"/>
    <col min="54" max="54" width="21" style="21" customWidth="1"/>
    <col min="55" max="57" width="25.140625" style="21" customWidth="1"/>
    <col min="58" max="58" width="21.28515625" style="21" customWidth="1"/>
    <col min="59" max="59" width="22.42578125" style="21" customWidth="1"/>
    <col min="60" max="60" width="24.7109375" style="21" customWidth="1"/>
    <col min="61" max="61" width="28.42578125" style="21" customWidth="1"/>
    <col min="62" max="62" width="26.28515625" style="21" customWidth="1"/>
    <col min="63" max="63" width="20.7109375" style="21" customWidth="1"/>
    <col min="64" max="64" width="22.85546875" style="21" customWidth="1"/>
    <col min="65" max="65" width="23.85546875" style="21" customWidth="1"/>
    <col min="66" max="66" width="22.5703125" style="21" customWidth="1"/>
    <col min="67" max="67" width="24" style="21" customWidth="1"/>
    <col min="68" max="68" width="20.5703125" style="21" customWidth="1"/>
    <col min="69" max="69" width="23.7109375" style="21" customWidth="1"/>
    <col min="70" max="70" width="19.7109375" style="21" customWidth="1"/>
    <col min="71" max="71" width="18.140625" style="21" customWidth="1"/>
    <col min="72" max="74" width="25.140625" style="21" customWidth="1"/>
    <col min="75" max="75" width="24.7109375" style="21" customWidth="1"/>
    <col min="76" max="76" width="24.42578125" style="21" customWidth="1"/>
    <col min="77" max="77" width="19.85546875" style="21" customWidth="1"/>
    <col min="78" max="78" width="22" style="21" customWidth="1"/>
    <col min="79" max="79" width="21.7109375" style="21" customWidth="1"/>
    <col min="80" max="80" width="20.7109375" style="21" customWidth="1"/>
    <col min="81" max="81" width="22.85546875" style="21" customWidth="1"/>
    <col min="82" max="82" width="20.85546875" style="21" customWidth="1"/>
    <col min="83" max="83" width="20.42578125" style="21" customWidth="1"/>
    <col min="84" max="84" width="22.28515625" style="21" customWidth="1"/>
    <col min="85" max="85" width="20" style="21" customWidth="1"/>
    <col min="86" max="86" width="23.42578125" style="21" customWidth="1"/>
    <col min="87" max="87" width="23.5703125" style="21" customWidth="1"/>
    <col min="88" max="88" width="21.85546875" style="21" customWidth="1"/>
    <col min="89" max="91" width="25.140625" style="21" customWidth="1"/>
    <col min="92" max="92" width="25.28515625" style="21" customWidth="1"/>
    <col min="93" max="93" width="25.5703125" style="21" customWidth="1"/>
    <col min="94" max="94" width="22.85546875" style="21" customWidth="1"/>
    <col min="95" max="95" width="24.28515625" style="21" customWidth="1"/>
    <col min="96" max="96" width="22.85546875" style="21" customWidth="1"/>
    <col min="97" max="97" width="24.140625" style="21" customWidth="1"/>
    <col min="98" max="98" width="25.7109375" style="21" customWidth="1"/>
    <col min="99" max="99" width="21.85546875" style="21" customWidth="1"/>
    <col min="100" max="100" width="23.140625" style="21" customWidth="1"/>
    <col min="101" max="101" width="21.5703125" style="21" customWidth="1"/>
    <col min="102" max="102" width="19.85546875" style="21" customWidth="1"/>
    <col min="103" max="103" width="22.5703125" style="21" customWidth="1"/>
    <col min="104" max="104" width="25.28515625" style="21" customWidth="1"/>
    <col min="105" max="105" width="22.85546875" style="21" customWidth="1"/>
    <col min="106" max="108" width="25.140625" style="21" customWidth="1"/>
    <col min="109" max="109" width="21.28515625" style="21" customWidth="1"/>
    <col min="110" max="110" width="22.42578125" style="21" customWidth="1"/>
    <col min="111" max="111" width="19.85546875" style="21" customWidth="1"/>
    <col min="112" max="112" width="18.28515625" style="21" customWidth="1"/>
    <col min="113" max="113" width="17.7109375" style="21" customWidth="1"/>
    <col min="114" max="114" width="20.7109375" style="21" customWidth="1"/>
    <col min="115" max="115" width="22.85546875" style="21" customWidth="1"/>
    <col min="116" max="116" width="18.140625" style="21" customWidth="1"/>
    <col min="117" max="117" width="18.5703125" style="21" customWidth="1"/>
    <col min="118" max="118" width="18.42578125" style="21" customWidth="1"/>
    <col min="119" max="119" width="15.85546875" style="21" customWidth="1"/>
    <col min="120" max="120" width="18.85546875" style="21" customWidth="1"/>
    <col min="121" max="121" width="19.7109375" style="21" customWidth="1"/>
    <col min="122" max="122" width="18.140625" style="21" customWidth="1"/>
    <col min="123" max="125" width="25.140625" style="21" customWidth="1"/>
    <col min="126" max="126" width="24.7109375" style="21" customWidth="1"/>
    <col min="127" max="127" width="25.5703125" style="21" customWidth="1"/>
    <col min="128" max="128" width="22.7109375" style="21" customWidth="1"/>
    <col min="129" max="129" width="22.140625" style="21" customWidth="1"/>
    <col min="130" max="130" width="21.7109375" style="21" customWidth="1"/>
    <col min="131" max="131" width="20.7109375" style="21" customWidth="1"/>
    <col min="132" max="132" width="22.85546875" style="21" customWidth="1"/>
    <col min="133" max="133" width="18.140625" style="21" customWidth="1"/>
    <col min="134" max="134" width="18.5703125" style="21" customWidth="1"/>
    <col min="135" max="135" width="18.42578125" style="21" customWidth="1"/>
    <col min="136" max="136" width="15.85546875" style="21" customWidth="1"/>
    <col min="137" max="137" width="18.85546875" style="21" customWidth="1"/>
    <col min="138" max="138" width="19.7109375" style="21" customWidth="1"/>
    <col min="139" max="139" width="18.140625" style="21" customWidth="1"/>
    <col min="140" max="142" width="25.140625" style="21" customWidth="1"/>
    <col min="143" max="143" width="21.28515625" style="21" customWidth="1"/>
    <col min="144" max="144" width="22.42578125" style="21" customWidth="1"/>
    <col min="145" max="145" width="19.85546875" style="21" customWidth="1"/>
    <col min="146" max="146" width="21.7109375" style="21" customWidth="1"/>
    <col min="147" max="148" width="20.7109375" style="21" customWidth="1"/>
    <col min="149" max="149" width="22.85546875" style="21" customWidth="1"/>
    <col min="150" max="150" width="22.140625" style="21" customWidth="1"/>
    <col min="151" max="151" width="22" style="21" customWidth="1"/>
    <col min="152" max="152" width="22.5703125" style="21" customWidth="1"/>
    <col min="153" max="153" width="20" style="21" customWidth="1"/>
    <col min="154" max="154" width="22.42578125" style="21" customWidth="1"/>
    <col min="155" max="155" width="19.7109375" style="21" customWidth="1"/>
    <col min="156" max="156" width="18.140625" style="21" customWidth="1"/>
    <col min="157" max="159" width="25.140625" style="21" customWidth="1"/>
    <col min="160" max="160" width="23.42578125" style="21" customWidth="1"/>
    <col min="161" max="16384" width="11.42578125" style="21"/>
  </cols>
  <sheetData>
    <row r="1" spans="1:160" customFormat="1" ht="30.75" customHeight="1" x14ac:dyDescent="0.25">
      <c r="A1" s="49"/>
      <c r="B1" s="85" t="s">
        <v>1193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6"/>
      <c r="R1" s="85"/>
      <c r="S1" s="85"/>
      <c r="T1" s="85"/>
      <c r="U1" s="85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</row>
    <row r="2" spans="1:160" customFormat="1" ht="30" customHeight="1" x14ac:dyDescent="0.25">
      <c r="A2" s="49"/>
      <c r="B2" s="75" t="s">
        <v>2000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  <c r="R2" s="76"/>
      <c r="S2" s="76"/>
      <c r="T2" s="76"/>
      <c r="U2" s="76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</row>
    <row r="3" spans="1:160" customFormat="1" ht="38.25" customHeight="1" x14ac:dyDescent="0.25">
      <c r="A3" s="49"/>
      <c r="B3" s="79" t="s">
        <v>2001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80"/>
      <c r="S3" s="80"/>
      <c r="T3" s="80"/>
      <c r="U3" s="80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</row>
    <row r="4" spans="1:160" customFormat="1" ht="38.25" customHeight="1" x14ac:dyDescent="0.25">
      <c r="A4" s="83"/>
      <c r="B4" s="79" t="s">
        <v>2002</v>
      </c>
      <c r="C4" s="80"/>
      <c r="D4" s="80"/>
      <c r="E4" s="80"/>
      <c r="F4" s="80"/>
      <c r="G4" s="80"/>
      <c r="H4" s="80"/>
      <c r="I4" s="80"/>
      <c r="J4" s="80"/>
      <c r="K4" s="80"/>
      <c r="L4" s="84"/>
      <c r="M4" s="88" t="s">
        <v>2149</v>
      </c>
      <c r="N4" s="89"/>
      <c r="O4" s="89"/>
      <c r="P4" s="90"/>
      <c r="Q4" s="91" t="s">
        <v>2150</v>
      </c>
      <c r="R4" s="92"/>
      <c r="S4" s="92"/>
      <c r="T4" s="92"/>
      <c r="U4" s="92"/>
      <c r="V4" s="89" t="s">
        <v>2151</v>
      </c>
      <c r="W4" s="89"/>
      <c r="X4" s="89"/>
      <c r="Y4" s="89"/>
      <c r="Z4" s="89"/>
      <c r="AA4" s="89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60" customFormat="1" ht="27" customHeight="1" x14ac:dyDescent="0.25">
      <c r="A5" s="54" t="s">
        <v>1194</v>
      </c>
      <c r="B5" s="55"/>
      <c r="C5" s="56">
        <v>2021</v>
      </c>
      <c r="D5" s="57"/>
      <c r="E5" s="57"/>
      <c r="F5" s="57"/>
      <c r="G5" s="57"/>
      <c r="H5" s="57"/>
      <c r="I5" s="58"/>
      <c r="Q5" s="4"/>
      <c r="V5" s="4"/>
      <c r="W5" s="4"/>
    </row>
    <row r="6" spans="1:160" customFormat="1" ht="27" customHeight="1" x14ac:dyDescent="0.25">
      <c r="A6" s="59" t="s">
        <v>1195</v>
      </c>
      <c r="B6" s="60"/>
      <c r="C6" s="61"/>
      <c r="D6" s="61"/>
      <c r="E6" s="61"/>
      <c r="F6" s="61"/>
      <c r="G6" s="61"/>
      <c r="H6" s="62"/>
      <c r="I6" s="62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63" t="s">
        <v>1214</v>
      </c>
      <c r="B8" s="63"/>
      <c r="C8" s="63"/>
      <c r="D8" s="63"/>
      <c r="E8" s="63"/>
      <c r="F8" s="63"/>
      <c r="G8" s="63"/>
      <c r="H8" s="64" t="s">
        <v>1215</v>
      </c>
      <c r="I8" s="65"/>
      <c r="J8" s="66"/>
      <c r="K8" s="64" t="s">
        <v>1216</v>
      </c>
      <c r="L8" s="66"/>
      <c r="M8" s="67" t="s">
        <v>2132</v>
      </c>
      <c r="N8" s="68"/>
      <c r="O8" s="68"/>
      <c r="P8" s="69"/>
      <c r="Q8" s="63" t="s">
        <v>1214</v>
      </c>
      <c r="R8" s="63"/>
      <c r="S8" s="63"/>
      <c r="T8" s="64" t="s">
        <v>1215</v>
      </c>
      <c r="U8" s="65"/>
      <c r="V8" s="66"/>
      <c r="W8" s="73" t="s">
        <v>1217</v>
      </c>
      <c r="X8" s="70" t="s">
        <v>2022</v>
      </c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70" t="s">
        <v>2023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70" t="s">
        <v>2024</v>
      </c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2"/>
      <c r="BW8" s="70" t="s">
        <v>2025</v>
      </c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2"/>
      <c r="CN8" s="70" t="s">
        <v>2026</v>
      </c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2"/>
      <c r="DE8" s="70" t="s">
        <v>2027</v>
      </c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2"/>
      <c r="DV8" s="70" t="s">
        <v>2028</v>
      </c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2"/>
      <c r="EM8" s="70" t="s">
        <v>2029</v>
      </c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2"/>
      <c r="FD8" s="52" t="s">
        <v>2148</v>
      </c>
    </row>
    <row r="9" spans="1:160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1196</v>
      </c>
      <c r="G9" s="27" t="s">
        <v>2133</v>
      </c>
      <c r="H9" s="28" t="s">
        <v>1173</v>
      </c>
      <c r="I9" s="25" t="s">
        <v>2134</v>
      </c>
      <c r="J9" s="25" t="s">
        <v>1174</v>
      </c>
      <c r="K9" s="25" t="s">
        <v>1175</v>
      </c>
      <c r="L9" s="25" t="s">
        <v>1999</v>
      </c>
      <c r="M9" s="25" t="s">
        <v>2135</v>
      </c>
      <c r="N9" s="25" t="s">
        <v>2109</v>
      </c>
      <c r="O9" s="25" t="s">
        <v>2136</v>
      </c>
      <c r="P9" s="25" t="s">
        <v>2137</v>
      </c>
      <c r="Q9" s="29" t="s">
        <v>2138</v>
      </c>
      <c r="R9" s="29" t="s">
        <v>1172</v>
      </c>
      <c r="S9" s="27" t="s">
        <v>2021</v>
      </c>
      <c r="T9" s="25" t="s">
        <v>1176</v>
      </c>
      <c r="U9" s="25" t="s">
        <v>1177</v>
      </c>
      <c r="V9" s="25" t="s">
        <v>2139</v>
      </c>
      <c r="W9" s="74"/>
      <c r="X9" s="25" t="s">
        <v>1178</v>
      </c>
      <c r="Y9" s="25" t="s">
        <v>1179</v>
      </c>
      <c r="Z9" s="25" t="s">
        <v>1180</v>
      </c>
      <c r="AA9" s="25" t="s">
        <v>1181</v>
      </c>
      <c r="AB9" s="25" t="s">
        <v>1182</v>
      </c>
      <c r="AC9" s="25" t="s">
        <v>1183</v>
      </c>
      <c r="AD9" s="25" t="s">
        <v>1184</v>
      </c>
      <c r="AE9" s="25" t="s">
        <v>1185</v>
      </c>
      <c r="AF9" s="25" t="s">
        <v>1186</v>
      </c>
      <c r="AG9" s="25" t="s">
        <v>1187</v>
      </c>
      <c r="AH9" s="25" t="s">
        <v>1188</v>
      </c>
      <c r="AI9" s="25" t="s">
        <v>1189</v>
      </c>
      <c r="AJ9" s="25" t="s">
        <v>1190</v>
      </c>
      <c r="AK9" s="25" t="s">
        <v>1191</v>
      </c>
      <c r="AL9" s="25" t="s">
        <v>1192</v>
      </c>
      <c r="AM9" s="25" t="s">
        <v>2003</v>
      </c>
      <c r="AN9" s="30" t="s">
        <v>2140</v>
      </c>
      <c r="AO9" s="25" t="s">
        <v>1178</v>
      </c>
      <c r="AP9" s="25" t="s">
        <v>1179</v>
      </c>
      <c r="AQ9" s="25" t="s">
        <v>1180</v>
      </c>
      <c r="AR9" s="25" t="s">
        <v>1181</v>
      </c>
      <c r="AS9" s="25" t="s">
        <v>1182</v>
      </c>
      <c r="AT9" s="25" t="s">
        <v>1183</v>
      </c>
      <c r="AU9" s="25" t="s">
        <v>1184</v>
      </c>
      <c r="AV9" s="25" t="s">
        <v>1185</v>
      </c>
      <c r="AW9" s="25" t="s">
        <v>1186</v>
      </c>
      <c r="AX9" s="25" t="s">
        <v>1187</v>
      </c>
      <c r="AY9" s="25" t="s">
        <v>1188</v>
      </c>
      <c r="AZ9" s="25" t="s">
        <v>1189</v>
      </c>
      <c r="BA9" s="25" t="s">
        <v>1190</v>
      </c>
      <c r="BB9" s="25" t="s">
        <v>1191</v>
      </c>
      <c r="BC9" s="25" t="s">
        <v>1192</v>
      </c>
      <c r="BD9" s="25" t="s">
        <v>2003</v>
      </c>
      <c r="BE9" s="27" t="s">
        <v>2145</v>
      </c>
      <c r="BF9" s="25" t="s">
        <v>1178</v>
      </c>
      <c r="BG9" s="25" t="s">
        <v>1179</v>
      </c>
      <c r="BH9" s="25" t="s">
        <v>1180</v>
      </c>
      <c r="BI9" s="25" t="s">
        <v>1181</v>
      </c>
      <c r="BJ9" s="25" t="s">
        <v>1182</v>
      </c>
      <c r="BK9" s="25" t="s">
        <v>1183</v>
      </c>
      <c r="BL9" s="25" t="s">
        <v>1184</v>
      </c>
      <c r="BM9" s="25" t="s">
        <v>1185</v>
      </c>
      <c r="BN9" s="25" t="s">
        <v>1186</v>
      </c>
      <c r="BO9" s="25" t="s">
        <v>1187</v>
      </c>
      <c r="BP9" s="25" t="s">
        <v>1188</v>
      </c>
      <c r="BQ9" s="25" t="s">
        <v>1189</v>
      </c>
      <c r="BR9" s="25" t="s">
        <v>1190</v>
      </c>
      <c r="BS9" s="25" t="s">
        <v>1191</v>
      </c>
      <c r="BT9" s="25" t="s">
        <v>1192</v>
      </c>
      <c r="BU9" s="25" t="s">
        <v>2003</v>
      </c>
      <c r="BV9" s="27" t="s">
        <v>2146</v>
      </c>
      <c r="BW9" s="25" t="s">
        <v>1178</v>
      </c>
      <c r="BX9" s="25" t="s">
        <v>1179</v>
      </c>
      <c r="BY9" s="25" t="s">
        <v>1180</v>
      </c>
      <c r="BZ9" s="25" t="s">
        <v>1181</v>
      </c>
      <c r="CA9" s="25" t="s">
        <v>1182</v>
      </c>
      <c r="CB9" s="25" t="s">
        <v>1183</v>
      </c>
      <c r="CC9" s="25" t="s">
        <v>1184</v>
      </c>
      <c r="CD9" s="25" t="s">
        <v>1185</v>
      </c>
      <c r="CE9" s="25" t="s">
        <v>1186</v>
      </c>
      <c r="CF9" s="25" t="s">
        <v>1187</v>
      </c>
      <c r="CG9" s="25" t="s">
        <v>1188</v>
      </c>
      <c r="CH9" s="25" t="s">
        <v>1189</v>
      </c>
      <c r="CI9" s="25" t="s">
        <v>1190</v>
      </c>
      <c r="CJ9" s="25" t="s">
        <v>1191</v>
      </c>
      <c r="CK9" s="25" t="s">
        <v>1192</v>
      </c>
      <c r="CL9" s="25" t="s">
        <v>2003</v>
      </c>
      <c r="CM9" s="27" t="s">
        <v>2147</v>
      </c>
      <c r="CN9" s="25" t="s">
        <v>1178</v>
      </c>
      <c r="CO9" s="25" t="s">
        <v>1179</v>
      </c>
      <c r="CP9" s="25" t="s">
        <v>1180</v>
      </c>
      <c r="CQ9" s="25" t="s">
        <v>1181</v>
      </c>
      <c r="CR9" s="25" t="s">
        <v>1182</v>
      </c>
      <c r="CS9" s="25" t="s">
        <v>1183</v>
      </c>
      <c r="CT9" s="25" t="s">
        <v>1184</v>
      </c>
      <c r="CU9" s="25" t="s">
        <v>1185</v>
      </c>
      <c r="CV9" s="25" t="s">
        <v>1186</v>
      </c>
      <c r="CW9" s="25" t="s">
        <v>1187</v>
      </c>
      <c r="CX9" s="25" t="s">
        <v>1188</v>
      </c>
      <c r="CY9" s="25" t="s">
        <v>1189</v>
      </c>
      <c r="CZ9" s="25" t="s">
        <v>1190</v>
      </c>
      <c r="DA9" s="25" t="s">
        <v>1191</v>
      </c>
      <c r="DB9" s="25" t="s">
        <v>1192</v>
      </c>
      <c r="DC9" s="25" t="s">
        <v>2003</v>
      </c>
      <c r="DD9" s="27" t="s">
        <v>2141</v>
      </c>
      <c r="DE9" s="25" t="s">
        <v>1178</v>
      </c>
      <c r="DF9" s="25" t="s">
        <v>1179</v>
      </c>
      <c r="DG9" s="25" t="s">
        <v>1180</v>
      </c>
      <c r="DH9" s="25" t="s">
        <v>1181</v>
      </c>
      <c r="DI9" s="25" t="s">
        <v>1182</v>
      </c>
      <c r="DJ9" s="25" t="s">
        <v>1183</v>
      </c>
      <c r="DK9" s="25" t="s">
        <v>1184</v>
      </c>
      <c r="DL9" s="25" t="s">
        <v>1185</v>
      </c>
      <c r="DM9" s="25" t="s">
        <v>1186</v>
      </c>
      <c r="DN9" s="25" t="s">
        <v>1187</v>
      </c>
      <c r="DO9" s="25" t="s">
        <v>1188</v>
      </c>
      <c r="DP9" s="25" t="s">
        <v>1189</v>
      </c>
      <c r="DQ9" s="25" t="s">
        <v>1190</v>
      </c>
      <c r="DR9" s="25" t="s">
        <v>1191</v>
      </c>
      <c r="DS9" s="25" t="s">
        <v>1192</v>
      </c>
      <c r="DT9" s="25" t="s">
        <v>2003</v>
      </c>
      <c r="DU9" s="27" t="s">
        <v>2142</v>
      </c>
      <c r="DV9" s="25" t="s">
        <v>1178</v>
      </c>
      <c r="DW9" s="25" t="s">
        <v>1179</v>
      </c>
      <c r="DX9" s="25" t="s">
        <v>1180</v>
      </c>
      <c r="DY9" s="25" t="s">
        <v>1181</v>
      </c>
      <c r="DZ9" s="25" t="s">
        <v>1182</v>
      </c>
      <c r="EA9" s="25" t="s">
        <v>1183</v>
      </c>
      <c r="EB9" s="25" t="s">
        <v>1184</v>
      </c>
      <c r="EC9" s="25" t="s">
        <v>1185</v>
      </c>
      <c r="ED9" s="25" t="s">
        <v>1186</v>
      </c>
      <c r="EE9" s="25" t="s">
        <v>1187</v>
      </c>
      <c r="EF9" s="25" t="s">
        <v>1188</v>
      </c>
      <c r="EG9" s="25" t="s">
        <v>1189</v>
      </c>
      <c r="EH9" s="25" t="s">
        <v>1190</v>
      </c>
      <c r="EI9" s="25" t="s">
        <v>1191</v>
      </c>
      <c r="EJ9" s="25" t="s">
        <v>1192</v>
      </c>
      <c r="EK9" s="25" t="s">
        <v>2003</v>
      </c>
      <c r="EL9" s="27" t="s">
        <v>2143</v>
      </c>
      <c r="EM9" s="25" t="s">
        <v>1178</v>
      </c>
      <c r="EN9" s="25" t="s">
        <v>1179</v>
      </c>
      <c r="EO9" s="25" t="s">
        <v>1180</v>
      </c>
      <c r="EP9" s="25" t="s">
        <v>1181</v>
      </c>
      <c r="EQ9" s="25" t="s">
        <v>1182</v>
      </c>
      <c r="ER9" s="25" t="s">
        <v>1183</v>
      </c>
      <c r="ES9" s="25" t="s">
        <v>1184</v>
      </c>
      <c r="ET9" s="25" t="s">
        <v>1185</v>
      </c>
      <c r="EU9" s="25" t="s">
        <v>1186</v>
      </c>
      <c r="EV9" s="25" t="s">
        <v>1187</v>
      </c>
      <c r="EW9" s="25" t="s">
        <v>1188</v>
      </c>
      <c r="EX9" s="25" t="s">
        <v>1189</v>
      </c>
      <c r="EY9" s="25" t="s">
        <v>1190</v>
      </c>
      <c r="EZ9" s="25" t="s">
        <v>1191</v>
      </c>
      <c r="FA9" s="25" t="s">
        <v>1192</v>
      </c>
      <c r="FB9" s="25" t="s">
        <v>2003</v>
      </c>
      <c r="FC9" s="27" t="s">
        <v>2144</v>
      </c>
      <c r="FD9" s="53"/>
    </row>
    <row r="10" spans="1:160" customFormat="1" ht="75" x14ac:dyDescent="0.25">
      <c r="A10" s="6" t="s">
        <v>592</v>
      </c>
      <c r="B10" s="6" t="s">
        <v>1144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2086</v>
      </c>
      <c r="N10" s="8" t="s">
        <v>2031</v>
      </c>
      <c r="O10" s="8">
        <v>4103</v>
      </c>
      <c r="P10" s="8" t="s">
        <v>2111</v>
      </c>
      <c r="Q10" s="1" t="s">
        <v>7</v>
      </c>
      <c r="R10" s="1">
        <v>1</v>
      </c>
      <c r="S10" s="8">
        <v>1</v>
      </c>
      <c r="T10" s="10" t="s">
        <v>1218</v>
      </c>
      <c r="U10" s="10" t="s">
        <v>1219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</row>
    <row r="11" spans="1:160" customFormat="1" ht="75" x14ac:dyDescent="0.25">
      <c r="A11" s="6" t="s">
        <v>592</v>
      </c>
      <c r="B11" s="6" t="s">
        <v>1144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2086</v>
      </c>
      <c r="N11" s="8" t="s">
        <v>2031</v>
      </c>
      <c r="O11" s="8">
        <v>4103</v>
      </c>
      <c r="P11" s="8" t="s">
        <v>2111</v>
      </c>
      <c r="Q11" s="1" t="s">
        <v>8</v>
      </c>
      <c r="R11" s="1">
        <v>1</v>
      </c>
      <c r="S11" s="8">
        <v>1</v>
      </c>
      <c r="T11" s="10" t="s">
        <v>1219</v>
      </c>
      <c r="U11" s="10" t="s">
        <v>1220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</row>
    <row r="12" spans="1:160" customFormat="1" ht="75" x14ac:dyDescent="0.25">
      <c r="A12" s="6" t="s">
        <v>592</v>
      </c>
      <c r="B12" s="6" t="s">
        <v>1144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2086</v>
      </c>
      <c r="N12" s="8" t="s">
        <v>2031</v>
      </c>
      <c r="O12" s="8">
        <v>4103</v>
      </c>
      <c r="P12" s="8" t="s">
        <v>2111</v>
      </c>
      <c r="Q12" s="1" t="s">
        <v>9</v>
      </c>
      <c r="R12" s="1">
        <v>1</v>
      </c>
      <c r="S12" s="8">
        <v>1</v>
      </c>
      <c r="T12" s="10" t="s">
        <v>1220</v>
      </c>
      <c r="U12" s="10" t="s">
        <v>1221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</row>
    <row r="13" spans="1:160" customFormat="1" ht="75" x14ac:dyDescent="0.25">
      <c r="A13" s="6" t="s">
        <v>592</v>
      </c>
      <c r="B13" s="6" t="s">
        <v>1144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2086</v>
      </c>
      <c r="N13" s="8" t="s">
        <v>2031</v>
      </c>
      <c r="O13" s="8">
        <v>4103</v>
      </c>
      <c r="P13" s="8" t="s">
        <v>2111</v>
      </c>
      <c r="Q13" s="1" t="s">
        <v>10</v>
      </c>
      <c r="R13" s="1">
        <v>1</v>
      </c>
      <c r="S13" s="8">
        <v>1</v>
      </c>
      <c r="T13" s="10" t="s">
        <v>1221</v>
      </c>
      <c r="U13" s="10" t="s">
        <v>1222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</row>
    <row r="14" spans="1:160" customFormat="1" ht="60" x14ac:dyDescent="0.25">
      <c r="A14" s="6" t="s">
        <v>592</v>
      </c>
      <c r="B14" s="6" t="s">
        <v>1141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2087</v>
      </c>
      <c r="N14" s="8" t="s">
        <v>2032</v>
      </c>
      <c r="O14" s="8">
        <v>2201</v>
      </c>
      <c r="P14" s="8" t="s">
        <v>2112</v>
      </c>
      <c r="Q14" s="1" t="s">
        <v>13</v>
      </c>
      <c r="R14" s="1">
        <v>1</v>
      </c>
      <c r="S14" s="8">
        <v>1</v>
      </c>
      <c r="T14" s="10" t="s">
        <v>1222</v>
      </c>
      <c r="U14" s="10" t="s">
        <v>1223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6"/>
        <v>0</v>
      </c>
      <c r="FD14" s="32">
        <f t="shared" si="7"/>
        <v>0</v>
      </c>
    </row>
    <row r="15" spans="1:160" customFormat="1" ht="60" x14ac:dyDescent="0.25">
      <c r="A15" s="6" t="s">
        <v>592</v>
      </c>
      <c r="B15" s="6" t="s">
        <v>1141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2087</v>
      </c>
      <c r="N15" s="8" t="s">
        <v>2032</v>
      </c>
      <c r="O15" s="8">
        <v>2201</v>
      </c>
      <c r="P15" s="8" t="s">
        <v>2112</v>
      </c>
      <c r="Q15" s="1" t="s">
        <v>14</v>
      </c>
      <c r="R15" s="1">
        <v>1</v>
      </c>
      <c r="S15" s="8">
        <v>1</v>
      </c>
      <c r="T15" s="10" t="s">
        <v>1223</v>
      </c>
      <c r="U15" s="10" t="s">
        <v>1224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1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1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1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1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1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1">
        <f t="shared" si="6"/>
        <v>0</v>
      </c>
      <c r="FD15" s="32">
        <f t="shared" si="7"/>
        <v>0</v>
      </c>
    </row>
    <row r="16" spans="1:160" customFormat="1" ht="75" x14ac:dyDescent="0.25">
      <c r="A16" s="6" t="s">
        <v>592</v>
      </c>
      <c r="B16" s="6" t="s">
        <v>1141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2087</v>
      </c>
      <c r="N16" s="8" t="s">
        <v>2032</v>
      </c>
      <c r="O16" s="8">
        <v>2201</v>
      </c>
      <c r="P16" s="8" t="s">
        <v>2112</v>
      </c>
      <c r="Q16" s="1" t="s">
        <v>99</v>
      </c>
      <c r="R16" s="1">
        <v>224</v>
      </c>
      <c r="S16" s="8">
        <v>224</v>
      </c>
      <c r="T16" s="10" t="s">
        <v>1224</v>
      </c>
      <c r="U16" s="10" t="s">
        <v>1225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1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1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1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1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1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1">
        <f t="shared" si="6"/>
        <v>0</v>
      </c>
      <c r="FD16" s="32">
        <f t="shared" si="7"/>
        <v>0</v>
      </c>
    </row>
    <row r="17" spans="1:160" customFormat="1" ht="75" x14ac:dyDescent="0.25">
      <c r="A17" s="6" t="s">
        <v>592</v>
      </c>
      <c r="B17" s="6" t="s">
        <v>1141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2087</v>
      </c>
      <c r="N17" s="8" t="s">
        <v>2032</v>
      </c>
      <c r="O17" s="8">
        <v>2201</v>
      </c>
      <c r="P17" s="8" t="s">
        <v>2112</v>
      </c>
      <c r="Q17" s="1" t="s">
        <v>16</v>
      </c>
      <c r="R17" s="1">
        <v>110</v>
      </c>
      <c r="S17" s="8">
        <v>75</v>
      </c>
      <c r="T17" s="10" t="s">
        <v>1225</v>
      </c>
      <c r="U17" s="10" t="s">
        <v>1226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1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1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1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1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1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1">
        <f t="shared" si="6"/>
        <v>0</v>
      </c>
      <c r="FD17" s="32">
        <f t="shared" si="7"/>
        <v>0</v>
      </c>
    </row>
    <row r="18" spans="1:160" customFormat="1" ht="60" x14ac:dyDescent="0.25">
      <c r="A18" s="6" t="s">
        <v>592</v>
      </c>
      <c r="B18" s="6" t="s">
        <v>1141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2087</v>
      </c>
      <c r="N18" s="8" t="s">
        <v>2032</v>
      </c>
      <c r="O18" s="8">
        <v>2201</v>
      </c>
      <c r="P18" s="8" t="s">
        <v>2112</v>
      </c>
      <c r="Q18" s="1" t="s">
        <v>17</v>
      </c>
      <c r="R18" s="1">
        <v>49</v>
      </c>
      <c r="S18" s="8">
        <v>49</v>
      </c>
      <c r="T18" s="10" t="s">
        <v>1226</v>
      </c>
      <c r="U18" s="10" t="s">
        <v>1227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1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1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1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1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1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1">
        <f t="shared" si="6"/>
        <v>0</v>
      </c>
      <c r="FD18" s="32">
        <f t="shared" si="7"/>
        <v>0</v>
      </c>
    </row>
    <row r="19" spans="1:160" customFormat="1" ht="75" x14ac:dyDescent="0.25">
      <c r="A19" s="6" t="s">
        <v>592</v>
      </c>
      <c r="B19" s="6" t="s">
        <v>1141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2087</v>
      </c>
      <c r="N19" s="8" t="s">
        <v>2032</v>
      </c>
      <c r="O19" s="8">
        <v>2201</v>
      </c>
      <c r="P19" s="8" t="s">
        <v>2112</v>
      </c>
      <c r="Q19" s="1" t="s">
        <v>100</v>
      </c>
      <c r="R19" s="1">
        <v>65</v>
      </c>
      <c r="S19" s="8">
        <v>50</v>
      </c>
      <c r="T19" s="10" t="s">
        <v>1227</v>
      </c>
      <c r="U19" s="10" t="s">
        <v>1228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1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1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1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1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1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1">
        <f t="shared" si="6"/>
        <v>0</v>
      </c>
      <c r="FD19" s="32">
        <f t="shared" si="7"/>
        <v>0</v>
      </c>
    </row>
    <row r="20" spans="1:160" customFormat="1" ht="60" x14ac:dyDescent="0.25">
      <c r="A20" s="6" t="s">
        <v>592</v>
      </c>
      <c r="B20" s="6" t="s">
        <v>1141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2087</v>
      </c>
      <c r="N20" s="8" t="s">
        <v>2032</v>
      </c>
      <c r="O20" s="8">
        <v>2201</v>
      </c>
      <c r="P20" s="8" t="s">
        <v>2112</v>
      </c>
      <c r="Q20" s="1" t="s">
        <v>18</v>
      </c>
      <c r="R20" s="1">
        <v>49</v>
      </c>
      <c r="S20" s="8">
        <v>49</v>
      </c>
      <c r="T20" s="10" t="s">
        <v>1228</v>
      </c>
      <c r="U20" s="10" t="s">
        <v>1229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1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1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1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1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1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1">
        <f t="shared" si="6"/>
        <v>0</v>
      </c>
      <c r="FD20" s="32">
        <f t="shared" si="7"/>
        <v>0</v>
      </c>
    </row>
    <row r="21" spans="1:160" customFormat="1" ht="60" x14ac:dyDescent="0.25">
      <c r="A21" s="6" t="s">
        <v>592</v>
      </c>
      <c r="B21" s="6" t="s">
        <v>1141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2087</v>
      </c>
      <c r="N21" s="8" t="s">
        <v>2033</v>
      </c>
      <c r="O21" s="8">
        <v>2201</v>
      </c>
      <c r="P21" s="8" t="s">
        <v>2112</v>
      </c>
      <c r="Q21" s="1" t="s">
        <v>19</v>
      </c>
      <c r="R21" s="1">
        <v>4500</v>
      </c>
      <c r="S21" s="8">
        <v>4500</v>
      </c>
      <c r="T21" s="10" t="s">
        <v>1229</v>
      </c>
      <c r="U21" s="10" t="s">
        <v>1230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1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1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1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1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1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1">
        <f t="shared" si="6"/>
        <v>0</v>
      </c>
      <c r="FD21" s="32">
        <f t="shared" si="7"/>
        <v>0</v>
      </c>
    </row>
    <row r="22" spans="1:160" customFormat="1" ht="60" x14ac:dyDescent="0.25">
      <c r="A22" s="6" t="s">
        <v>592</v>
      </c>
      <c r="B22" s="6" t="s">
        <v>1141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2087</v>
      </c>
      <c r="N22" s="8" t="s">
        <v>2033</v>
      </c>
      <c r="O22" s="8">
        <v>2201</v>
      </c>
      <c r="P22" s="8" t="s">
        <v>2112</v>
      </c>
      <c r="Q22" s="1" t="s">
        <v>20</v>
      </c>
      <c r="R22" s="1">
        <v>41</v>
      </c>
      <c r="S22" s="8">
        <v>41</v>
      </c>
      <c r="T22" s="10" t="s">
        <v>1230</v>
      </c>
      <c r="U22" s="10" t="s">
        <v>1231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1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1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1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1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1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1">
        <f t="shared" si="6"/>
        <v>0</v>
      </c>
      <c r="FD22" s="32">
        <f t="shared" si="7"/>
        <v>0</v>
      </c>
    </row>
    <row r="23" spans="1:160" customFormat="1" ht="45" x14ac:dyDescent="0.25">
      <c r="A23" s="6" t="s">
        <v>592</v>
      </c>
      <c r="B23" s="6" t="s">
        <v>1141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2087</v>
      </c>
      <c r="N23" s="8" t="s">
        <v>2033</v>
      </c>
      <c r="O23" s="8">
        <v>2201</v>
      </c>
      <c r="P23" s="8" t="s">
        <v>2112</v>
      </c>
      <c r="Q23" s="1" t="s">
        <v>23</v>
      </c>
      <c r="R23" s="1">
        <v>2377</v>
      </c>
      <c r="S23" s="8">
        <v>2761</v>
      </c>
      <c r="T23" s="10" t="s">
        <v>1231</v>
      </c>
      <c r="U23" s="10" t="s">
        <v>1232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1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1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1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1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1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1">
        <f t="shared" si="6"/>
        <v>0</v>
      </c>
      <c r="FD23" s="32">
        <f t="shared" si="7"/>
        <v>0</v>
      </c>
    </row>
    <row r="24" spans="1:160" customFormat="1" ht="60" x14ac:dyDescent="0.25">
      <c r="A24" s="6" t="s">
        <v>592</v>
      </c>
      <c r="B24" s="6" t="s">
        <v>1141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2087</v>
      </c>
      <c r="N24" s="8" t="s">
        <v>2033</v>
      </c>
      <c r="O24" s="8">
        <v>2201</v>
      </c>
      <c r="P24" s="8" t="s">
        <v>2112</v>
      </c>
      <c r="Q24" s="1" t="s">
        <v>24</v>
      </c>
      <c r="R24" s="1">
        <v>1</v>
      </c>
      <c r="S24" s="8" t="s">
        <v>2013</v>
      </c>
      <c r="T24" s="10" t="s">
        <v>1232</v>
      </c>
      <c r="U24" s="10" t="s">
        <v>1233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1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1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1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1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1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1">
        <f t="shared" si="6"/>
        <v>0</v>
      </c>
      <c r="FD24" s="32">
        <f t="shared" si="7"/>
        <v>0</v>
      </c>
    </row>
    <row r="25" spans="1:160" customFormat="1" ht="45" x14ac:dyDescent="0.25">
      <c r="A25" s="6" t="s">
        <v>592</v>
      </c>
      <c r="B25" s="6" t="s">
        <v>1141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2087</v>
      </c>
      <c r="N25" s="8" t="s">
        <v>2033</v>
      </c>
      <c r="O25" s="8">
        <v>2201</v>
      </c>
      <c r="P25" s="8" t="s">
        <v>2112</v>
      </c>
      <c r="Q25" s="1" t="s">
        <v>25</v>
      </c>
      <c r="R25" s="1">
        <v>1</v>
      </c>
      <c r="S25" s="8" t="s">
        <v>2013</v>
      </c>
      <c r="T25" s="10" t="s">
        <v>1233</v>
      </c>
      <c r="U25" s="10" t="s">
        <v>1234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1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1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1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1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1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1">
        <f t="shared" si="6"/>
        <v>0</v>
      </c>
      <c r="FD25" s="32">
        <f t="shared" si="7"/>
        <v>0</v>
      </c>
    </row>
    <row r="26" spans="1:160" customFormat="1" ht="30" x14ac:dyDescent="0.25">
      <c r="A26" s="6" t="s">
        <v>592</v>
      </c>
      <c r="B26" s="6" t="s">
        <v>1141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2087</v>
      </c>
      <c r="N26" s="8" t="s">
        <v>2033</v>
      </c>
      <c r="O26" s="8">
        <v>2201</v>
      </c>
      <c r="P26" s="8" t="s">
        <v>2112</v>
      </c>
      <c r="Q26" s="1" t="s">
        <v>27</v>
      </c>
      <c r="R26" s="1">
        <v>210</v>
      </c>
      <c r="S26" s="8">
        <v>210</v>
      </c>
      <c r="T26" s="10" t="s">
        <v>1234</v>
      </c>
      <c r="U26" s="10" t="s">
        <v>1235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1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1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1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1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1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1">
        <f t="shared" si="6"/>
        <v>0</v>
      </c>
      <c r="FD26" s="32">
        <f t="shared" si="7"/>
        <v>0</v>
      </c>
    </row>
    <row r="27" spans="1:160" customFormat="1" ht="60" x14ac:dyDescent="0.25">
      <c r="A27" s="6" t="s">
        <v>592</v>
      </c>
      <c r="B27" s="6" t="s">
        <v>1141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2087</v>
      </c>
      <c r="N27" s="8" t="s">
        <v>2032</v>
      </c>
      <c r="O27" s="8">
        <v>2201</v>
      </c>
      <c r="P27" s="8" t="s">
        <v>2112</v>
      </c>
      <c r="Q27" s="1" t="s">
        <v>29</v>
      </c>
      <c r="R27" s="1">
        <v>49131</v>
      </c>
      <c r="S27" s="8">
        <v>49131</v>
      </c>
      <c r="T27" s="10" t="s">
        <v>1235</v>
      </c>
      <c r="U27" s="10" t="s">
        <v>1236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1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1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1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1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1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1">
        <f t="shared" si="6"/>
        <v>0</v>
      </c>
      <c r="FD27" s="32">
        <f t="shared" si="7"/>
        <v>0</v>
      </c>
    </row>
    <row r="28" spans="1:160" customFormat="1" ht="60" x14ac:dyDescent="0.25">
      <c r="A28" s="6" t="s">
        <v>592</v>
      </c>
      <c r="B28" s="6" t="s">
        <v>1141</v>
      </c>
      <c r="C28" s="6" t="s">
        <v>15</v>
      </c>
      <c r="D28" s="6" t="s">
        <v>22</v>
      </c>
      <c r="E28" s="6" t="s">
        <v>28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2087</v>
      </c>
      <c r="N28" s="8" t="s">
        <v>2032</v>
      </c>
      <c r="O28" s="8">
        <v>2201</v>
      </c>
      <c r="P28" s="8" t="s">
        <v>2112</v>
      </c>
      <c r="Q28" s="1" t="s">
        <v>30</v>
      </c>
      <c r="R28" s="1">
        <v>3952</v>
      </c>
      <c r="S28" s="8">
        <v>3952</v>
      </c>
      <c r="T28" s="10" t="s">
        <v>1236</v>
      </c>
      <c r="U28" s="10" t="s">
        <v>1237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1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1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1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1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1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1">
        <f t="shared" si="6"/>
        <v>0</v>
      </c>
      <c r="FD28" s="32">
        <f t="shared" si="7"/>
        <v>0</v>
      </c>
    </row>
    <row r="29" spans="1:160" customFormat="1" ht="60" x14ac:dyDescent="0.25">
      <c r="A29" s="6" t="s">
        <v>592</v>
      </c>
      <c r="B29" s="6" t="s">
        <v>1141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2087</v>
      </c>
      <c r="N29" s="8" t="s">
        <v>2032</v>
      </c>
      <c r="O29" s="8">
        <v>2201</v>
      </c>
      <c r="P29" s="8" t="s">
        <v>2112</v>
      </c>
      <c r="Q29" s="1" t="s">
        <v>31</v>
      </c>
      <c r="R29" s="1">
        <v>1</v>
      </c>
      <c r="S29" s="8" t="s">
        <v>2013</v>
      </c>
      <c r="T29" s="10" t="s">
        <v>1237</v>
      </c>
      <c r="U29" s="10" t="s">
        <v>1238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1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1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1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1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1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1">
        <f t="shared" si="6"/>
        <v>0</v>
      </c>
      <c r="FD29" s="32">
        <f t="shared" si="7"/>
        <v>0</v>
      </c>
    </row>
    <row r="30" spans="1:160" customFormat="1" ht="60" x14ac:dyDescent="0.25">
      <c r="A30" s="6" t="s">
        <v>592</v>
      </c>
      <c r="B30" s="6" t="s">
        <v>1141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2087</v>
      </c>
      <c r="N30" s="8" t="s">
        <v>2032</v>
      </c>
      <c r="O30" s="8">
        <v>2201</v>
      </c>
      <c r="P30" s="8" t="s">
        <v>2112</v>
      </c>
      <c r="Q30" s="1" t="s">
        <v>32</v>
      </c>
      <c r="R30" s="1">
        <v>1</v>
      </c>
      <c r="S30" s="8" t="s">
        <v>2013</v>
      </c>
      <c r="T30" s="10" t="s">
        <v>1238</v>
      </c>
      <c r="U30" s="10" t="s">
        <v>1239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1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1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1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1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1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1">
        <f t="shared" si="6"/>
        <v>0</v>
      </c>
      <c r="FD30" s="32">
        <f t="shared" si="7"/>
        <v>0</v>
      </c>
    </row>
    <row r="31" spans="1:160" customFormat="1" ht="60" x14ac:dyDescent="0.25">
      <c r="A31" s="6" t="s">
        <v>592</v>
      </c>
      <c r="B31" s="6" t="s">
        <v>1141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2087</v>
      </c>
      <c r="N31" s="8" t="s">
        <v>2032</v>
      </c>
      <c r="O31" s="8">
        <v>2201</v>
      </c>
      <c r="P31" s="8" t="s">
        <v>2112</v>
      </c>
      <c r="Q31" s="1" t="s">
        <v>33</v>
      </c>
      <c r="R31" s="1">
        <v>1668</v>
      </c>
      <c r="S31" s="8">
        <v>1668</v>
      </c>
      <c r="T31" s="10" t="s">
        <v>1239</v>
      </c>
      <c r="U31" s="10" t="s">
        <v>1240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1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1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1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1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1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1">
        <f t="shared" si="6"/>
        <v>0</v>
      </c>
      <c r="FD31" s="32">
        <f t="shared" si="7"/>
        <v>0</v>
      </c>
    </row>
    <row r="32" spans="1:160" customFormat="1" ht="60" x14ac:dyDescent="0.25">
      <c r="A32" s="6" t="s">
        <v>592</v>
      </c>
      <c r="B32" s="6" t="s">
        <v>1141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2087</v>
      </c>
      <c r="N32" s="8" t="s">
        <v>2032</v>
      </c>
      <c r="O32" s="8">
        <v>2201</v>
      </c>
      <c r="P32" s="8" t="s">
        <v>2112</v>
      </c>
      <c r="Q32" s="1" t="s">
        <v>34</v>
      </c>
      <c r="R32" s="1">
        <v>975</v>
      </c>
      <c r="S32" s="8">
        <v>596</v>
      </c>
      <c r="T32" s="10" t="s">
        <v>1240</v>
      </c>
      <c r="U32" s="10" t="s">
        <v>1241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1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1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1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1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1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1">
        <f t="shared" si="6"/>
        <v>0</v>
      </c>
      <c r="FD32" s="32">
        <f t="shared" si="7"/>
        <v>0</v>
      </c>
    </row>
    <row r="33" spans="1:160" customFormat="1" ht="60" x14ac:dyDescent="0.25">
      <c r="A33" s="6" t="s">
        <v>592</v>
      </c>
      <c r="B33" s="6" t="s">
        <v>1141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2087</v>
      </c>
      <c r="N33" s="8" t="s">
        <v>2032</v>
      </c>
      <c r="O33" s="8">
        <v>2201</v>
      </c>
      <c r="P33" s="8" t="s">
        <v>2112</v>
      </c>
      <c r="Q33" s="1" t="s">
        <v>101</v>
      </c>
      <c r="R33" s="1">
        <v>1</v>
      </c>
      <c r="S33" s="8">
        <v>1</v>
      </c>
      <c r="T33" s="10" t="s">
        <v>1241</v>
      </c>
      <c r="U33" s="10" t="s">
        <v>1242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1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1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1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1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1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1">
        <f t="shared" si="6"/>
        <v>0</v>
      </c>
      <c r="FD33" s="32">
        <f t="shared" si="7"/>
        <v>0</v>
      </c>
    </row>
    <row r="34" spans="1:160" customFormat="1" ht="60" x14ac:dyDescent="0.25">
      <c r="A34" s="6" t="s">
        <v>592</v>
      </c>
      <c r="B34" s="6" t="s">
        <v>1141</v>
      </c>
      <c r="C34" s="6" t="s">
        <v>15</v>
      </c>
      <c r="D34" s="6" t="s">
        <v>22</v>
      </c>
      <c r="E34" s="6" t="s">
        <v>1122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2087</v>
      </c>
      <c r="N34" s="8" t="s">
        <v>2032</v>
      </c>
      <c r="O34" s="8">
        <v>2201</v>
      </c>
      <c r="P34" s="8" t="s">
        <v>2112</v>
      </c>
      <c r="Q34" s="1" t="s">
        <v>35</v>
      </c>
      <c r="R34" s="1">
        <v>25</v>
      </c>
      <c r="S34" s="8">
        <v>25</v>
      </c>
      <c r="T34" s="10" t="s">
        <v>1242</v>
      </c>
      <c r="U34" s="10" t="s">
        <v>1243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1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1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1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1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1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1">
        <f t="shared" si="6"/>
        <v>0</v>
      </c>
      <c r="FD34" s="32">
        <f t="shared" si="7"/>
        <v>0</v>
      </c>
    </row>
    <row r="35" spans="1:160" customFormat="1" ht="60" x14ac:dyDescent="0.25">
      <c r="A35" s="6" t="s">
        <v>592</v>
      </c>
      <c r="B35" s="6" t="s">
        <v>1141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2087</v>
      </c>
      <c r="N35" s="8" t="s">
        <v>2032</v>
      </c>
      <c r="O35" s="8">
        <v>2201</v>
      </c>
      <c r="P35" s="8" t="s">
        <v>2112</v>
      </c>
      <c r="Q35" s="1" t="s">
        <v>37</v>
      </c>
      <c r="R35" s="1">
        <v>3821</v>
      </c>
      <c r="S35" s="8">
        <v>3821</v>
      </c>
      <c r="T35" s="10" t="s">
        <v>1243</v>
      </c>
      <c r="U35" s="10" t="s">
        <v>1244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1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1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1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1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1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1">
        <f t="shared" si="6"/>
        <v>0</v>
      </c>
      <c r="FD35" s="32">
        <f t="shared" si="7"/>
        <v>0</v>
      </c>
    </row>
    <row r="36" spans="1:160" customFormat="1" ht="60" x14ac:dyDescent="0.25">
      <c r="A36" s="6" t="s">
        <v>592</v>
      </c>
      <c r="B36" s="6" t="s">
        <v>1141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2087</v>
      </c>
      <c r="N36" s="8" t="s">
        <v>2032</v>
      </c>
      <c r="O36" s="8">
        <v>2203</v>
      </c>
      <c r="P36" s="8" t="s">
        <v>2112</v>
      </c>
      <c r="Q36" s="1" t="s">
        <v>38</v>
      </c>
      <c r="R36" s="1">
        <v>2</v>
      </c>
      <c r="S36" s="8">
        <v>2</v>
      </c>
      <c r="T36" s="10" t="s">
        <v>1244</v>
      </c>
      <c r="U36" s="10" t="s">
        <v>1245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1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1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1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1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1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1">
        <f t="shared" si="6"/>
        <v>0</v>
      </c>
      <c r="FD36" s="32">
        <f t="shared" si="7"/>
        <v>0</v>
      </c>
    </row>
    <row r="37" spans="1:160" customFormat="1" ht="60" x14ac:dyDescent="0.25">
      <c r="A37" s="6" t="s">
        <v>592</v>
      </c>
      <c r="B37" s="6" t="s">
        <v>1141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2087</v>
      </c>
      <c r="N37" s="8" t="s">
        <v>2032</v>
      </c>
      <c r="O37" s="8">
        <v>2201</v>
      </c>
      <c r="P37" s="8" t="s">
        <v>2112</v>
      </c>
      <c r="Q37" s="1" t="s">
        <v>39</v>
      </c>
      <c r="R37" s="1">
        <v>17</v>
      </c>
      <c r="S37" s="8">
        <v>17</v>
      </c>
      <c r="T37" s="10" t="s">
        <v>1245</v>
      </c>
      <c r="U37" s="10" t="s">
        <v>1246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1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1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1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1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1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1">
        <f t="shared" si="6"/>
        <v>0</v>
      </c>
      <c r="FD37" s="32">
        <f t="shared" si="7"/>
        <v>0</v>
      </c>
    </row>
    <row r="38" spans="1:160" customFormat="1" ht="60" x14ac:dyDescent="0.25">
      <c r="A38" s="6" t="s">
        <v>592</v>
      </c>
      <c r="B38" s="6" t="s">
        <v>1141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2087</v>
      </c>
      <c r="N38" s="8" t="s">
        <v>2032</v>
      </c>
      <c r="O38" s="8">
        <v>2201</v>
      </c>
      <c r="P38" s="8" t="s">
        <v>2112</v>
      </c>
      <c r="Q38" s="1" t="s">
        <v>40</v>
      </c>
      <c r="R38" s="1">
        <v>2650</v>
      </c>
      <c r="S38" s="8">
        <v>2650</v>
      </c>
      <c r="T38" s="10" t="s">
        <v>1246</v>
      </c>
      <c r="U38" s="10" t="s">
        <v>1247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1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1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1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1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1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1">
        <f t="shared" si="6"/>
        <v>0</v>
      </c>
      <c r="FD38" s="32">
        <f t="shared" si="7"/>
        <v>0</v>
      </c>
    </row>
    <row r="39" spans="1:160" customFormat="1" ht="60" x14ac:dyDescent="0.25">
      <c r="A39" s="6" t="s">
        <v>592</v>
      </c>
      <c r="B39" s="6" t="s">
        <v>1141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2087</v>
      </c>
      <c r="N39" s="8" t="s">
        <v>2032</v>
      </c>
      <c r="O39" s="8">
        <v>2203</v>
      </c>
      <c r="P39" s="8" t="s">
        <v>2112</v>
      </c>
      <c r="Q39" s="1" t="s">
        <v>1133</v>
      </c>
      <c r="R39" s="1">
        <v>2679</v>
      </c>
      <c r="S39" s="8">
        <v>2679</v>
      </c>
      <c r="T39" s="10" t="s">
        <v>1247</v>
      </c>
      <c r="U39" s="10" t="s">
        <v>1248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1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1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1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1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1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1">
        <f t="shared" si="6"/>
        <v>0</v>
      </c>
      <c r="FD39" s="32">
        <f t="shared" si="7"/>
        <v>0</v>
      </c>
    </row>
    <row r="40" spans="1:160" customFormat="1" ht="60" x14ac:dyDescent="0.25">
      <c r="A40" s="6" t="s">
        <v>592</v>
      </c>
      <c r="B40" s="6" t="s">
        <v>1141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2087</v>
      </c>
      <c r="N40" s="8" t="s">
        <v>2032</v>
      </c>
      <c r="O40" s="8">
        <v>2201</v>
      </c>
      <c r="P40" s="8" t="s">
        <v>2112</v>
      </c>
      <c r="Q40" s="1" t="s">
        <v>41</v>
      </c>
      <c r="R40" s="1">
        <v>1</v>
      </c>
      <c r="S40" s="8">
        <v>1</v>
      </c>
      <c r="T40" s="10" t="s">
        <v>1248</v>
      </c>
      <c r="U40" s="10" t="s">
        <v>1249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1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1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1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1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1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1">
        <f t="shared" si="6"/>
        <v>0</v>
      </c>
      <c r="FD40" s="32">
        <f t="shared" si="7"/>
        <v>0</v>
      </c>
    </row>
    <row r="41" spans="1:160" customFormat="1" ht="60" x14ac:dyDescent="0.25">
      <c r="A41" s="6" t="s">
        <v>592</v>
      </c>
      <c r="B41" s="6" t="s">
        <v>1141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2087</v>
      </c>
      <c r="N41" s="8" t="s">
        <v>2032</v>
      </c>
      <c r="O41" s="8">
        <v>2201</v>
      </c>
      <c r="P41" s="8" t="s">
        <v>2112</v>
      </c>
      <c r="Q41" s="1" t="s">
        <v>42</v>
      </c>
      <c r="R41" s="1">
        <v>2240</v>
      </c>
      <c r="S41" s="8">
        <v>2800</v>
      </c>
      <c r="T41" s="10" t="s">
        <v>1249</v>
      </c>
      <c r="U41" s="10" t="s">
        <v>1250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1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1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1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1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1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1">
        <f t="shared" si="6"/>
        <v>0</v>
      </c>
      <c r="FD41" s="32">
        <f t="shared" si="7"/>
        <v>0</v>
      </c>
    </row>
    <row r="42" spans="1:160" customFormat="1" ht="60" x14ac:dyDescent="0.25">
      <c r="A42" s="6" t="s">
        <v>592</v>
      </c>
      <c r="B42" s="6" t="s">
        <v>1141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2087</v>
      </c>
      <c r="N42" s="8" t="s">
        <v>2032</v>
      </c>
      <c r="O42" s="8">
        <v>2201</v>
      </c>
      <c r="P42" s="8" t="s">
        <v>2112</v>
      </c>
      <c r="Q42" s="1" t="s">
        <v>45</v>
      </c>
      <c r="R42" s="1">
        <v>49</v>
      </c>
      <c r="S42" s="8">
        <v>49</v>
      </c>
      <c r="T42" s="10" t="s">
        <v>1250</v>
      </c>
      <c r="U42" s="10" t="s">
        <v>1251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1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1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1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1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1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1">
        <f t="shared" si="6"/>
        <v>0</v>
      </c>
      <c r="FD42" s="32">
        <f t="shared" si="7"/>
        <v>0</v>
      </c>
    </row>
    <row r="43" spans="1:160" customFormat="1" ht="60" x14ac:dyDescent="0.25">
      <c r="A43" s="6" t="s">
        <v>592</v>
      </c>
      <c r="B43" s="6" t="s">
        <v>1141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2087</v>
      </c>
      <c r="N43" s="8" t="s">
        <v>2032</v>
      </c>
      <c r="O43" s="8">
        <v>2201</v>
      </c>
      <c r="P43" s="8" t="s">
        <v>2112</v>
      </c>
      <c r="Q43" s="1" t="s">
        <v>102</v>
      </c>
      <c r="R43" s="1">
        <v>49</v>
      </c>
      <c r="S43" s="8">
        <v>20</v>
      </c>
      <c r="T43" s="10" t="s">
        <v>1251</v>
      </c>
      <c r="U43" s="10" t="s">
        <v>1252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1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1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1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1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1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1">
        <f t="shared" si="6"/>
        <v>0</v>
      </c>
      <c r="FD43" s="32">
        <f t="shared" si="7"/>
        <v>0</v>
      </c>
    </row>
    <row r="44" spans="1:160" customFormat="1" ht="60" x14ac:dyDescent="0.25">
      <c r="A44" s="6" t="s">
        <v>592</v>
      </c>
      <c r="B44" s="6" t="s">
        <v>1141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2087</v>
      </c>
      <c r="N44" s="8" t="s">
        <v>2032</v>
      </c>
      <c r="O44" s="8">
        <v>2201</v>
      </c>
      <c r="P44" s="8" t="s">
        <v>2112</v>
      </c>
      <c r="Q44" s="1" t="s">
        <v>46</v>
      </c>
      <c r="R44" s="1">
        <v>8</v>
      </c>
      <c r="S44" s="8">
        <v>4</v>
      </c>
      <c r="T44" s="10" t="s">
        <v>1252</v>
      </c>
      <c r="U44" s="10" t="s">
        <v>1253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1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1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1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1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1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1">
        <f t="shared" si="6"/>
        <v>0</v>
      </c>
      <c r="FD44" s="32">
        <f t="shared" si="7"/>
        <v>0</v>
      </c>
    </row>
    <row r="45" spans="1:160" customFormat="1" ht="60" x14ac:dyDescent="0.25">
      <c r="A45" s="6" t="s">
        <v>592</v>
      </c>
      <c r="B45" s="6" t="s">
        <v>1141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2087</v>
      </c>
      <c r="N45" s="8" t="s">
        <v>2032</v>
      </c>
      <c r="O45" s="8">
        <v>2201</v>
      </c>
      <c r="P45" s="8" t="s">
        <v>2112</v>
      </c>
      <c r="Q45" s="1" t="s">
        <v>47</v>
      </c>
      <c r="R45" s="1">
        <v>25</v>
      </c>
      <c r="S45" s="8">
        <v>15</v>
      </c>
      <c r="T45" s="10" t="s">
        <v>1253</v>
      </c>
      <c r="U45" s="10" t="s">
        <v>1254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1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1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1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1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1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1">
        <f t="shared" si="6"/>
        <v>0</v>
      </c>
      <c r="FD45" s="32">
        <f t="shared" si="7"/>
        <v>0</v>
      </c>
    </row>
    <row r="46" spans="1:160" customFormat="1" ht="60" x14ac:dyDescent="0.25">
      <c r="A46" s="6" t="s">
        <v>592</v>
      </c>
      <c r="B46" s="6" t="s">
        <v>1141</v>
      </c>
      <c r="C46" s="6" t="s">
        <v>15</v>
      </c>
      <c r="D46" s="6" t="s">
        <v>44</v>
      </c>
      <c r="E46" s="6" t="s">
        <v>49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2087</v>
      </c>
      <c r="N46" s="8" t="s">
        <v>2032</v>
      </c>
      <c r="O46" s="8">
        <v>2201</v>
      </c>
      <c r="P46" s="8" t="s">
        <v>2112</v>
      </c>
      <c r="Q46" s="1" t="s">
        <v>48</v>
      </c>
      <c r="R46" s="1">
        <v>6</v>
      </c>
      <c r="S46" s="8">
        <v>4</v>
      </c>
      <c r="T46" s="10" t="s">
        <v>1254</v>
      </c>
      <c r="U46" s="10" t="s">
        <v>1255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1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1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1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1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1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1">
        <f t="shared" si="6"/>
        <v>0</v>
      </c>
      <c r="FD46" s="32">
        <f t="shared" si="7"/>
        <v>0</v>
      </c>
    </row>
    <row r="47" spans="1:160" customFormat="1" ht="60" x14ac:dyDescent="0.25">
      <c r="A47" s="6" t="s">
        <v>592</v>
      </c>
      <c r="B47" s="6" t="s">
        <v>1141</v>
      </c>
      <c r="C47" s="6" t="s">
        <v>15</v>
      </c>
      <c r="D47" s="6" t="s">
        <v>44</v>
      </c>
      <c r="E47" s="6" t="s">
        <v>49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2087</v>
      </c>
      <c r="N47" s="8" t="s">
        <v>2032</v>
      </c>
      <c r="O47" s="8">
        <v>2201</v>
      </c>
      <c r="P47" s="8" t="s">
        <v>2112</v>
      </c>
      <c r="Q47" s="1" t="s">
        <v>50</v>
      </c>
      <c r="R47" s="1">
        <v>49</v>
      </c>
      <c r="S47" s="8">
        <v>20</v>
      </c>
      <c r="T47" s="10" t="s">
        <v>1255</v>
      </c>
      <c r="U47" s="10" t="s">
        <v>1256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1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1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1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1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1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1">
        <f t="shared" si="6"/>
        <v>0</v>
      </c>
      <c r="FD47" s="32">
        <f t="shared" si="7"/>
        <v>0</v>
      </c>
    </row>
    <row r="48" spans="1:160" customFormat="1" ht="60" x14ac:dyDescent="0.25">
      <c r="A48" s="6" t="s">
        <v>592</v>
      </c>
      <c r="B48" s="6" t="s">
        <v>1141</v>
      </c>
      <c r="C48" s="6" t="s">
        <v>15</v>
      </c>
      <c r="D48" s="6" t="s">
        <v>44</v>
      </c>
      <c r="E48" s="6" t="s">
        <v>49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2087</v>
      </c>
      <c r="N48" s="8" t="s">
        <v>2032</v>
      </c>
      <c r="O48" s="8">
        <v>2201</v>
      </c>
      <c r="P48" s="8" t="s">
        <v>2112</v>
      </c>
      <c r="Q48" s="1" t="s">
        <v>103</v>
      </c>
      <c r="R48" s="1">
        <v>20</v>
      </c>
      <c r="S48" s="8">
        <v>12</v>
      </c>
      <c r="T48" s="10" t="s">
        <v>1256</v>
      </c>
      <c r="U48" s="10" t="s">
        <v>1257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1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1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1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1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1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1">
        <f t="shared" si="6"/>
        <v>0</v>
      </c>
      <c r="FD48" s="32">
        <f t="shared" si="7"/>
        <v>0</v>
      </c>
    </row>
    <row r="49" spans="1:160" customFormat="1" ht="60" x14ac:dyDescent="0.25">
      <c r="A49" s="6" t="s">
        <v>592</v>
      </c>
      <c r="B49" s="6" t="s">
        <v>1141</v>
      </c>
      <c r="C49" s="6" t="s">
        <v>15</v>
      </c>
      <c r="D49" s="6" t="s">
        <v>44</v>
      </c>
      <c r="E49" s="6" t="s">
        <v>49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2087</v>
      </c>
      <c r="N49" s="8" t="s">
        <v>2032</v>
      </c>
      <c r="O49" s="8">
        <v>2201</v>
      </c>
      <c r="P49" s="8" t="s">
        <v>2112</v>
      </c>
      <c r="Q49" s="1" t="s">
        <v>51</v>
      </c>
      <c r="R49" s="1">
        <v>49</v>
      </c>
      <c r="S49" s="8">
        <v>30</v>
      </c>
      <c r="T49" s="10" t="s">
        <v>1257</v>
      </c>
      <c r="U49" s="10" t="s">
        <v>1258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1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1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1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1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1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1">
        <f t="shared" si="6"/>
        <v>0</v>
      </c>
      <c r="FD49" s="32">
        <f t="shared" si="7"/>
        <v>0</v>
      </c>
    </row>
    <row r="50" spans="1:160" customFormat="1" ht="60" x14ac:dyDescent="0.25">
      <c r="A50" s="6" t="s">
        <v>592</v>
      </c>
      <c r="B50" s="6" t="s">
        <v>1141</v>
      </c>
      <c r="C50" s="6" t="s">
        <v>15</v>
      </c>
      <c r="D50" s="6" t="s">
        <v>44</v>
      </c>
      <c r="E50" s="6" t="s">
        <v>49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2087</v>
      </c>
      <c r="N50" s="8" t="s">
        <v>2032</v>
      </c>
      <c r="O50" s="8">
        <v>2201</v>
      </c>
      <c r="P50" s="8" t="s">
        <v>2112</v>
      </c>
      <c r="Q50" s="1" t="s">
        <v>52</v>
      </c>
      <c r="R50" s="1">
        <v>49</v>
      </c>
      <c r="S50" s="8">
        <v>30</v>
      </c>
      <c r="T50" s="10" t="s">
        <v>1258</v>
      </c>
      <c r="U50" s="10" t="s">
        <v>1259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1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1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1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1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1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1">
        <f t="shared" si="6"/>
        <v>0</v>
      </c>
      <c r="FD50" s="32">
        <f t="shared" si="7"/>
        <v>0</v>
      </c>
    </row>
    <row r="51" spans="1:160" customFormat="1" ht="60" x14ac:dyDescent="0.25">
      <c r="A51" s="6" t="s">
        <v>592</v>
      </c>
      <c r="B51" s="6" t="s">
        <v>1141</v>
      </c>
      <c r="C51" s="6" t="s">
        <v>15</v>
      </c>
      <c r="D51" s="6" t="s">
        <v>44</v>
      </c>
      <c r="E51" s="6" t="s">
        <v>49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2087</v>
      </c>
      <c r="N51" s="8" t="s">
        <v>2032</v>
      </c>
      <c r="O51" s="8">
        <v>2201</v>
      </c>
      <c r="P51" s="8" t="s">
        <v>2112</v>
      </c>
      <c r="Q51" s="1" t="s">
        <v>53</v>
      </c>
      <c r="R51" s="1">
        <v>17</v>
      </c>
      <c r="S51" s="8">
        <v>5</v>
      </c>
      <c r="T51" s="10" t="s">
        <v>1259</v>
      </c>
      <c r="U51" s="10" t="s">
        <v>1260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1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1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1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1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1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1">
        <f t="shared" si="6"/>
        <v>0</v>
      </c>
      <c r="FD51" s="32">
        <f t="shared" si="7"/>
        <v>0</v>
      </c>
    </row>
    <row r="52" spans="1:160" customFormat="1" ht="60" x14ac:dyDescent="0.25">
      <c r="A52" s="6" t="s">
        <v>592</v>
      </c>
      <c r="B52" s="6" t="s">
        <v>1141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2087</v>
      </c>
      <c r="N52" s="8" t="s">
        <v>2032</v>
      </c>
      <c r="O52" s="8">
        <v>2201</v>
      </c>
      <c r="P52" s="8" t="s">
        <v>2112</v>
      </c>
      <c r="Q52" s="1" t="s">
        <v>55</v>
      </c>
      <c r="R52" s="1">
        <v>9</v>
      </c>
      <c r="S52" s="8">
        <v>5</v>
      </c>
      <c r="T52" s="10" t="s">
        <v>1260</v>
      </c>
      <c r="U52" s="10" t="s">
        <v>1261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1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1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1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1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1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1">
        <f t="shared" si="6"/>
        <v>0</v>
      </c>
      <c r="FD52" s="32">
        <f t="shared" si="7"/>
        <v>0</v>
      </c>
    </row>
    <row r="53" spans="1:160" customFormat="1" ht="60" x14ac:dyDescent="0.25">
      <c r="A53" s="6" t="s">
        <v>592</v>
      </c>
      <c r="B53" s="6" t="s">
        <v>1141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2087</v>
      </c>
      <c r="N53" s="8" t="s">
        <v>2032</v>
      </c>
      <c r="O53" s="8">
        <v>2201</v>
      </c>
      <c r="P53" s="8" t="s">
        <v>2112</v>
      </c>
      <c r="Q53" s="1" t="s">
        <v>56</v>
      </c>
      <c r="R53" s="1">
        <v>18</v>
      </c>
      <c r="S53" s="8">
        <v>10</v>
      </c>
      <c r="T53" s="10" t="s">
        <v>1261</v>
      </c>
      <c r="U53" s="10" t="s">
        <v>1262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1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1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1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1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1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1">
        <f t="shared" si="6"/>
        <v>0</v>
      </c>
      <c r="FD53" s="32">
        <f t="shared" si="7"/>
        <v>0</v>
      </c>
    </row>
    <row r="54" spans="1:160" customFormat="1" ht="60" x14ac:dyDescent="0.25">
      <c r="A54" s="6" t="s">
        <v>592</v>
      </c>
      <c r="B54" s="6" t="s">
        <v>1141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2087</v>
      </c>
      <c r="N54" s="8" t="s">
        <v>2032</v>
      </c>
      <c r="O54" s="8">
        <v>2201</v>
      </c>
      <c r="P54" s="8" t="s">
        <v>2112</v>
      </c>
      <c r="Q54" s="1" t="s">
        <v>57</v>
      </c>
      <c r="R54" s="1">
        <v>10</v>
      </c>
      <c r="S54" s="8">
        <v>10</v>
      </c>
      <c r="T54" s="10" t="s">
        <v>1262</v>
      </c>
      <c r="U54" s="10" t="s">
        <v>1263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1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1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1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1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1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1">
        <f t="shared" si="6"/>
        <v>0</v>
      </c>
      <c r="FD54" s="32">
        <f t="shared" si="7"/>
        <v>0</v>
      </c>
    </row>
    <row r="55" spans="1:160" customFormat="1" ht="60" x14ac:dyDescent="0.25">
      <c r="A55" s="6" t="s">
        <v>592</v>
      </c>
      <c r="B55" s="6" t="s">
        <v>1141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2087</v>
      </c>
      <c r="N55" s="8" t="s">
        <v>2032</v>
      </c>
      <c r="O55" s="8">
        <v>2201</v>
      </c>
      <c r="P55" s="8" t="s">
        <v>2112</v>
      </c>
      <c r="Q55" s="1" t="s">
        <v>58</v>
      </c>
      <c r="R55" s="1">
        <v>49</v>
      </c>
      <c r="S55" s="8">
        <v>49</v>
      </c>
      <c r="T55" s="10" t="s">
        <v>1263</v>
      </c>
      <c r="U55" s="10" t="s">
        <v>1264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1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1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1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1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1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1">
        <f t="shared" si="6"/>
        <v>0</v>
      </c>
      <c r="FD55" s="32">
        <f t="shared" si="7"/>
        <v>0</v>
      </c>
    </row>
    <row r="56" spans="1:160" customFormat="1" ht="60" x14ac:dyDescent="0.25">
      <c r="A56" s="6" t="s">
        <v>592</v>
      </c>
      <c r="B56" s="6" t="s">
        <v>1141</v>
      </c>
      <c r="C56" s="6" t="s">
        <v>15</v>
      </c>
      <c r="D56" s="6" t="s">
        <v>44</v>
      </c>
      <c r="E56" s="6" t="s">
        <v>59</v>
      </c>
      <c r="F56" s="6" t="s">
        <v>1197</v>
      </c>
      <c r="G56" s="19" t="s">
        <v>2009</v>
      </c>
      <c r="H56" s="8"/>
      <c r="I56" s="8"/>
      <c r="J56" s="8"/>
      <c r="K56" s="8"/>
      <c r="L56" s="8"/>
      <c r="M56" s="8" t="s">
        <v>2087</v>
      </c>
      <c r="N56" s="8" t="s">
        <v>2032</v>
      </c>
      <c r="O56" s="8">
        <v>2201</v>
      </c>
      <c r="P56" s="8" t="s">
        <v>2112</v>
      </c>
      <c r="Q56" s="1" t="s">
        <v>60</v>
      </c>
      <c r="R56" s="1">
        <v>2</v>
      </c>
      <c r="S56" s="8">
        <v>2</v>
      </c>
      <c r="T56" s="10" t="s">
        <v>1264</v>
      </c>
      <c r="U56" s="10" t="s">
        <v>1265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1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1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1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1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1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1">
        <f t="shared" si="6"/>
        <v>0</v>
      </c>
      <c r="FD56" s="32">
        <f t="shared" si="7"/>
        <v>0</v>
      </c>
    </row>
    <row r="57" spans="1:160" customFormat="1" ht="60" x14ac:dyDescent="0.25">
      <c r="A57" s="6" t="s">
        <v>592</v>
      </c>
      <c r="B57" s="6" t="s">
        <v>1141</v>
      </c>
      <c r="C57" s="6" t="s">
        <v>15</v>
      </c>
      <c r="D57" s="6" t="s">
        <v>44</v>
      </c>
      <c r="E57" s="6" t="s">
        <v>59</v>
      </c>
      <c r="F57" s="6" t="s">
        <v>1198</v>
      </c>
      <c r="G57" s="19" t="s">
        <v>2010</v>
      </c>
      <c r="H57" s="8"/>
      <c r="I57" s="8"/>
      <c r="J57" s="8"/>
      <c r="K57" s="8"/>
      <c r="L57" s="8"/>
      <c r="M57" s="8" t="s">
        <v>2087</v>
      </c>
      <c r="N57" s="8" t="s">
        <v>2032</v>
      </c>
      <c r="O57" s="8">
        <v>2201</v>
      </c>
      <c r="P57" s="8" t="s">
        <v>2112</v>
      </c>
      <c r="Q57" s="1" t="s">
        <v>61</v>
      </c>
      <c r="R57" s="1">
        <v>13</v>
      </c>
      <c r="S57" s="8">
        <v>13</v>
      </c>
      <c r="T57" s="10" t="s">
        <v>1265</v>
      </c>
      <c r="U57" s="10" t="s">
        <v>1266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1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1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1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1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1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1">
        <f t="shared" si="6"/>
        <v>0</v>
      </c>
      <c r="FD57" s="32">
        <f t="shared" si="7"/>
        <v>0</v>
      </c>
    </row>
    <row r="58" spans="1:160" customFormat="1" ht="60" x14ac:dyDescent="0.25">
      <c r="A58" s="6" t="s">
        <v>592</v>
      </c>
      <c r="B58" s="6" t="s">
        <v>1141</v>
      </c>
      <c r="C58" s="6" t="s">
        <v>15</v>
      </c>
      <c r="D58" s="6" t="s">
        <v>44</v>
      </c>
      <c r="E58" s="6" t="s">
        <v>59</v>
      </c>
      <c r="F58" s="6" t="s">
        <v>1199</v>
      </c>
      <c r="G58" s="19" t="s">
        <v>2011</v>
      </c>
      <c r="H58" s="8"/>
      <c r="I58" s="8"/>
      <c r="J58" s="8"/>
      <c r="K58" s="8"/>
      <c r="L58" s="8"/>
      <c r="M58" s="8" t="s">
        <v>2087</v>
      </c>
      <c r="N58" s="8" t="s">
        <v>2032</v>
      </c>
      <c r="O58" s="8">
        <v>2201</v>
      </c>
      <c r="P58" s="8" t="s">
        <v>2112</v>
      </c>
      <c r="Q58" s="1" t="s">
        <v>62</v>
      </c>
      <c r="R58" s="1">
        <v>21</v>
      </c>
      <c r="S58" s="8">
        <v>15</v>
      </c>
      <c r="T58" s="10" t="s">
        <v>1266</v>
      </c>
      <c r="U58" s="10" t="s">
        <v>1267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1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1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1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1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1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1">
        <f t="shared" si="6"/>
        <v>0</v>
      </c>
      <c r="FD58" s="32">
        <f t="shared" si="7"/>
        <v>0</v>
      </c>
    </row>
    <row r="59" spans="1:160" customFormat="1" ht="60" x14ac:dyDescent="0.25">
      <c r="A59" s="6" t="s">
        <v>592</v>
      </c>
      <c r="B59" s="6" t="s">
        <v>1141</v>
      </c>
      <c r="C59" s="6" t="s">
        <v>15</v>
      </c>
      <c r="D59" s="6" t="s">
        <v>44</v>
      </c>
      <c r="E59" s="6" t="s">
        <v>59</v>
      </c>
      <c r="F59" s="6" t="s">
        <v>1200</v>
      </c>
      <c r="G59" s="19" t="s">
        <v>2012</v>
      </c>
      <c r="H59" s="8"/>
      <c r="I59" s="8"/>
      <c r="J59" s="8"/>
      <c r="K59" s="8"/>
      <c r="L59" s="8"/>
      <c r="M59" s="8" t="s">
        <v>2087</v>
      </c>
      <c r="N59" s="8" t="s">
        <v>2032</v>
      </c>
      <c r="O59" s="8">
        <v>2201</v>
      </c>
      <c r="P59" s="8" t="s">
        <v>2112</v>
      </c>
      <c r="Q59" s="1" t="s">
        <v>63</v>
      </c>
      <c r="R59" s="1">
        <v>9</v>
      </c>
      <c r="S59" s="8">
        <v>12</v>
      </c>
      <c r="T59" s="10" t="s">
        <v>1267</v>
      </c>
      <c r="U59" s="10" t="s">
        <v>1268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1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1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1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1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1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1">
        <f t="shared" si="6"/>
        <v>0</v>
      </c>
      <c r="FD59" s="32">
        <f t="shared" si="7"/>
        <v>0</v>
      </c>
    </row>
    <row r="60" spans="1:160" customFormat="1" ht="60" x14ac:dyDescent="0.25">
      <c r="A60" s="6" t="s">
        <v>592</v>
      </c>
      <c r="B60" s="6" t="s">
        <v>1141</v>
      </c>
      <c r="C60" s="6" t="s">
        <v>15</v>
      </c>
      <c r="D60" s="6" t="s">
        <v>44</v>
      </c>
      <c r="E60" s="6" t="s">
        <v>59</v>
      </c>
      <c r="F60" s="6" t="s">
        <v>1201</v>
      </c>
      <c r="G60" s="19" t="s">
        <v>1201</v>
      </c>
      <c r="H60" s="8"/>
      <c r="I60" s="8"/>
      <c r="J60" s="8"/>
      <c r="K60" s="8"/>
      <c r="L60" s="8"/>
      <c r="M60" s="8" t="s">
        <v>2087</v>
      </c>
      <c r="N60" s="8" t="s">
        <v>2032</v>
      </c>
      <c r="O60" s="8">
        <v>2201</v>
      </c>
      <c r="P60" s="8" t="s">
        <v>2112</v>
      </c>
      <c r="Q60" s="1" t="s">
        <v>64</v>
      </c>
      <c r="R60" s="1">
        <v>0</v>
      </c>
      <c r="S60" s="8" t="s">
        <v>2013</v>
      </c>
      <c r="T60" s="10" t="s">
        <v>1268</v>
      </c>
      <c r="U60" s="10" t="s">
        <v>1269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1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1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1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1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1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1">
        <f t="shared" si="6"/>
        <v>0</v>
      </c>
      <c r="FD60" s="32">
        <f t="shared" si="7"/>
        <v>0</v>
      </c>
    </row>
    <row r="61" spans="1:160" customFormat="1" ht="60" x14ac:dyDescent="0.25">
      <c r="A61" s="6" t="s">
        <v>592</v>
      </c>
      <c r="B61" s="6" t="s">
        <v>1141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2087</v>
      </c>
      <c r="N61" s="8" t="s">
        <v>2032</v>
      </c>
      <c r="O61" s="8">
        <v>2202</v>
      </c>
      <c r="P61" s="8" t="s">
        <v>2112</v>
      </c>
      <c r="Q61" s="1" t="s">
        <v>66</v>
      </c>
      <c r="R61" s="1">
        <v>238</v>
      </c>
      <c r="S61" s="8">
        <v>238</v>
      </c>
      <c r="T61" s="10" t="s">
        <v>1269</v>
      </c>
      <c r="U61" s="10" t="s">
        <v>1270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1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1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1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1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1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1">
        <f t="shared" si="6"/>
        <v>0</v>
      </c>
      <c r="FD61" s="32">
        <f t="shared" si="7"/>
        <v>0</v>
      </c>
    </row>
    <row r="62" spans="1:160" customFormat="1" ht="60" x14ac:dyDescent="0.25">
      <c r="A62" s="6" t="s">
        <v>592</v>
      </c>
      <c r="B62" s="6" t="s">
        <v>1141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2087</v>
      </c>
      <c r="N62" s="8" t="s">
        <v>2032</v>
      </c>
      <c r="O62" s="8">
        <v>2201</v>
      </c>
      <c r="P62" s="8" t="s">
        <v>2112</v>
      </c>
      <c r="Q62" s="1" t="s">
        <v>104</v>
      </c>
      <c r="R62" s="1">
        <v>12000</v>
      </c>
      <c r="S62" s="8">
        <v>6781</v>
      </c>
      <c r="T62" s="10" t="s">
        <v>1270</v>
      </c>
      <c r="U62" s="10" t="s">
        <v>1271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1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1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1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1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1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1">
        <f t="shared" si="6"/>
        <v>0</v>
      </c>
      <c r="FD62" s="32">
        <f t="shared" si="7"/>
        <v>0</v>
      </c>
    </row>
    <row r="63" spans="1:160" customFormat="1" ht="60" x14ac:dyDescent="0.25">
      <c r="A63" s="6" t="s">
        <v>592</v>
      </c>
      <c r="B63" s="6" t="s">
        <v>1141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2087</v>
      </c>
      <c r="N63" s="8" t="s">
        <v>2032</v>
      </c>
      <c r="O63" s="8">
        <v>2201</v>
      </c>
      <c r="P63" s="8" t="s">
        <v>2112</v>
      </c>
      <c r="Q63" s="1" t="s">
        <v>67</v>
      </c>
      <c r="R63" s="1">
        <v>60</v>
      </c>
      <c r="S63" s="8">
        <v>46</v>
      </c>
      <c r="T63" s="10" t="s">
        <v>1271</v>
      </c>
      <c r="U63" s="10" t="s">
        <v>1272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1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1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1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1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1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1">
        <f t="shared" si="6"/>
        <v>0</v>
      </c>
      <c r="FD63" s="32">
        <f t="shared" si="7"/>
        <v>0</v>
      </c>
    </row>
    <row r="64" spans="1:160" customFormat="1" ht="60" x14ac:dyDescent="0.25">
      <c r="A64" s="6" t="s">
        <v>592</v>
      </c>
      <c r="B64" s="6" t="s">
        <v>1141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2087</v>
      </c>
      <c r="N64" s="8" t="s">
        <v>2032</v>
      </c>
      <c r="O64" s="8">
        <v>2201</v>
      </c>
      <c r="P64" s="8" t="s">
        <v>2112</v>
      </c>
      <c r="Q64" s="1" t="s">
        <v>68</v>
      </c>
      <c r="R64" s="1">
        <v>20</v>
      </c>
      <c r="S64" s="8">
        <v>5</v>
      </c>
      <c r="T64" s="10" t="s">
        <v>1272</v>
      </c>
      <c r="U64" s="10" t="s">
        <v>1273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1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1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1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1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1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1">
        <f t="shared" si="6"/>
        <v>0</v>
      </c>
      <c r="FD64" s="32">
        <f t="shared" si="7"/>
        <v>0</v>
      </c>
    </row>
    <row r="65" spans="1:160" customFormat="1" ht="60" x14ac:dyDescent="0.25">
      <c r="A65" s="6" t="s">
        <v>592</v>
      </c>
      <c r="B65" s="6" t="s">
        <v>1141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2087</v>
      </c>
      <c r="N65" s="8" t="s">
        <v>2032</v>
      </c>
      <c r="O65" s="8">
        <v>2201</v>
      </c>
      <c r="P65" s="8" t="s">
        <v>2112</v>
      </c>
      <c r="Q65" s="1" t="s">
        <v>69</v>
      </c>
      <c r="R65" s="1">
        <v>12000</v>
      </c>
      <c r="S65" s="8">
        <v>6781</v>
      </c>
      <c r="T65" s="10" t="s">
        <v>1273</v>
      </c>
      <c r="U65" s="10" t="s">
        <v>1274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1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1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1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1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1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1">
        <f t="shared" si="6"/>
        <v>0</v>
      </c>
      <c r="FD65" s="32">
        <f t="shared" si="7"/>
        <v>0</v>
      </c>
    </row>
    <row r="66" spans="1:160" customFormat="1" ht="60" x14ac:dyDescent="0.25">
      <c r="A66" s="6" t="s">
        <v>592</v>
      </c>
      <c r="B66" s="6" t="s">
        <v>1141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2087</v>
      </c>
      <c r="N66" s="8" t="s">
        <v>2032</v>
      </c>
      <c r="O66" s="8">
        <v>2201</v>
      </c>
      <c r="P66" s="8" t="s">
        <v>2112</v>
      </c>
      <c r="Q66" s="1" t="s">
        <v>70</v>
      </c>
      <c r="R66" s="1">
        <v>350</v>
      </c>
      <c r="S66" s="8">
        <v>350</v>
      </c>
      <c r="T66" s="10" t="s">
        <v>1274</v>
      </c>
      <c r="U66" s="10" t="s">
        <v>1275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1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1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1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1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1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1">
        <f t="shared" si="6"/>
        <v>0</v>
      </c>
      <c r="FD66" s="32">
        <f t="shared" si="7"/>
        <v>0</v>
      </c>
    </row>
    <row r="67" spans="1:160" customFormat="1" ht="60" x14ac:dyDescent="0.25">
      <c r="A67" s="6" t="s">
        <v>592</v>
      </c>
      <c r="B67" s="6" t="s">
        <v>1141</v>
      </c>
      <c r="C67" s="6" t="s">
        <v>15</v>
      </c>
      <c r="D67" s="6" t="s">
        <v>44</v>
      </c>
      <c r="E67" s="6" t="s">
        <v>109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2087</v>
      </c>
      <c r="N67" s="8" t="s">
        <v>2032</v>
      </c>
      <c r="O67" s="8">
        <v>2201</v>
      </c>
      <c r="P67" s="8" t="s">
        <v>2112</v>
      </c>
      <c r="Q67" s="1" t="s">
        <v>105</v>
      </c>
      <c r="R67" s="1">
        <v>60</v>
      </c>
      <c r="S67" s="8">
        <v>46</v>
      </c>
      <c r="T67" s="10" t="s">
        <v>1275</v>
      </c>
      <c r="U67" s="10" t="s">
        <v>1276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1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1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1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1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1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1">
        <f t="shared" si="6"/>
        <v>0</v>
      </c>
      <c r="FD67" s="32">
        <f t="shared" si="7"/>
        <v>0</v>
      </c>
    </row>
    <row r="68" spans="1:160" customFormat="1" ht="60" x14ac:dyDescent="0.25">
      <c r="A68" s="6" t="s">
        <v>592</v>
      </c>
      <c r="B68" s="6" t="s">
        <v>1141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2087</v>
      </c>
      <c r="N68" s="8" t="s">
        <v>2032</v>
      </c>
      <c r="O68" s="8">
        <v>2201</v>
      </c>
      <c r="P68" s="8" t="s">
        <v>2112</v>
      </c>
      <c r="Q68" s="1" t="s">
        <v>73</v>
      </c>
      <c r="R68" s="1">
        <v>5</v>
      </c>
      <c r="S68" s="8">
        <v>5</v>
      </c>
      <c r="T68" s="10" t="s">
        <v>1276</v>
      </c>
      <c r="U68" s="10" t="s">
        <v>1277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1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1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1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1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1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1">
        <f t="shared" si="6"/>
        <v>0</v>
      </c>
      <c r="FD68" s="32">
        <f t="shared" si="7"/>
        <v>465456</v>
      </c>
    </row>
    <row r="69" spans="1:160" customFormat="1" ht="60" x14ac:dyDescent="0.25">
      <c r="A69" s="6" t="s">
        <v>592</v>
      </c>
      <c r="B69" s="6" t="s">
        <v>1141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2087</v>
      </c>
      <c r="N69" s="8" t="s">
        <v>2032</v>
      </c>
      <c r="O69" s="8">
        <v>2201</v>
      </c>
      <c r="P69" s="8" t="s">
        <v>2112</v>
      </c>
      <c r="Q69" s="1" t="s">
        <v>74</v>
      </c>
      <c r="R69" s="1">
        <v>49</v>
      </c>
      <c r="S69" s="8">
        <v>49</v>
      </c>
      <c r="T69" s="10" t="s">
        <v>1277</v>
      </c>
      <c r="U69" s="10" t="s">
        <v>1278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1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1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1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1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1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1">
        <f t="shared" si="6"/>
        <v>0</v>
      </c>
      <c r="FD69" s="32">
        <f t="shared" si="7"/>
        <v>0</v>
      </c>
    </row>
    <row r="70" spans="1:160" customFormat="1" ht="60" x14ac:dyDescent="0.25">
      <c r="A70" s="6" t="s">
        <v>592</v>
      </c>
      <c r="B70" s="6" t="s">
        <v>1141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2087</v>
      </c>
      <c r="N70" s="8" t="s">
        <v>2032</v>
      </c>
      <c r="O70" s="8">
        <v>2201</v>
      </c>
      <c r="P70" s="8" t="s">
        <v>2112</v>
      </c>
      <c r="Q70" s="1" t="s">
        <v>75</v>
      </c>
      <c r="R70" s="1">
        <v>16</v>
      </c>
      <c r="S70" s="8">
        <v>10</v>
      </c>
      <c r="T70" s="10" t="s">
        <v>1278</v>
      </c>
      <c r="U70" s="10" t="s">
        <v>1279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1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1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1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1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1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1">
        <f t="shared" si="6"/>
        <v>0</v>
      </c>
      <c r="FD70" s="32">
        <f t="shared" si="7"/>
        <v>0</v>
      </c>
    </row>
    <row r="71" spans="1:160" customFormat="1" ht="60" x14ac:dyDescent="0.25">
      <c r="A71" s="6" t="s">
        <v>592</v>
      </c>
      <c r="B71" s="6" t="s">
        <v>1141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2087</v>
      </c>
      <c r="N71" s="8" t="s">
        <v>2032</v>
      </c>
      <c r="O71" s="8">
        <v>2201</v>
      </c>
      <c r="P71" s="8" t="s">
        <v>2112</v>
      </c>
      <c r="Q71" s="1" t="s">
        <v>76</v>
      </c>
      <c r="R71" s="1">
        <v>49</v>
      </c>
      <c r="S71" s="8">
        <v>49</v>
      </c>
      <c r="T71" s="10" t="s">
        <v>1279</v>
      </c>
      <c r="U71" s="10" t="s">
        <v>1280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1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1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1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1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1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1">
        <f t="shared" si="6"/>
        <v>0</v>
      </c>
      <c r="FD71" s="32">
        <f t="shared" si="7"/>
        <v>0</v>
      </c>
    </row>
    <row r="72" spans="1:160" customFormat="1" ht="60" x14ac:dyDescent="0.25">
      <c r="A72" s="6" t="s">
        <v>592</v>
      </c>
      <c r="B72" s="6" t="s">
        <v>1141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2087</v>
      </c>
      <c r="N72" s="8" t="s">
        <v>2032</v>
      </c>
      <c r="O72" s="8">
        <v>2201</v>
      </c>
      <c r="P72" s="8" t="s">
        <v>2112</v>
      </c>
      <c r="Q72" s="1" t="s">
        <v>1134</v>
      </c>
      <c r="R72" s="1">
        <v>49</v>
      </c>
      <c r="S72" s="8">
        <v>49</v>
      </c>
      <c r="T72" s="10" t="s">
        <v>1280</v>
      </c>
      <c r="U72" s="10" t="s">
        <v>1281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1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1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1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1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1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1">
        <f t="shared" si="6"/>
        <v>0</v>
      </c>
      <c r="FD72" s="32">
        <f t="shared" si="7"/>
        <v>0</v>
      </c>
    </row>
    <row r="73" spans="1:160" customFormat="1" ht="60" x14ac:dyDescent="0.25">
      <c r="A73" s="6" t="s">
        <v>592</v>
      </c>
      <c r="B73" s="6" t="s">
        <v>1141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2087</v>
      </c>
      <c r="N73" s="8" t="s">
        <v>2032</v>
      </c>
      <c r="O73" s="8">
        <v>2201</v>
      </c>
      <c r="P73" s="8" t="s">
        <v>2112</v>
      </c>
      <c r="Q73" s="1" t="s">
        <v>77</v>
      </c>
      <c r="R73" s="1">
        <v>1000</v>
      </c>
      <c r="S73" s="8">
        <v>600</v>
      </c>
      <c r="T73" s="10" t="s">
        <v>1281</v>
      </c>
      <c r="U73" s="10" t="s">
        <v>1282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1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1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1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1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1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1">
        <f t="shared" si="6"/>
        <v>0</v>
      </c>
      <c r="FD73" s="32">
        <f t="shared" si="7"/>
        <v>0</v>
      </c>
    </row>
    <row r="74" spans="1:160" customFormat="1" ht="60" x14ac:dyDescent="0.25">
      <c r="A74" s="6" t="s">
        <v>592</v>
      </c>
      <c r="B74" s="6" t="s">
        <v>1141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2087</v>
      </c>
      <c r="N74" s="8" t="s">
        <v>2032</v>
      </c>
      <c r="O74" s="8">
        <v>2201</v>
      </c>
      <c r="P74" s="8" t="s">
        <v>2112</v>
      </c>
      <c r="Q74" s="1" t="s">
        <v>79</v>
      </c>
      <c r="R74" s="1">
        <v>2000</v>
      </c>
      <c r="S74" s="8">
        <v>2000</v>
      </c>
      <c r="T74" s="10" t="s">
        <v>1282</v>
      </c>
      <c r="U74" s="10" t="s">
        <v>1283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1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1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1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1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1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1">
        <f t="shared" si="6"/>
        <v>0</v>
      </c>
      <c r="FD74" s="32">
        <f t="shared" si="7"/>
        <v>0</v>
      </c>
    </row>
    <row r="75" spans="1:160" customFormat="1" ht="60" x14ac:dyDescent="0.25">
      <c r="A75" s="6" t="s">
        <v>592</v>
      </c>
      <c r="B75" s="6" t="s">
        <v>1141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2087</v>
      </c>
      <c r="N75" s="8" t="s">
        <v>2032</v>
      </c>
      <c r="O75" s="8">
        <v>2201</v>
      </c>
      <c r="P75" s="8" t="s">
        <v>2112</v>
      </c>
      <c r="Q75" s="1" t="s">
        <v>80</v>
      </c>
      <c r="R75" s="1">
        <v>2000</v>
      </c>
      <c r="S75" s="8">
        <v>2000</v>
      </c>
      <c r="T75" s="10" t="s">
        <v>1283</v>
      </c>
      <c r="U75" s="10" t="s">
        <v>1284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1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1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1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1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1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1">
        <f t="shared" ref="FC75:FC138" si="15">SUM(EM75:FB75)</f>
        <v>0</v>
      </c>
      <c r="FD75" s="32">
        <f t="shared" ref="FD75:FD138" si="16">SUM(AN75+BE75+BV75+CM75+DD75+DU75+EL75+FC75)</f>
        <v>0</v>
      </c>
    </row>
    <row r="76" spans="1:160" customFormat="1" ht="60" x14ac:dyDescent="0.25">
      <c r="A76" s="6" t="s">
        <v>592</v>
      </c>
      <c r="B76" s="6" t="s">
        <v>1141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2087</v>
      </c>
      <c r="N76" s="8" t="s">
        <v>2032</v>
      </c>
      <c r="O76" s="8">
        <v>2201</v>
      </c>
      <c r="P76" s="8" t="s">
        <v>2112</v>
      </c>
      <c r="Q76" s="1" t="s">
        <v>106</v>
      </c>
      <c r="R76" s="1">
        <v>80</v>
      </c>
      <c r="S76" s="8">
        <v>20</v>
      </c>
      <c r="T76" s="10" t="s">
        <v>1284</v>
      </c>
      <c r="U76" s="10" t="s">
        <v>1285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1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1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1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1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1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1">
        <f t="shared" si="15"/>
        <v>0</v>
      </c>
      <c r="FD76" s="32">
        <f t="shared" si="16"/>
        <v>0</v>
      </c>
    </row>
    <row r="77" spans="1:160" customFormat="1" ht="60" x14ac:dyDescent="0.25">
      <c r="A77" s="6" t="s">
        <v>592</v>
      </c>
      <c r="B77" s="6" t="s">
        <v>1141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2087</v>
      </c>
      <c r="N77" s="8" t="s">
        <v>2032</v>
      </c>
      <c r="O77" s="8">
        <v>2201</v>
      </c>
      <c r="P77" s="8" t="s">
        <v>2112</v>
      </c>
      <c r="Q77" s="1" t="s">
        <v>82</v>
      </c>
      <c r="R77" s="1">
        <v>25</v>
      </c>
      <c r="S77" s="8">
        <v>7</v>
      </c>
      <c r="T77" s="10" t="s">
        <v>1285</v>
      </c>
      <c r="U77" s="10" t="s">
        <v>1286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1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1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1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1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1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1">
        <f t="shared" si="15"/>
        <v>0</v>
      </c>
      <c r="FD77" s="32">
        <f t="shared" si="16"/>
        <v>0</v>
      </c>
    </row>
    <row r="78" spans="1:160" customFormat="1" ht="60" x14ac:dyDescent="0.25">
      <c r="A78" s="6" t="s">
        <v>592</v>
      </c>
      <c r="B78" s="6" t="s">
        <v>1141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2087</v>
      </c>
      <c r="N78" s="8" t="s">
        <v>2032</v>
      </c>
      <c r="O78" s="8">
        <v>2201</v>
      </c>
      <c r="P78" s="8" t="s">
        <v>2112</v>
      </c>
      <c r="Q78" s="1" t="s">
        <v>83</v>
      </c>
      <c r="R78" s="1">
        <v>30</v>
      </c>
      <c r="S78" s="8">
        <v>6</v>
      </c>
      <c r="T78" s="10" t="s">
        <v>1286</v>
      </c>
      <c r="U78" s="10" t="s">
        <v>1287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1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1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1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1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1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1">
        <f t="shared" si="15"/>
        <v>0</v>
      </c>
      <c r="FD78" s="32">
        <f t="shared" si="16"/>
        <v>0</v>
      </c>
    </row>
    <row r="79" spans="1:160" customFormat="1" ht="60" x14ac:dyDescent="0.25">
      <c r="A79" s="6" t="s">
        <v>592</v>
      </c>
      <c r="B79" s="6" t="s">
        <v>1141</v>
      </c>
      <c r="C79" s="6" t="s">
        <v>15</v>
      </c>
      <c r="D79" s="6" t="s">
        <v>81</v>
      </c>
      <c r="E79" s="6" t="s">
        <v>107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2087</v>
      </c>
      <c r="N79" s="8" t="s">
        <v>2032</v>
      </c>
      <c r="O79" s="8">
        <v>2201</v>
      </c>
      <c r="P79" s="8" t="s">
        <v>2112</v>
      </c>
      <c r="Q79" s="1" t="s">
        <v>84</v>
      </c>
      <c r="R79" s="1">
        <v>8</v>
      </c>
      <c r="S79" s="8">
        <v>3</v>
      </c>
      <c r="T79" s="10" t="s">
        <v>1287</v>
      </c>
      <c r="U79" s="10" t="s">
        <v>1288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1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1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1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1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1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1">
        <f t="shared" si="15"/>
        <v>0</v>
      </c>
      <c r="FD79" s="32">
        <f t="shared" si="16"/>
        <v>0</v>
      </c>
    </row>
    <row r="80" spans="1:160" customFormat="1" ht="60" x14ac:dyDescent="0.25">
      <c r="A80" s="6" t="s">
        <v>592</v>
      </c>
      <c r="B80" s="6" t="s">
        <v>1141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2087</v>
      </c>
      <c r="N80" s="8" t="s">
        <v>2032</v>
      </c>
      <c r="O80" s="8">
        <v>2201</v>
      </c>
      <c r="P80" s="8" t="s">
        <v>2112</v>
      </c>
      <c r="Q80" s="1" t="s">
        <v>85</v>
      </c>
      <c r="R80" s="1">
        <v>49</v>
      </c>
      <c r="S80" s="8">
        <v>49</v>
      </c>
      <c r="T80" s="10" t="s">
        <v>1288</v>
      </c>
      <c r="U80" s="10" t="s">
        <v>1289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1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1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1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1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1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1">
        <f t="shared" si="15"/>
        <v>0</v>
      </c>
      <c r="FD80" s="32">
        <f t="shared" si="16"/>
        <v>0</v>
      </c>
    </row>
    <row r="81" spans="1:160" customFormat="1" ht="60" x14ac:dyDescent="0.25">
      <c r="A81" s="6" t="s">
        <v>592</v>
      </c>
      <c r="B81" s="6" t="s">
        <v>1141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2087</v>
      </c>
      <c r="N81" s="8" t="s">
        <v>2032</v>
      </c>
      <c r="O81" s="8">
        <v>2201</v>
      </c>
      <c r="P81" s="8" t="s">
        <v>2112</v>
      </c>
      <c r="Q81" s="1" t="s">
        <v>87</v>
      </c>
      <c r="R81" s="1">
        <v>49</v>
      </c>
      <c r="S81" s="8">
        <v>49</v>
      </c>
      <c r="T81" s="10" t="s">
        <v>1289</v>
      </c>
      <c r="U81" s="10" t="s">
        <v>1290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1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1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1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1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1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1">
        <f t="shared" si="15"/>
        <v>0</v>
      </c>
      <c r="FD81" s="32">
        <f t="shared" si="16"/>
        <v>0</v>
      </c>
    </row>
    <row r="82" spans="1:160" customFormat="1" ht="60" x14ac:dyDescent="0.25">
      <c r="A82" s="6" t="s">
        <v>592</v>
      </c>
      <c r="B82" s="6" t="s">
        <v>1141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2087</v>
      </c>
      <c r="N82" s="8" t="s">
        <v>2032</v>
      </c>
      <c r="O82" s="8">
        <v>2201</v>
      </c>
      <c r="P82" s="8" t="s">
        <v>2112</v>
      </c>
      <c r="Q82" s="1" t="s">
        <v>88</v>
      </c>
      <c r="R82" s="1">
        <v>49</v>
      </c>
      <c r="S82" s="8">
        <v>49</v>
      </c>
      <c r="T82" s="10" t="s">
        <v>1290</v>
      </c>
      <c r="U82" s="10" t="s">
        <v>1291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1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1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1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1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1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1">
        <f t="shared" si="15"/>
        <v>0</v>
      </c>
      <c r="FD82" s="32">
        <f t="shared" si="16"/>
        <v>0</v>
      </c>
    </row>
    <row r="83" spans="1:160" customFormat="1" ht="60" x14ac:dyDescent="0.25">
      <c r="A83" s="6" t="s">
        <v>592</v>
      </c>
      <c r="B83" s="6" t="s">
        <v>1141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2087</v>
      </c>
      <c r="N83" s="8" t="s">
        <v>2032</v>
      </c>
      <c r="O83" s="8">
        <v>2201</v>
      </c>
      <c r="P83" s="8" t="s">
        <v>2112</v>
      </c>
      <c r="Q83" s="1" t="s">
        <v>89</v>
      </c>
      <c r="R83" s="1">
        <v>49</v>
      </c>
      <c r="S83" s="8">
        <v>49</v>
      </c>
      <c r="T83" s="10" t="s">
        <v>1291</v>
      </c>
      <c r="U83" s="10" t="s">
        <v>1292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1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1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1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1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1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1">
        <f t="shared" si="15"/>
        <v>0</v>
      </c>
      <c r="FD83" s="32">
        <f t="shared" si="16"/>
        <v>0</v>
      </c>
    </row>
    <row r="84" spans="1:160" customFormat="1" ht="60" x14ac:dyDescent="0.25">
      <c r="A84" s="6" t="s">
        <v>592</v>
      </c>
      <c r="B84" s="6" t="s">
        <v>1141</v>
      </c>
      <c r="C84" s="6" t="s">
        <v>15</v>
      </c>
      <c r="D84" s="6" t="s">
        <v>91</v>
      </c>
      <c r="E84" s="6" t="s">
        <v>90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2087</v>
      </c>
      <c r="N84" s="8" t="s">
        <v>2032</v>
      </c>
      <c r="O84" s="8">
        <v>2201</v>
      </c>
      <c r="P84" s="8" t="s">
        <v>2112</v>
      </c>
      <c r="Q84" s="1" t="s">
        <v>92</v>
      </c>
      <c r="R84" s="1">
        <v>4</v>
      </c>
      <c r="S84" s="8">
        <v>4</v>
      </c>
      <c r="T84" s="10" t="s">
        <v>1292</v>
      </c>
      <c r="U84" s="10" t="s">
        <v>1293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1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1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1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1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1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1">
        <f t="shared" si="15"/>
        <v>0</v>
      </c>
      <c r="FD84" s="32">
        <f t="shared" si="16"/>
        <v>0</v>
      </c>
    </row>
    <row r="85" spans="1:160" customFormat="1" ht="60" x14ac:dyDescent="0.25">
      <c r="A85" s="6" t="s">
        <v>592</v>
      </c>
      <c r="B85" s="6" t="s">
        <v>1141</v>
      </c>
      <c r="C85" s="6" t="s">
        <v>15</v>
      </c>
      <c r="D85" s="6" t="s">
        <v>91</v>
      </c>
      <c r="E85" s="6" t="s">
        <v>90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2087</v>
      </c>
      <c r="N85" s="8" t="s">
        <v>2032</v>
      </c>
      <c r="O85" s="8">
        <v>2201</v>
      </c>
      <c r="P85" s="8" t="s">
        <v>2112</v>
      </c>
      <c r="Q85" s="1" t="s">
        <v>93</v>
      </c>
      <c r="R85" s="1">
        <v>7</v>
      </c>
      <c r="S85" s="8">
        <v>7</v>
      </c>
      <c r="T85" s="10" t="s">
        <v>1293</v>
      </c>
      <c r="U85" s="10" t="s">
        <v>1294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1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1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1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1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1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1">
        <f t="shared" si="15"/>
        <v>0</v>
      </c>
      <c r="FD85" s="32">
        <f t="shared" si="16"/>
        <v>0</v>
      </c>
    </row>
    <row r="86" spans="1:160" customFormat="1" ht="60" x14ac:dyDescent="0.25">
      <c r="A86" s="6" t="s">
        <v>592</v>
      </c>
      <c r="B86" s="6" t="s">
        <v>1141</v>
      </c>
      <c r="C86" s="6" t="s">
        <v>15</v>
      </c>
      <c r="D86" s="6" t="s">
        <v>91</v>
      </c>
      <c r="E86" s="6" t="s">
        <v>90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2087</v>
      </c>
      <c r="N86" s="8" t="s">
        <v>2032</v>
      </c>
      <c r="O86" s="8">
        <v>2201</v>
      </c>
      <c r="P86" s="8" t="s">
        <v>2112</v>
      </c>
      <c r="Q86" s="1" t="s">
        <v>94</v>
      </c>
      <c r="R86" s="1">
        <v>49</v>
      </c>
      <c r="S86" s="8">
        <v>49</v>
      </c>
      <c r="T86" s="10" t="s">
        <v>1294</v>
      </c>
      <c r="U86" s="10" t="s">
        <v>1295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1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1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1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1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1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1">
        <f t="shared" si="15"/>
        <v>0</v>
      </c>
      <c r="FD86" s="32">
        <f t="shared" si="16"/>
        <v>0</v>
      </c>
    </row>
    <row r="87" spans="1:160" customFormat="1" ht="60" x14ac:dyDescent="0.25">
      <c r="A87" s="6" t="s">
        <v>592</v>
      </c>
      <c r="B87" s="6" t="s">
        <v>1141</v>
      </c>
      <c r="C87" s="6" t="s">
        <v>15</v>
      </c>
      <c r="D87" s="6" t="s">
        <v>91</v>
      </c>
      <c r="E87" s="6" t="s">
        <v>90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2087</v>
      </c>
      <c r="N87" s="8" t="s">
        <v>2032</v>
      </c>
      <c r="O87" s="8">
        <v>2201</v>
      </c>
      <c r="P87" s="8" t="s">
        <v>2112</v>
      </c>
      <c r="Q87" s="1" t="s">
        <v>95</v>
      </c>
      <c r="R87" s="1">
        <v>1</v>
      </c>
      <c r="S87" s="8" t="s">
        <v>2013</v>
      </c>
      <c r="T87" s="10" t="s">
        <v>1295</v>
      </c>
      <c r="U87" s="10" t="s">
        <v>1296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1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1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1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1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1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1">
        <f t="shared" si="15"/>
        <v>0</v>
      </c>
      <c r="FD87" s="32">
        <f t="shared" si="16"/>
        <v>0</v>
      </c>
    </row>
    <row r="88" spans="1:160" customFormat="1" ht="60" x14ac:dyDescent="0.25">
      <c r="A88" s="6" t="s">
        <v>592</v>
      </c>
      <c r="B88" s="6" t="s">
        <v>1141</v>
      </c>
      <c r="C88" s="6" t="s">
        <v>15</v>
      </c>
      <c r="D88" s="6" t="s">
        <v>91</v>
      </c>
      <c r="E88" s="6" t="s">
        <v>90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2087</v>
      </c>
      <c r="N88" s="8" t="s">
        <v>2032</v>
      </c>
      <c r="O88" s="8">
        <v>2201</v>
      </c>
      <c r="P88" s="8" t="s">
        <v>2112</v>
      </c>
      <c r="Q88" s="1" t="s">
        <v>108</v>
      </c>
      <c r="R88" s="1">
        <v>52110</v>
      </c>
      <c r="S88" s="8">
        <v>52110</v>
      </c>
      <c r="T88" s="10" t="s">
        <v>1296</v>
      </c>
      <c r="U88" s="10" t="s">
        <v>1297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1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1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1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1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1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1">
        <f t="shared" si="15"/>
        <v>0</v>
      </c>
      <c r="FD88" s="32">
        <f t="shared" si="16"/>
        <v>0</v>
      </c>
    </row>
    <row r="89" spans="1:160" customFormat="1" ht="60" x14ac:dyDescent="0.25">
      <c r="A89" s="6" t="s">
        <v>592</v>
      </c>
      <c r="B89" s="6" t="s">
        <v>1141</v>
      </c>
      <c r="C89" s="6" t="s">
        <v>15</v>
      </c>
      <c r="D89" s="6" t="s">
        <v>91</v>
      </c>
      <c r="E89" s="6" t="s">
        <v>90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2087</v>
      </c>
      <c r="N89" s="8" t="s">
        <v>2032</v>
      </c>
      <c r="O89" s="8">
        <v>2299</v>
      </c>
      <c r="P89" s="8" t="s">
        <v>2112</v>
      </c>
      <c r="Q89" s="1" t="s">
        <v>96</v>
      </c>
      <c r="R89" s="1">
        <v>3000</v>
      </c>
      <c r="S89" s="8">
        <v>30000</v>
      </c>
      <c r="T89" s="10" t="s">
        <v>1297</v>
      </c>
      <c r="U89" s="10" t="s">
        <v>1298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1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1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1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1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1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1">
        <f t="shared" si="15"/>
        <v>0</v>
      </c>
      <c r="FD89" s="32">
        <f t="shared" si="16"/>
        <v>0</v>
      </c>
    </row>
    <row r="90" spans="1:160" customFormat="1" ht="60" x14ac:dyDescent="0.25">
      <c r="A90" s="6" t="s">
        <v>592</v>
      </c>
      <c r="B90" s="6" t="s">
        <v>1141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2087</v>
      </c>
      <c r="N90" s="8" t="s">
        <v>2032</v>
      </c>
      <c r="O90" s="8">
        <v>2299</v>
      </c>
      <c r="P90" s="8" t="s">
        <v>2112</v>
      </c>
      <c r="Q90" s="1" t="s">
        <v>97</v>
      </c>
      <c r="R90" s="1">
        <v>541</v>
      </c>
      <c r="S90" s="8">
        <v>541</v>
      </c>
      <c r="T90" s="10" t="s">
        <v>1298</v>
      </c>
      <c r="U90" s="10" t="s">
        <v>1299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1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1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1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1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1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1">
        <f t="shared" si="15"/>
        <v>0</v>
      </c>
      <c r="FD90" s="32">
        <f t="shared" si="16"/>
        <v>0</v>
      </c>
    </row>
    <row r="91" spans="1:160" customFormat="1" ht="60" x14ac:dyDescent="0.25">
      <c r="A91" s="6" t="s">
        <v>592</v>
      </c>
      <c r="B91" s="6" t="s">
        <v>1141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2087</v>
      </c>
      <c r="N91" s="8" t="s">
        <v>2032</v>
      </c>
      <c r="O91" s="8">
        <v>2201</v>
      </c>
      <c r="P91" s="8" t="s">
        <v>2112</v>
      </c>
      <c r="Q91" s="1" t="s">
        <v>98</v>
      </c>
      <c r="R91" s="1">
        <v>1</v>
      </c>
      <c r="S91" s="8" t="s">
        <v>2013</v>
      </c>
      <c r="T91" s="10" t="s">
        <v>1299</v>
      </c>
      <c r="U91" s="10" t="s">
        <v>1300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1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1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1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1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1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1">
        <f t="shared" si="15"/>
        <v>0</v>
      </c>
      <c r="FD91" s="32">
        <f t="shared" si="16"/>
        <v>0</v>
      </c>
    </row>
    <row r="92" spans="1:160" customFormat="1" ht="45" x14ac:dyDescent="0.25">
      <c r="A92" s="6" t="s">
        <v>592</v>
      </c>
      <c r="B92" s="6" t="s">
        <v>114</v>
      </c>
      <c r="C92" s="6" t="s">
        <v>110</v>
      </c>
      <c r="D92" s="6" t="s">
        <v>112</v>
      </c>
      <c r="E92" s="6" t="s">
        <v>111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2088</v>
      </c>
      <c r="N92" s="8" t="s">
        <v>2034</v>
      </c>
      <c r="O92" s="8">
        <v>1905</v>
      </c>
      <c r="P92" s="8" t="s">
        <v>2113</v>
      </c>
      <c r="Q92" s="1" t="s">
        <v>113</v>
      </c>
      <c r="R92" s="1">
        <v>96</v>
      </c>
      <c r="S92" s="8">
        <v>24</v>
      </c>
      <c r="T92" s="10" t="s">
        <v>1300</v>
      </c>
      <c r="U92" s="10" t="s">
        <v>1301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1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1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1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1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1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1">
        <f t="shared" si="15"/>
        <v>0</v>
      </c>
      <c r="FD92" s="32">
        <f t="shared" si="16"/>
        <v>0</v>
      </c>
    </row>
    <row r="93" spans="1:160" customFormat="1" ht="75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2088</v>
      </c>
      <c r="N93" s="8" t="s">
        <v>2034</v>
      </c>
      <c r="O93" s="8">
        <v>1905</v>
      </c>
      <c r="P93" s="8" t="s">
        <v>2113</v>
      </c>
      <c r="Q93" s="1" t="s">
        <v>116</v>
      </c>
      <c r="R93" s="1">
        <v>120</v>
      </c>
      <c r="S93" s="8">
        <v>32</v>
      </c>
      <c r="T93" s="10" t="s">
        <v>1301</v>
      </c>
      <c r="U93" s="10" t="s">
        <v>1302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</row>
    <row r="94" spans="1:160" customFormat="1" ht="45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117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2088</v>
      </c>
      <c r="N94" s="8" t="s">
        <v>2034</v>
      </c>
      <c r="O94" s="8">
        <v>1905</v>
      </c>
      <c r="P94" s="8" t="s">
        <v>2113</v>
      </c>
      <c r="Q94" s="1" t="s">
        <v>118</v>
      </c>
      <c r="R94" s="1">
        <v>166</v>
      </c>
      <c r="S94" s="8">
        <v>44</v>
      </c>
      <c r="T94" s="10" t="s">
        <v>1302</v>
      </c>
      <c r="U94" s="10" t="s">
        <v>1303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</row>
    <row r="95" spans="1:160" customFormat="1" ht="45" x14ac:dyDescent="0.25">
      <c r="A95" s="6" t="s">
        <v>592</v>
      </c>
      <c r="B95" s="6" t="s">
        <v>114</v>
      </c>
      <c r="C95" s="6" t="s">
        <v>110</v>
      </c>
      <c r="D95" s="6" t="s">
        <v>119</v>
      </c>
      <c r="E95" s="6" t="s">
        <v>117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2088</v>
      </c>
      <c r="N95" s="8" t="s">
        <v>2034</v>
      </c>
      <c r="O95" s="8">
        <v>1905</v>
      </c>
      <c r="P95" s="8" t="s">
        <v>2113</v>
      </c>
      <c r="Q95" s="1" t="s">
        <v>120</v>
      </c>
      <c r="R95" s="1">
        <v>8</v>
      </c>
      <c r="S95" s="8">
        <v>2</v>
      </c>
      <c r="T95" s="10" t="s">
        <v>1303</v>
      </c>
      <c r="U95" s="10" t="s">
        <v>1304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</row>
    <row r="96" spans="1:160" customFormat="1" ht="45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2088</v>
      </c>
      <c r="N96" s="8" t="s">
        <v>2034</v>
      </c>
      <c r="O96" s="8">
        <v>1905</v>
      </c>
      <c r="P96" s="8" t="s">
        <v>2113</v>
      </c>
      <c r="Q96" s="1" t="s">
        <v>121</v>
      </c>
      <c r="R96" s="1">
        <v>47</v>
      </c>
      <c r="S96" s="8">
        <v>12</v>
      </c>
      <c r="T96" s="10" t="s">
        <v>1304</v>
      </c>
      <c r="U96" s="10" t="s">
        <v>1305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</row>
    <row r="97" spans="1:160" customFormat="1" ht="75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203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2088</v>
      </c>
      <c r="N97" s="8" t="s">
        <v>2034</v>
      </c>
      <c r="O97" s="8">
        <v>1905</v>
      </c>
      <c r="P97" s="8" t="s">
        <v>2113</v>
      </c>
      <c r="Q97" s="1" t="s">
        <v>122</v>
      </c>
      <c r="R97" s="1">
        <v>4</v>
      </c>
      <c r="S97" s="8">
        <v>1</v>
      </c>
      <c r="T97" s="10" t="s">
        <v>1305</v>
      </c>
      <c r="U97" s="10" t="s">
        <v>1306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</row>
    <row r="98" spans="1:160" customFormat="1" ht="75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2088</v>
      </c>
      <c r="N98" s="8" t="s">
        <v>2034</v>
      </c>
      <c r="O98" s="8">
        <v>1905</v>
      </c>
      <c r="P98" s="8" t="s">
        <v>2113</v>
      </c>
      <c r="Q98" s="1" t="s">
        <v>123</v>
      </c>
      <c r="R98" s="1">
        <v>40</v>
      </c>
      <c r="S98" s="8">
        <v>10</v>
      </c>
      <c r="T98" s="10" t="s">
        <v>1306</v>
      </c>
      <c r="U98" s="10" t="s">
        <v>1307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</row>
    <row r="99" spans="1:160" customFormat="1" ht="90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2088</v>
      </c>
      <c r="N99" s="8" t="s">
        <v>2034</v>
      </c>
      <c r="O99" s="8">
        <v>1905</v>
      </c>
      <c r="P99" s="8" t="s">
        <v>2113</v>
      </c>
      <c r="Q99" s="1" t="s">
        <v>204</v>
      </c>
      <c r="R99" s="1">
        <v>32</v>
      </c>
      <c r="S99" s="8">
        <v>8</v>
      </c>
      <c r="T99" s="10" t="s">
        <v>1307</v>
      </c>
      <c r="U99" s="10" t="s">
        <v>1308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</row>
    <row r="100" spans="1:160" customFormat="1" ht="45" x14ac:dyDescent="0.25">
      <c r="A100" s="6" t="s">
        <v>592</v>
      </c>
      <c r="B100" s="6" t="s">
        <v>114</v>
      </c>
      <c r="C100" s="6" t="s">
        <v>110</v>
      </c>
      <c r="D100" s="6" t="s">
        <v>112</v>
      </c>
      <c r="E100" s="6" t="s">
        <v>124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2088</v>
      </c>
      <c r="N100" s="8" t="s">
        <v>2034</v>
      </c>
      <c r="O100" s="8">
        <v>1905</v>
      </c>
      <c r="P100" s="8" t="s">
        <v>2113</v>
      </c>
      <c r="Q100" s="1" t="s">
        <v>125</v>
      </c>
      <c r="R100" s="1">
        <v>0.7</v>
      </c>
      <c r="S100" s="8">
        <v>0.7</v>
      </c>
      <c r="T100" s="10" t="s">
        <v>1308</v>
      </c>
      <c r="U100" s="10" t="s">
        <v>1309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</row>
    <row r="101" spans="1:160" customFormat="1" ht="45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2088</v>
      </c>
      <c r="N101" s="8" t="s">
        <v>2034</v>
      </c>
      <c r="O101" s="8">
        <v>1905</v>
      </c>
      <c r="P101" s="8" t="s">
        <v>2113</v>
      </c>
      <c r="Q101" s="1" t="s">
        <v>126</v>
      </c>
      <c r="R101" s="1">
        <v>0.95</v>
      </c>
      <c r="S101" s="8">
        <v>0.95</v>
      </c>
      <c r="T101" s="10" t="s">
        <v>1309</v>
      </c>
      <c r="U101" s="10" t="s">
        <v>1310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</row>
    <row r="102" spans="1:160" customFormat="1" ht="105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2088</v>
      </c>
      <c r="N102" s="8" t="s">
        <v>2034</v>
      </c>
      <c r="O102" s="8">
        <v>1905</v>
      </c>
      <c r="P102" s="8" t="s">
        <v>2113</v>
      </c>
      <c r="Q102" s="1" t="s">
        <v>127</v>
      </c>
      <c r="R102" s="1">
        <v>3</v>
      </c>
      <c r="S102" s="8">
        <v>1</v>
      </c>
      <c r="T102" s="10" t="s">
        <v>1310</v>
      </c>
      <c r="U102" s="10" t="s">
        <v>1311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</row>
    <row r="103" spans="1:160" customFormat="1" ht="120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2088</v>
      </c>
      <c r="N103" s="8" t="s">
        <v>2034</v>
      </c>
      <c r="O103" s="8">
        <v>1905</v>
      </c>
      <c r="P103" s="8" t="s">
        <v>2113</v>
      </c>
      <c r="Q103" s="1" t="s">
        <v>205</v>
      </c>
      <c r="R103" s="1">
        <v>3</v>
      </c>
      <c r="S103" s="8">
        <v>1</v>
      </c>
      <c r="T103" s="10" t="s">
        <v>1311</v>
      </c>
      <c r="U103" s="10" t="s">
        <v>1312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</row>
    <row r="104" spans="1:160" customFormat="1" ht="45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128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2088</v>
      </c>
      <c r="N104" s="8" t="s">
        <v>2034</v>
      </c>
      <c r="O104" s="8">
        <v>1905</v>
      </c>
      <c r="P104" s="8" t="s">
        <v>2113</v>
      </c>
      <c r="Q104" s="1" t="s">
        <v>129</v>
      </c>
      <c r="R104" s="1">
        <v>4</v>
      </c>
      <c r="S104" s="8">
        <v>1</v>
      </c>
      <c r="T104" s="10" t="s">
        <v>1312</v>
      </c>
      <c r="U104" s="10" t="s">
        <v>1313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</row>
    <row r="105" spans="1:160" customFormat="1" ht="60" x14ac:dyDescent="0.25">
      <c r="A105" s="6" t="s">
        <v>592</v>
      </c>
      <c r="B105" s="6" t="s">
        <v>114</v>
      </c>
      <c r="C105" s="6" t="s">
        <v>110</v>
      </c>
      <c r="D105" s="6" t="s">
        <v>119</v>
      </c>
      <c r="E105" s="6" t="s">
        <v>128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2088</v>
      </c>
      <c r="N105" s="8" t="s">
        <v>2034</v>
      </c>
      <c r="O105" s="8">
        <v>1905</v>
      </c>
      <c r="P105" s="8" t="s">
        <v>2113</v>
      </c>
      <c r="Q105" s="1" t="s">
        <v>130</v>
      </c>
      <c r="R105" s="1">
        <v>4</v>
      </c>
      <c r="S105" s="8">
        <v>1</v>
      </c>
      <c r="T105" s="10" t="s">
        <v>1313</v>
      </c>
      <c r="U105" s="10" t="s">
        <v>1314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</row>
    <row r="106" spans="1:160" customFormat="1" ht="75" x14ac:dyDescent="0.25">
      <c r="A106" s="6" t="s">
        <v>592</v>
      </c>
      <c r="B106" s="6" t="s">
        <v>114</v>
      </c>
      <c r="C106" s="6" t="s">
        <v>110</v>
      </c>
      <c r="D106" s="6" t="s">
        <v>140</v>
      </c>
      <c r="E106" s="6" t="s">
        <v>128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2088</v>
      </c>
      <c r="N106" s="8" t="s">
        <v>2034</v>
      </c>
      <c r="O106" s="8">
        <v>1905</v>
      </c>
      <c r="P106" s="8" t="s">
        <v>2113</v>
      </c>
      <c r="Q106" s="1" t="s">
        <v>206</v>
      </c>
      <c r="R106" s="1">
        <v>6</v>
      </c>
      <c r="S106" s="8">
        <v>2</v>
      </c>
      <c r="T106" s="10" t="s">
        <v>1314</v>
      </c>
      <c r="U106" s="10" t="s">
        <v>1315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</row>
    <row r="107" spans="1:160" customFormat="1" ht="45" x14ac:dyDescent="0.25">
      <c r="A107" s="6" t="s">
        <v>592</v>
      </c>
      <c r="B107" s="6" t="s">
        <v>114</v>
      </c>
      <c r="C107" s="6" t="s">
        <v>110</v>
      </c>
      <c r="D107" s="6" t="s">
        <v>112</v>
      </c>
      <c r="E107" s="6" t="s">
        <v>207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2088</v>
      </c>
      <c r="N107" s="8" t="s">
        <v>2034</v>
      </c>
      <c r="O107" s="8">
        <v>1905</v>
      </c>
      <c r="P107" s="8" t="s">
        <v>2113</v>
      </c>
      <c r="Q107" s="1" t="s">
        <v>132</v>
      </c>
      <c r="R107" s="1">
        <v>40</v>
      </c>
      <c r="S107" s="8">
        <v>10</v>
      </c>
      <c r="T107" s="10" t="s">
        <v>1315</v>
      </c>
      <c r="U107" s="10" t="s">
        <v>1316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</row>
    <row r="108" spans="1:160" customFormat="1" ht="60" x14ac:dyDescent="0.25">
      <c r="A108" s="6" t="s">
        <v>592</v>
      </c>
      <c r="B108" s="6" t="s">
        <v>114</v>
      </c>
      <c r="C108" s="6" t="s">
        <v>110</v>
      </c>
      <c r="D108" s="6" t="s">
        <v>119</v>
      </c>
      <c r="E108" s="6" t="s">
        <v>133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2088</v>
      </c>
      <c r="N108" s="8" t="s">
        <v>2034</v>
      </c>
      <c r="O108" s="8">
        <v>1905</v>
      </c>
      <c r="P108" s="8" t="s">
        <v>2113</v>
      </c>
      <c r="Q108" s="1" t="s">
        <v>208</v>
      </c>
      <c r="R108" s="1">
        <v>40</v>
      </c>
      <c r="S108" s="8">
        <v>10</v>
      </c>
      <c r="T108" s="10" t="s">
        <v>1316</v>
      </c>
      <c r="U108" s="10" t="s">
        <v>1317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</row>
    <row r="109" spans="1:160" customFormat="1" ht="60" x14ac:dyDescent="0.25">
      <c r="A109" s="7" t="s">
        <v>592</v>
      </c>
      <c r="B109" s="7" t="s">
        <v>114</v>
      </c>
      <c r="C109" s="7" t="s">
        <v>110</v>
      </c>
      <c r="D109" s="7" t="s">
        <v>140</v>
      </c>
      <c r="E109" s="7" t="s">
        <v>134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2089</v>
      </c>
      <c r="N109" s="8" t="s">
        <v>2035</v>
      </c>
      <c r="O109" s="8">
        <v>4102</v>
      </c>
      <c r="P109" s="8" t="s">
        <v>2111</v>
      </c>
      <c r="Q109" s="2" t="s">
        <v>135</v>
      </c>
      <c r="R109" s="2">
        <v>3</v>
      </c>
      <c r="S109" s="8">
        <v>1</v>
      </c>
      <c r="T109" s="10" t="s">
        <v>1317</v>
      </c>
      <c r="U109" s="10" t="s">
        <v>1318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</row>
    <row r="110" spans="1:160" customFormat="1" ht="75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2089</v>
      </c>
      <c r="N110" s="8" t="s">
        <v>2036</v>
      </c>
      <c r="O110" s="8">
        <v>4104</v>
      </c>
      <c r="P110" s="8" t="s">
        <v>2111</v>
      </c>
      <c r="Q110" s="2" t="s">
        <v>136</v>
      </c>
      <c r="R110" s="2">
        <v>2</v>
      </c>
      <c r="S110" s="8">
        <v>2</v>
      </c>
      <c r="T110" s="10" t="s">
        <v>1318</v>
      </c>
      <c r="U110" s="10" t="s">
        <v>1319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</row>
    <row r="111" spans="1:160" customFormat="1" ht="45" x14ac:dyDescent="0.25">
      <c r="A111" s="7" t="s">
        <v>592</v>
      </c>
      <c r="B111" s="7" t="s">
        <v>114</v>
      </c>
      <c r="C111" s="7" t="s">
        <v>110</v>
      </c>
      <c r="D111" s="7" t="s">
        <v>131</v>
      </c>
      <c r="E111" s="7" t="s">
        <v>137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2088</v>
      </c>
      <c r="N111" s="8" t="s">
        <v>2034</v>
      </c>
      <c r="O111" s="8">
        <v>1905</v>
      </c>
      <c r="P111" s="8" t="s">
        <v>2113</v>
      </c>
      <c r="Q111" s="2" t="s">
        <v>138</v>
      </c>
      <c r="R111" s="2">
        <v>2</v>
      </c>
      <c r="S111" s="8">
        <v>2</v>
      </c>
      <c r="T111" s="10" t="s">
        <v>1319</v>
      </c>
      <c r="U111" s="10" t="s">
        <v>1320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</row>
    <row r="112" spans="1:160" customFormat="1" ht="45" x14ac:dyDescent="0.25">
      <c r="A112" s="7" t="s">
        <v>592</v>
      </c>
      <c r="B112" s="7" t="s">
        <v>114</v>
      </c>
      <c r="C112" s="7" t="s">
        <v>110</v>
      </c>
      <c r="D112" s="7" t="s">
        <v>119</v>
      </c>
      <c r="E112" s="7" t="s">
        <v>209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2088</v>
      </c>
      <c r="N112" s="8" t="s">
        <v>2034</v>
      </c>
      <c r="O112" s="8">
        <v>1905</v>
      </c>
      <c r="P112" s="8" t="s">
        <v>2113</v>
      </c>
      <c r="Q112" s="2" t="s">
        <v>210</v>
      </c>
      <c r="R112" s="2">
        <v>100</v>
      </c>
      <c r="S112" s="8">
        <v>100</v>
      </c>
      <c r="T112" s="10" t="s">
        <v>1320</v>
      </c>
      <c r="U112" s="10" t="s">
        <v>1321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</row>
    <row r="113" spans="1:160" customFormat="1" ht="75" x14ac:dyDescent="0.25">
      <c r="A113" s="7" t="s">
        <v>592</v>
      </c>
      <c r="B113" s="7" t="s">
        <v>114</v>
      </c>
      <c r="C113" s="7" t="s">
        <v>110</v>
      </c>
      <c r="D113" s="7" t="s">
        <v>140</v>
      </c>
      <c r="E113" s="7" t="s">
        <v>139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2088</v>
      </c>
      <c r="N113" s="8" t="s">
        <v>2034</v>
      </c>
      <c r="O113" s="8">
        <v>1905</v>
      </c>
      <c r="P113" s="8" t="s">
        <v>2113</v>
      </c>
      <c r="Q113" s="2" t="s">
        <v>141</v>
      </c>
      <c r="R113" s="2">
        <v>100</v>
      </c>
      <c r="S113" s="8">
        <v>25</v>
      </c>
      <c r="T113" s="10" t="s">
        <v>1321</v>
      </c>
      <c r="U113" s="10" t="s">
        <v>1322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</row>
    <row r="114" spans="1:160" customFormat="1" ht="45" x14ac:dyDescent="0.25">
      <c r="A114" s="7" t="s">
        <v>592</v>
      </c>
      <c r="B114" s="7" t="s">
        <v>114</v>
      </c>
      <c r="C114" s="7" t="s">
        <v>110</v>
      </c>
      <c r="D114" s="7" t="s">
        <v>112</v>
      </c>
      <c r="E114" s="7" t="s">
        <v>139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2088</v>
      </c>
      <c r="N114" s="8" t="s">
        <v>2037</v>
      </c>
      <c r="O114" s="8">
        <v>1906</v>
      </c>
      <c r="P114" s="8" t="s">
        <v>2113</v>
      </c>
      <c r="Q114" s="2" t="s">
        <v>142</v>
      </c>
      <c r="R114" s="2">
        <v>37</v>
      </c>
      <c r="S114" s="8">
        <v>37</v>
      </c>
      <c r="T114" s="10" t="s">
        <v>1322</v>
      </c>
      <c r="U114" s="10" t="s">
        <v>1323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</row>
    <row r="115" spans="1:160" customFormat="1" ht="75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2088</v>
      </c>
      <c r="N115" s="8" t="s">
        <v>2034</v>
      </c>
      <c r="O115" s="8">
        <v>1905</v>
      </c>
      <c r="P115" s="8" t="s">
        <v>2113</v>
      </c>
      <c r="Q115" s="2" t="s">
        <v>211</v>
      </c>
      <c r="R115" s="2">
        <v>48</v>
      </c>
      <c r="S115" s="8">
        <v>12</v>
      </c>
      <c r="T115" s="10" t="s">
        <v>1323</v>
      </c>
      <c r="U115" s="10" t="s">
        <v>1324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</row>
    <row r="116" spans="1:160" customFormat="1" ht="60" x14ac:dyDescent="0.25">
      <c r="A116" s="7" t="s">
        <v>592</v>
      </c>
      <c r="B116" s="7" t="s">
        <v>114</v>
      </c>
      <c r="C116" s="7" t="s">
        <v>110</v>
      </c>
      <c r="D116" s="7" t="s">
        <v>140</v>
      </c>
      <c r="E116" s="7" t="s">
        <v>139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2088</v>
      </c>
      <c r="N116" s="8" t="s">
        <v>2034</v>
      </c>
      <c r="O116" s="8">
        <v>1905</v>
      </c>
      <c r="P116" s="8" t="s">
        <v>2113</v>
      </c>
      <c r="Q116" s="2" t="s">
        <v>1123</v>
      </c>
      <c r="R116" s="2">
        <v>3</v>
      </c>
      <c r="S116" s="8">
        <v>1</v>
      </c>
      <c r="T116" s="10" t="s">
        <v>1324</v>
      </c>
      <c r="U116" s="10" t="s">
        <v>1325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</row>
    <row r="117" spans="1:160" customFormat="1" ht="90" x14ac:dyDescent="0.25">
      <c r="A117" s="6" t="s">
        <v>592</v>
      </c>
      <c r="B117" s="6" t="s">
        <v>114</v>
      </c>
      <c r="C117" s="6" t="s">
        <v>110</v>
      </c>
      <c r="D117" s="6" t="s">
        <v>112</v>
      </c>
      <c r="E117" s="6" t="s">
        <v>143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2088</v>
      </c>
      <c r="N117" s="8" t="s">
        <v>2037</v>
      </c>
      <c r="O117" s="8">
        <v>1906</v>
      </c>
      <c r="P117" s="8" t="s">
        <v>2113</v>
      </c>
      <c r="Q117" s="1" t="s">
        <v>144</v>
      </c>
      <c r="R117" s="1">
        <v>100</v>
      </c>
      <c r="S117" s="8">
        <v>25</v>
      </c>
      <c r="T117" s="10" t="s">
        <v>1325</v>
      </c>
      <c r="U117" s="10" t="s">
        <v>1326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</row>
    <row r="118" spans="1:160" customFormat="1" ht="75" x14ac:dyDescent="0.25">
      <c r="A118" s="6" t="s">
        <v>592</v>
      </c>
      <c r="B118" s="6" t="s">
        <v>114</v>
      </c>
      <c r="C118" s="6" t="s">
        <v>110</v>
      </c>
      <c r="D118" s="6" t="s">
        <v>119</v>
      </c>
      <c r="E118" s="6" t="s">
        <v>143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2088</v>
      </c>
      <c r="N118" s="8" t="s">
        <v>2034</v>
      </c>
      <c r="O118" s="8">
        <v>1905</v>
      </c>
      <c r="P118" s="8" t="s">
        <v>2113</v>
      </c>
      <c r="Q118" s="1" t="s">
        <v>212</v>
      </c>
      <c r="R118" s="1">
        <v>3</v>
      </c>
      <c r="S118" s="8">
        <v>1</v>
      </c>
      <c r="T118" s="10" t="s">
        <v>1326</v>
      </c>
      <c r="U118" s="10" t="s">
        <v>1327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</row>
    <row r="119" spans="1:160" customFormat="1" ht="75" x14ac:dyDescent="0.25">
      <c r="A119" s="6" t="s">
        <v>592</v>
      </c>
      <c r="B119" s="6" t="s">
        <v>114</v>
      </c>
      <c r="C119" s="6" t="s">
        <v>110</v>
      </c>
      <c r="D119" s="6" t="s">
        <v>112</v>
      </c>
      <c r="E119" s="6" t="s">
        <v>143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2088</v>
      </c>
      <c r="N119" s="8" t="s">
        <v>2037</v>
      </c>
      <c r="O119" s="8">
        <v>1906</v>
      </c>
      <c r="P119" s="8" t="s">
        <v>2113</v>
      </c>
      <c r="Q119" s="1" t="s">
        <v>145</v>
      </c>
      <c r="R119" s="1">
        <v>8</v>
      </c>
      <c r="S119" s="8">
        <v>2</v>
      </c>
      <c r="T119" s="10" t="s">
        <v>1327</v>
      </c>
      <c r="U119" s="10" t="s">
        <v>1328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</row>
    <row r="120" spans="1:160" customFormat="1" ht="120" x14ac:dyDescent="0.25">
      <c r="A120" s="6" t="s">
        <v>592</v>
      </c>
      <c r="B120" s="6" t="s">
        <v>114</v>
      </c>
      <c r="C120" s="6" t="s">
        <v>110</v>
      </c>
      <c r="D120" s="6" t="s">
        <v>119</v>
      </c>
      <c r="E120" s="6" t="s">
        <v>143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2089</v>
      </c>
      <c r="N120" s="8" t="s">
        <v>2036</v>
      </c>
      <c r="O120" s="8">
        <v>4104</v>
      </c>
      <c r="P120" s="8" t="s">
        <v>2111</v>
      </c>
      <c r="Q120" s="1" t="s">
        <v>146</v>
      </c>
      <c r="R120" s="1">
        <v>12</v>
      </c>
      <c r="S120" s="8">
        <v>3</v>
      </c>
      <c r="T120" s="10" t="s">
        <v>1328</v>
      </c>
      <c r="U120" s="10" t="s">
        <v>1329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</row>
    <row r="121" spans="1:160" customFormat="1" ht="90" x14ac:dyDescent="0.25">
      <c r="A121" s="7" t="s">
        <v>592</v>
      </c>
      <c r="B121" s="7" t="s">
        <v>114</v>
      </c>
      <c r="C121" s="7" t="s">
        <v>110</v>
      </c>
      <c r="D121" s="7" t="s">
        <v>112</v>
      </c>
      <c r="E121" s="7" t="s">
        <v>147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2088</v>
      </c>
      <c r="N121" s="8" t="s">
        <v>2037</v>
      </c>
      <c r="O121" s="8">
        <v>1906</v>
      </c>
      <c r="P121" s="8" t="s">
        <v>2113</v>
      </c>
      <c r="Q121" s="2" t="s">
        <v>148</v>
      </c>
      <c r="R121" s="2">
        <v>100</v>
      </c>
      <c r="S121" s="8">
        <v>25</v>
      </c>
      <c r="T121" s="10" t="s">
        <v>1329</v>
      </c>
      <c r="U121" s="10" t="s">
        <v>1330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</row>
    <row r="122" spans="1:160" customFormat="1" ht="45" x14ac:dyDescent="0.25">
      <c r="A122" s="7" t="s">
        <v>592</v>
      </c>
      <c r="B122" s="7" t="s">
        <v>114</v>
      </c>
      <c r="C122" s="7" t="s">
        <v>110</v>
      </c>
      <c r="D122" s="7" t="s">
        <v>140</v>
      </c>
      <c r="E122" s="7" t="s">
        <v>147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2088</v>
      </c>
      <c r="N122" s="8" t="s">
        <v>2034</v>
      </c>
      <c r="O122" s="8">
        <v>1905</v>
      </c>
      <c r="P122" s="8" t="s">
        <v>2113</v>
      </c>
      <c r="Q122" s="2" t="s">
        <v>149</v>
      </c>
      <c r="R122" s="2">
        <v>6</v>
      </c>
      <c r="S122" s="8">
        <v>2</v>
      </c>
      <c r="T122" s="10" t="s">
        <v>1330</v>
      </c>
      <c r="U122" s="10" t="s">
        <v>1331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</row>
    <row r="123" spans="1:160" customFormat="1" ht="45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2088</v>
      </c>
      <c r="N123" s="8" t="s">
        <v>2034</v>
      </c>
      <c r="O123" s="8">
        <v>1905</v>
      </c>
      <c r="P123" s="8" t="s">
        <v>2113</v>
      </c>
      <c r="Q123" s="2" t="s">
        <v>150</v>
      </c>
      <c r="R123" s="2">
        <v>4</v>
      </c>
      <c r="S123" s="8">
        <v>1</v>
      </c>
      <c r="T123" s="10" t="s">
        <v>1331</v>
      </c>
      <c r="U123" s="10" t="s">
        <v>1332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</row>
    <row r="124" spans="1:160" customFormat="1" ht="45" x14ac:dyDescent="0.25">
      <c r="A124" s="6" t="s">
        <v>592</v>
      </c>
      <c r="B124" s="6" t="s">
        <v>114</v>
      </c>
      <c r="C124" s="6" t="s">
        <v>110</v>
      </c>
      <c r="D124" s="6" t="s">
        <v>119</v>
      </c>
      <c r="E124" s="6" t="s">
        <v>152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2088</v>
      </c>
      <c r="N124" s="8" t="s">
        <v>2034</v>
      </c>
      <c r="O124" s="8">
        <v>1905</v>
      </c>
      <c r="P124" s="8" t="s">
        <v>2113</v>
      </c>
      <c r="Q124" s="1" t="s">
        <v>151</v>
      </c>
      <c r="R124" s="1">
        <v>1</v>
      </c>
      <c r="S124" s="8">
        <v>1</v>
      </c>
      <c r="T124" s="10" t="s">
        <v>1332</v>
      </c>
      <c r="U124" s="10" t="s">
        <v>1333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</row>
    <row r="125" spans="1:160" customFormat="1" ht="90" x14ac:dyDescent="0.25">
      <c r="A125" s="6" t="s">
        <v>592</v>
      </c>
      <c r="B125" s="6" t="s">
        <v>114</v>
      </c>
      <c r="C125" s="6" t="s">
        <v>110</v>
      </c>
      <c r="D125" s="6" t="s">
        <v>112</v>
      </c>
      <c r="E125" s="6" t="s">
        <v>152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2088</v>
      </c>
      <c r="N125" s="8" t="s">
        <v>2037</v>
      </c>
      <c r="O125" s="8">
        <v>1906</v>
      </c>
      <c r="P125" s="8" t="s">
        <v>2113</v>
      </c>
      <c r="Q125" s="1" t="s">
        <v>214</v>
      </c>
      <c r="R125" s="1">
        <v>100</v>
      </c>
      <c r="S125" s="8">
        <v>28</v>
      </c>
      <c r="T125" s="10" t="s">
        <v>1333</v>
      </c>
      <c r="U125" s="10" t="s">
        <v>1334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</row>
    <row r="126" spans="1:160" customFormat="1" ht="75" x14ac:dyDescent="0.25">
      <c r="A126" s="6" t="s">
        <v>592</v>
      </c>
      <c r="B126" s="6" t="s">
        <v>114</v>
      </c>
      <c r="C126" s="6" t="s">
        <v>110</v>
      </c>
      <c r="D126" s="6" t="s">
        <v>153</v>
      </c>
      <c r="E126" s="6" t="s">
        <v>152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2088</v>
      </c>
      <c r="N126" s="8" t="s">
        <v>2034</v>
      </c>
      <c r="O126" s="8">
        <v>1905</v>
      </c>
      <c r="P126" s="8" t="s">
        <v>2113</v>
      </c>
      <c r="Q126" s="1" t="s">
        <v>154</v>
      </c>
      <c r="R126" s="1">
        <v>12</v>
      </c>
      <c r="S126" s="8">
        <v>3</v>
      </c>
      <c r="T126" s="10" t="s">
        <v>1334</v>
      </c>
      <c r="U126" s="10" t="s">
        <v>1335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</row>
    <row r="127" spans="1:160" customFormat="1" ht="60" x14ac:dyDescent="0.25">
      <c r="A127" s="6" t="s">
        <v>592</v>
      </c>
      <c r="B127" s="6" t="s">
        <v>114</v>
      </c>
      <c r="C127" s="6" t="s">
        <v>110</v>
      </c>
      <c r="D127" s="6" t="s">
        <v>112</v>
      </c>
      <c r="E127" s="6" t="s">
        <v>152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2088</v>
      </c>
      <c r="N127" s="8" t="s">
        <v>2034</v>
      </c>
      <c r="O127" s="8">
        <v>1905</v>
      </c>
      <c r="P127" s="8" t="s">
        <v>2113</v>
      </c>
      <c r="Q127" s="1" t="s">
        <v>213</v>
      </c>
      <c r="R127" s="1">
        <v>16</v>
      </c>
      <c r="S127" s="8">
        <v>4</v>
      </c>
      <c r="T127" s="10" t="s">
        <v>1335</v>
      </c>
      <c r="U127" s="10" t="s">
        <v>1336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</row>
    <row r="128" spans="1:160" customFormat="1" ht="45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155</v>
      </c>
      <c r="F128" s="6" t="s">
        <v>1202</v>
      </c>
      <c r="G128" s="19" t="s">
        <v>1202</v>
      </c>
      <c r="H128" s="8"/>
      <c r="I128" s="8"/>
      <c r="J128" s="8"/>
      <c r="K128" s="8"/>
      <c r="L128" s="8"/>
      <c r="M128" s="8" t="s">
        <v>2088</v>
      </c>
      <c r="N128" s="8" t="s">
        <v>2034</v>
      </c>
      <c r="O128" s="8">
        <v>1905</v>
      </c>
      <c r="P128" s="8" t="s">
        <v>2113</v>
      </c>
      <c r="Q128" s="1" t="s">
        <v>156</v>
      </c>
      <c r="R128" s="1">
        <v>1</v>
      </c>
      <c r="S128" s="8" t="s">
        <v>2013</v>
      </c>
      <c r="T128" s="10" t="s">
        <v>1336</v>
      </c>
      <c r="U128" s="10" t="s">
        <v>1337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</row>
    <row r="129" spans="1:160" customFormat="1" ht="90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1202</v>
      </c>
      <c r="G129" s="19" t="s">
        <v>1202</v>
      </c>
      <c r="H129" s="8"/>
      <c r="I129" s="8"/>
      <c r="J129" s="8"/>
      <c r="K129" s="8"/>
      <c r="L129" s="8"/>
      <c r="M129" s="8" t="s">
        <v>2088</v>
      </c>
      <c r="N129" s="8" t="s">
        <v>2037</v>
      </c>
      <c r="O129" s="8">
        <v>1906</v>
      </c>
      <c r="P129" s="8" t="s">
        <v>2113</v>
      </c>
      <c r="Q129" s="1" t="s">
        <v>157</v>
      </c>
      <c r="R129" s="1">
        <v>96</v>
      </c>
      <c r="S129" s="8">
        <v>30</v>
      </c>
      <c r="T129" s="10" t="s">
        <v>1337</v>
      </c>
      <c r="U129" s="10" t="s">
        <v>1338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</row>
    <row r="130" spans="1:160" customFormat="1" ht="60" x14ac:dyDescent="0.25">
      <c r="A130" s="6" t="s">
        <v>592</v>
      </c>
      <c r="B130" s="6" t="s">
        <v>114</v>
      </c>
      <c r="C130" s="6" t="s">
        <v>110</v>
      </c>
      <c r="D130" s="6" t="s">
        <v>119</v>
      </c>
      <c r="E130" s="6" t="s">
        <v>158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2088</v>
      </c>
      <c r="N130" s="8" t="s">
        <v>2037</v>
      </c>
      <c r="O130" s="8">
        <v>1906</v>
      </c>
      <c r="P130" s="8" t="s">
        <v>2113</v>
      </c>
      <c r="Q130" s="1" t="s">
        <v>159</v>
      </c>
      <c r="R130" s="1">
        <v>176</v>
      </c>
      <c r="S130" s="8">
        <v>51</v>
      </c>
      <c r="T130" s="10" t="s">
        <v>1338</v>
      </c>
      <c r="U130" s="10" t="s">
        <v>1339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</row>
    <row r="131" spans="1:160" customFormat="1" ht="45" x14ac:dyDescent="0.25">
      <c r="A131" s="6" t="s">
        <v>592</v>
      </c>
      <c r="B131" s="6" t="s">
        <v>114</v>
      </c>
      <c r="C131" s="6" t="s">
        <v>110</v>
      </c>
      <c r="D131" s="6" t="s">
        <v>140</v>
      </c>
      <c r="E131" s="6" t="s">
        <v>158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2088</v>
      </c>
      <c r="N131" s="8" t="s">
        <v>2034</v>
      </c>
      <c r="O131" s="8">
        <v>1905</v>
      </c>
      <c r="P131" s="8" t="s">
        <v>2113</v>
      </c>
      <c r="Q131" s="1" t="s">
        <v>160</v>
      </c>
      <c r="R131" s="1">
        <v>1</v>
      </c>
      <c r="S131" s="8">
        <v>0.25</v>
      </c>
      <c r="T131" s="10" t="s">
        <v>1339</v>
      </c>
      <c r="U131" s="10" t="s">
        <v>1340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</row>
    <row r="132" spans="1:160" customFormat="1" ht="45" x14ac:dyDescent="0.25">
      <c r="A132" s="6" t="s">
        <v>592</v>
      </c>
      <c r="B132" s="6" t="s">
        <v>114</v>
      </c>
      <c r="C132" s="6" t="s">
        <v>110</v>
      </c>
      <c r="D132" s="6" t="s">
        <v>112</v>
      </c>
      <c r="E132" s="6" t="s">
        <v>158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2088</v>
      </c>
      <c r="N132" s="8" t="s">
        <v>2037</v>
      </c>
      <c r="O132" s="8">
        <v>1906</v>
      </c>
      <c r="P132" s="8" t="s">
        <v>2113</v>
      </c>
      <c r="Q132" s="1" t="s">
        <v>161</v>
      </c>
      <c r="R132" s="1">
        <v>17</v>
      </c>
      <c r="S132" s="8">
        <v>5</v>
      </c>
      <c r="T132" s="10" t="s">
        <v>1340</v>
      </c>
      <c r="U132" s="10" t="s">
        <v>1341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</row>
    <row r="133" spans="1:160" customFormat="1" ht="75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162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2088</v>
      </c>
      <c r="N133" s="8" t="s">
        <v>2034</v>
      </c>
      <c r="O133" s="8">
        <v>1905</v>
      </c>
      <c r="P133" s="8" t="s">
        <v>2113</v>
      </c>
      <c r="Q133" s="1" t="s">
        <v>163</v>
      </c>
      <c r="R133" s="1">
        <v>3800</v>
      </c>
      <c r="S133" s="8">
        <v>950</v>
      </c>
      <c r="T133" s="10" t="s">
        <v>1341</v>
      </c>
      <c r="U133" s="10" t="s">
        <v>1342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</row>
    <row r="134" spans="1:160" customFormat="1" ht="45" x14ac:dyDescent="0.25">
      <c r="A134" s="6" t="s">
        <v>592</v>
      </c>
      <c r="B134" s="6" t="s">
        <v>114</v>
      </c>
      <c r="C134" s="6" t="s">
        <v>110</v>
      </c>
      <c r="D134" s="6" t="s">
        <v>119</v>
      </c>
      <c r="E134" s="6" t="s">
        <v>162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2088</v>
      </c>
      <c r="N134" s="8" t="s">
        <v>2034</v>
      </c>
      <c r="O134" s="8">
        <v>1905</v>
      </c>
      <c r="P134" s="8" t="s">
        <v>2113</v>
      </c>
      <c r="Q134" s="1" t="s">
        <v>164</v>
      </c>
      <c r="R134" s="1">
        <v>4</v>
      </c>
      <c r="S134" s="8">
        <v>1</v>
      </c>
      <c r="T134" s="10" t="s">
        <v>1342</v>
      </c>
      <c r="U134" s="10" t="s">
        <v>1343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</row>
    <row r="135" spans="1:160" customFormat="1" ht="45" x14ac:dyDescent="0.25">
      <c r="A135" s="6" t="s">
        <v>592</v>
      </c>
      <c r="B135" s="6" t="s">
        <v>114</v>
      </c>
      <c r="C135" s="6" t="s">
        <v>110</v>
      </c>
      <c r="D135" s="6" t="s">
        <v>112</v>
      </c>
      <c r="E135" s="6" t="s">
        <v>162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2088</v>
      </c>
      <c r="N135" s="8" t="s">
        <v>2034</v>
      </c>
      <c r="O135" s="8">
        <v>1905</v>
      </c>
      <c r="P135" s="8" t="s">
        <v>2113</v>
      </c>
      <c r="Q135" s="1" t="s">
        <v>165</v>
      </c>
      <c r="R135" s="1">
        <v>3800</v>
      </c>
      <c r="S135" s="8">
        <v>950</v>
      </c>
      <c r="T135" s="10" t="s">
        <v>1343</v>
      </c>
      <c r="U135" s="10" t="s">
        <v>1344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</row>
    <row r="136" spans="1:160" customFormat="1" ht="60" x14ac:dyDescent="0.25">
      <c r="A136" s="6" t="s">
        <v>592</v>
      </c>
      <c r="B136" s="6" t="s">
        <v>114</v>
      </c>
      <c r="C136" s="6" t="s">
        <v>110</v>
      </c>
      <c r="D136" s="6" t="s">
        <v>119</v>
      </c>
      <c r="E136" s="6" t="s">
        <v>162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2088</v>
      </c>
      <c r="N136" s="8" t="s">
        <v>2034</v>
      </c>
      <c r="O136" s="8">
        <v>1905</v>
      </c>
      <c r="P136" s="8" t="s">
        <v>2113</v>
      </c>
      <c r="Q136" s="1" t="s">
        <v>166</v>
      </c>
      <c r="R136" s="1">
        <v>4</v>
      </c>
      <c r="S136" s="8">
        <v>1</v>
      </c>
      <c r="T136" s="10" t="s">
        <v>1344</v>
      </c>
      <c r="U136" s="10" t="s">
        <v>1345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</row>
    <row r="137" spans="1:160" customFormat="1" ht="90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2088</v>
      </c>
      <c r="N137" s="8" t="s">
        <v>2034</v>
      </c>
      <c r="O137" s="8">
        <v>1905</v>
      </c>
      <c r="P137" s="8" t="s">
        <v>2113</v>
      </c>
      <c r="Q137" s="1" t="s">
        <v>167</v>
      </c>
      <c r="R137" s="1">
        <v>30</v>
      </c>
      <c r="S137" s="8">
        <v>8</v>
      </c>
      <c r="T137" s="10" t="s">
        <v>1345</v>
      </c>
      <c r="U137" s="10" t="s">
        <v>1346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</row>
    <row r="138" spans="1:160" customFormat="1" ht="45" x14ac:dyDescent="0.25">
      <c r="A138" s="6" t="s">
        <v>592</v>
      </c>
      <c r="B138" s="6" t="s">
        <v>114</v>
      </c>
      <c r="C138" s="6" t="s">
        <v>110</v>
      </c>
      <c r="D138" s="6" t="s">
        <v>112</v>
      </c>
      <c r="E138" s="6" t="s">
        <v>162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2088</v>
      </c>
      <c r="N138" s="8" t="s">
        <v>2034</v>
      </c>
      <c r="O138" s="8">
        <v>1905</v>
      </c>
      <c r="P138" s="8" t="s">
        <v>2113</v>
      </c>
      <c r="Q138" s="1" t="s">
        <v>169</v>
      </c>
      <c r="R138" s="1">
        <v>48</v>
      </c>
      <c r="S138" s="8">
        <v>12</v>
      </c>
      <c r="T138" s="10" t="s">
        <v>1346</v>
      </c>
      <c r="U138" s="10" t="s">
        <v>1347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</row>
    <row r="139" spans="1:160" customFormat="1" ht="45" x14ac:dyDescent="0.25">
      <c r="A139" s="6" t="s">
        <v>592</v>
      </c>
      <c r="B139" s="6" t="s">
        <v>114</v>
      </c>
      <c r="C139" s="6" t="s">
        <v>110</v>
      </c>
      <c r="D139" s="6" t="s">
        <v>119</v>
      </c>
      <c r="E139" s="6" t="s">
        <v>168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2088</v>
      </c>
      <c r="N139" s="8" t="s">
        <v>2034</v>
      </c>
      <c r="O139" s="8">
        <v>1905</v>
      </c>
      <c r="P139" s="8" t="s">
        <v>2113</v>
      </c>
      <c r="Q139" s="1" t="s">
        <v>1124</v>
      </c>
      <c r="R139" s="1">
        <v>16</v>
      </c>
      <c r="S139" s="8">
        <v>4</v>
      </c>
      <c r="T139" s="10" t="s">
        <v>1347</v>
      </c>
      <c r="U139" s="10" t="s">
        <v>1348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ref="FC139:FC202" si="24">SUM(EM139:FB139)</f>
        <v>0</v>
      </c>
      <c r="FD139" s="32">
        <f t="shared" ref="FD139:FD202" si="25">SUM(AN139+BE139+BV139+CM139+DD139+DU139+EL139+FC139)</f>
        <v>0</v>
      </c>
    </row>
    <row r="140" spans="1:160" customFormat="1" ht="60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2088</v>
      </c>
      <c r="N140" s="8" t="s">
        <v>2034</v>
      </c>
      <c r="O140" s="8">
        <v>1905</v>
      </c>
      <c r="P140" s="8" t="s">
        <v>2113</v>
      </c>
      <c r="Q140" s="1" t="s">
        <v>170</v>
      </c>
      <c r="R140" s="1">
        <v>8</v>
      </c>
      <c r="S140" s="8">
        <v>2</v>
      </c>
      <c r="T140" s="10" t="s">
        <v>1348</v>
      </c>
      <c r="U140" s="10" t="s">
        <v>1349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si="24"/>
        <v>0</v>
      </c>
      <c r="FD140" s="32">
        <f t="shared" si="25"/>
        <v>0</v>
      </c>
    </row>
    <row r="141" spans="1:160" customFormat="1" ht="45" x14ac:dyDescent="0.25">
      <c r="A141" s="6" t="s">
        <v>592</v>
      </c>
      <c r="B141" s="6" t="s">
        <v>114</v>
      </c>
      <c r="C141" s="6" t="s">
        <v>110</v>
      </c>
      <c r="D141" s="6" t="s">
        <v>112</v>
      </c>
      <c r="E141" s="6" t="s">
        <v>168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2088</v>
      </c>
      <c r="N141" s="8" t="s">
        <v>2034</v>
      </c>
      <c r="O141" s="8">
        <v>1905</v>
      </c>
      <c r="P141" s="8" t="s">
        <v>2113</v>
      </c>
      <c r="Q141" s="1" t="s">
        <v>171</v>
      </c>
      <c r="R141" s="1">
        <v>1</v>
      </c>
      <c r="S141" s="8">
        <v>0.3</v>
      </c>
      <c r="T141" s="10" t="s">
        <v>1349</v>
      </c>
      <c r="U141" s="10" t="s">
        <v>1350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24"/>
        <v>0</v>
      </c>
      <c r="FD141" s="32">
        <f t="shared" si="25"/>
        <v>0</v>
      </c>
    </row>
    <row r="142" spans="1:160" customFormat="1" ht="45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172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2088</v>
      </c>
      <c r="N142" s="8" t="s">
        <v>2037</v>
      </c>
      <c r="O142" s="8">
        <v>1906</v>
      </c>
      <c r="P142" s="8" t="s">
        <v>2113</v>
      </c>
      <c r="Q142" s="1" t="s">
        <v>215</v>
      </c>
      <c r="R142" s="1">
        <v>95</v>
      </c>
      <c r="S142" s="8">
        <v>25</v>
      </c>
      <c r="T142" s="10" t="s">
        <v>1350</v>
      </c>
      <c r="U142" s="10" t="s">
        <v>1351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24"/>
        <v>0</v>
      </c>
      <c r="FD142" s="32">
        <f t="shared" si="25"/>
        <v>0</v>
      </c>
    </row>
    <row r="143" spans="1:160" customFormat="1" ht="75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173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2088</v>
      </c>
      <c r="N143" s="8" t="s">
        <v>2037</v>
      </c>
      <c r="O143" s="8">
        <v>1906</v>
      </c>
      <c r="P143" s="8" t="s">
        <v>2113</v>
      </c>
      <c r="Q143" s="1" t="s">
        <v>174</v>
      </c>
      <c r="R143" s="1">
        <v>93</v>
      </c>
      <c r="S143" s="8">
        <v>24</v>
      </c>
      <c r="T143" s="10" t="s">
        <v>1351</v>
      </c>
      <c r="U143" s="10" t="s">
        <v>1352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24"/>
        <v>0</v>
      </c>
      <c r="FD143" s="32">
        <f t="shared" si="25"/>
        <v>0</v>
      </c>
    </row>
    <row r="144" spans="1:160" customFormat="1" ht="45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2088</v>
      </c>
      <c r="N144" s="8" t="s">
        <v>2034</v>
      </c>
      <c r="O144" s="8">
        <v>1905</v>
      </c>
      <c r="P144" s="8" t="s">
        <v>2113</v>
      </c>
      <c r="Q144" s="1" t="s">
        <v>175</v>
      </c>
      <c r="R144" s="1">
        <v>4</v>
      </c>
      <c r="S144" s="8">
        <v>1</v>
      </c>
      <c r="T144" s="10" t="s">
        <v>1352</v>
      </c>
      <c r="U144" s="10" t="s">
        <v>1353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24"/>
        <v>0</v>
      </c>
      <c r="FD144" s="32">
        <f t="shared" si="25"/>
        <v>0</v>
      </c>
    </row>
    <row r="145" spans="1:160" customFormat="1" ht="45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2088</v>
      </c>
      <c r="N145" s="8" t="s">
        <v>2034</v>
      </c>
      <c r="O145" s="8">
        <v>1905</v>
      </c>
      <c r="P145" s="8" t="s">
        <v>2113</v>
      </c>
      <c r="Q145" s="1" t="s">
        <v>1125</v>
      </c>
      <c r="R145" s="1">
        <v>42</v>
      </c>
      <c r="S145" s="8">
        <v>12</v>
      </c>
      <c r="T145" s="10" t="s">
        <v>1353</v>
      </c>
      <c r="U145" s="10" t="s">
        <v>1354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24"/>
        <v>0</v>
      </c>
      <c r="FD145" s="32">
        <f t="shared" si="25"/>
        <v>0</v>
      </c>
    </row>
    <row r="146" spans="1:160" customFormat="1" ht="60" x14ac:dyDescent="0.25">
      <c r="A146" s="6" t="s">
        <v>592</v>
      </c>
      <c r="B146" s="6" t="s">
        <v>114</v>
      </c>
      <c r="C146" s="6" t="s">
        <v>110</v>
      </c>
      <c r="D146" s="6" t="s">
        <v>119</v>
      </c>
      <c r="E146" s="6" t="s">
        <v>216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2088</v>
      </c>
      <c r="N146" s="8" t="s">
        <v>2034</v>
      </c>
      <c r="O146" s="8">
        <v>1905</v>
      </c>
      <c r="P146" s="8" t="s">
        <v>2113</v>
      </c>
      <c r="Q146" s="1" t="s">
        <v>176</v>
      </c>
      <c r="R146" s="1">
        <v>36</v>
      </c>
      <c r="S146" s="8">
        <v>9</v>
      </c>
      <c r="T146" s="10" t="s">
        <v>1354</v>
      </c>
      <c r="U146" s="10" t="s">
        <v>1355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24"/>
        <v>0</v>
      </c>
      <c r="FD146" s="32">
        <f t="shared" si="25"/>
        <v>0</v>
      </c>
    </row>
    <row r="147" spans="1:160" customFormat="1" ht="45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177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2088</v>
      </c>
      <c r="N147" s="8" t="s">
        <v>2034</v>
      </c>
      <c r="O147" s="8">
        <v>1905</v>
      </c>
      <c r="P147" s="8" t="s">
        <v>2113</v>
      </c>
      <c r="Q147" s="1" t="s">
        <v>178</v>
      </c>
      <c r="R147" s="1">
        <v>425</v>
      </c>
      <c r="S147" s="8">
        <v>106</v>
      </c>
      <c r="T147" s="10" t="s">
        <v>1355</v>
      </c>
      <c r="U147" s="10" t="s">
        <v>1356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24"/>
        <v>0</v>
      </c>
      <c r="FD147" s="32">
        <f t="shared" si="25"/>
        <v>0</v>
      </c>
    </row>
    <row r="148" spans="1:160" customFormat="1" ht="60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2088</v>
      </c>
      <c r="N148" s="8" t="s">
        <v>2034</v>
      </c>
      <c r="O148" s="8">
        <v>1905</v>
      </c>
      <c r="P148" s="8" t="s">
        <v>2113</v>
      </c>
      <c r="Q148" s="1" t="s">
        <v>179</v>
      </c>
      <c r="R148" s="1">
        <v>34379</v>
      </c>
      <c r="S148" s="8">
        <v>9823</v>
      </c>
      <c r="T148" s="10" t="s">
        <v>1356</v>
      </c>
      <c r="U148" s="10" t="s">
        <v>1357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24"/>
        <v>0</v>
      </c>
      <c r="FD148" s="32">
        <f t="shared" si="25"/>
        <v>0</v>
      </c>
    </row>
    <row r="149" spans="1:160" customFormat="1" ht="60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2088</v>
      </c>
      <c r="N149" s="8" t="s">
        <v>2034</v>
      </c>
      <c r="O149" s="8">
        <v>1905</v>
      </c>
      <c r="P149" s="8" t="s">
        <v>2113</v>
      </c>
      <c r="Q149" s="1" t="s">
        <v>180</v>
      </c>
      <c r="R149" s="1">
        <v>27504</v>
      </c>
      <c r="S149" s="8">
        <v>7858</v>
      </c>
      <c r="T149" s="10" t="s">
        <v>1357</v>
      </c>
      <c r="U149" s="10" t="s">
        <v>1358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24"/>
        <v>0</v>
      </c>
      <c r="FD149" s="32">
        <f t="shared" si="25"/>
        <v>0</v>
      </c>
    </row>
    <row r="150" spans="1:160" customFormat="1" ht="45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2088</v>
      </c>
      <c r="N150" s="8" t="s">
        <v>2034</v>
      </c>
      <c r="O150" s="8">
        <v>1905</v>
      </c>
      <c r="P150" s="8" t="s">
        <v>2113</v>
      </c>
      <c r="Q150" s="1" t="s">
        <v>217</v>
      </c>
      <c r="R150" s="1">
        <v>473</v>
      </c>
      <c r="S150" s="8">
        <v>135</v>
      </c>
      <c r="T150" s="10" t="s">
        <v>1358</v>
      </c>
      <c r="U150" s="10" t="s">
        <v>1359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24"/>
        <v>0</v>
      </c>
      <c r="FD150" s="32">
        <f t="shared" si="25"/>
        <v>0</v>
      </c>
    </row>
    <row r="151" spans="1:160" customFormat="1" ht="45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2088</v>
      </c>
      <c r="N151" s="8" t="s">
        <v>2034</v>
      </c>
      <c r="O151" s="8">
        <v>1905</v>
      </c>
      <c r="P151" s="8" t="s">
        <v>2113</v>
      </c>
      <c r="Q151" s="1" t="s">
        <v>181</v>
      </c>
      <c r="R151" s="1">
        <v>1624</v>
      </c>
      <c r="S151" s="8">
        <v>464</v>
      </c>
      <c r="T151" s="10" t="s">
        <v>1359</v>
      </c>
      <c r="U151" s="10" t="s">
        <v>1360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24"/>
        <v>0</v>
      </c>
      <c r="FD151" s="32">
        <f t="shared" si="25"/>
        <v>0</v>
      </c>
    </row>
    <row r="152" spans="1:160" customFormat="1" ht="45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182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2088</v>
      </c>
      <c r="N152" s="8" t="s">
        <v>2034</v>
      </c>
      <c r="O152" s="8">
        <v>1905</v>
      </c>
      <c r="P152" s="8" t="s">
        <v>2113</v>
      </c>
      <c r="Q152" s="1" t="s">
        <v>183</v>
      </c>
      <c r="R152" s="1">
        <v>1894</v>
      </c>
      <c r="S152" s="8">
        <v>541</v>
      </c>
      <c r="T152" s="10" t="s">
        <v>1360</v>
      </c>
      <c r="U152" s="10" t="s">
        <v>1361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24"/>
        <v>0</v>
      </c>
      <c r="FD152" s="32">
        <f t="shared" si="25"/>
        <v>0</v>
      </c>
    </row>
    <row r="153" spans="1:160" customFormat="1" ht="45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2088</v>
      </c>
      <c r="N153" s="8" t="s">
        <v>2034</v>
      </c>
      <c r="O153" s="8">
        <v>1905</v>
      </c>
      <c r="P153" s="8" t="s">
        <v>2113</v>
      </c>
      <c r="Q153" s="1" t="s">
        <v>184</v>
      </c>
      <c r="R153" s="1">
        <v>16</v>
      </c>
      <c r="S153" s="8">
        <v>4</v>
      </c>
      <c r="T153" s="10" t="s">
        <v>1361</v>
      </c>
      <c r="U153" s="10" t="s">
        <v>1362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24"/>
        <v>0</v>
      </c>
      <c r="FD153" s="32">
        <f t="shared" si="25"/>
        <v>0</v>
      </c>
    </row>
    <row r="154" spans="1:160" customFormat="1" ht="45" x14ac:dyDescent="0.25">
      <c r="A154" s="7" t="s">
        <v>592</v>
      </c>
      <c r="B154" s="7" t="s">
        <v>114</v>
      </c>
      <c r="C154" s="7" t="s">
        <v>110</v>
      </c>
      <c r="D154" s="7" t="s">
        <v>112</v>
      </c>
      <c r="E154" s="7" t="s">
        <v>185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2088</v>
      </c>
      <c r="N154" s="8" t="s">
        <v>2034</v>
      </c>
      <c r="O154" s="8">
        <v>1905</v>
      </c>
      <c r="P154" s="8" t="s">
        <v>2113</v>
      </c>
      <c r="Q154" s="2" t="s">
        <v>186</v>
      </c>
      <c r="R154" s="2">
        <v>10</v>
      </c>
      <c r="S154" s="8">
        <v>3</v>
      </c>
      <c r="T154" s="10" t="s">
        <v>1362</v>
      </c>
      <c r="U154" s="10" t="s">
        <v>1363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24"/>
        <v>0</v>
      </c>
      <c r="FD154" s="32">
        <f t="shared" si="25"/>
        <v>0</v>
      </c>
    </row>
    <row r="155" spans="1:160" customFormat="1" ht="60" x14ac:dyDescent="0.25">
      <c r="A155" s="7" t="s">
        <v>592</v>
      </c>
      <c r="B155" s="7" t="s">
        <v>114</v>
      </c>
      <c r="C155" s="7" t="s">
        <v>110</v>
      </c>
      <c r="D155" s="7" t="s">
        <v>119</v>
      </c>
      <c r="E155" s="7" t="s">
        <v>185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2088</v>
      </c>
      <c r="N155" s="8" t="s">
        <v>2034</v>
      </c>
      <c r="O155" s="8">
        <v>1905</v>
      </c>
      <c r="P155" s="8" t="s">
        <v>2113</v>
      </c>
      <c r="Q155" s="2" t="s">
        <v>218</v>
      </c>
      <c r="R155" s="2">
        <v>4</v>
      </c>
      <c r="S155" s="8">
        <v>1</v>
      </c>
      <c r="T155" s="10" t="s">
        <v>1363</v>
      </c>
      <c r="U155" s="10" t="s">
        <v>1364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24"/>
        <v>0</v>
      </c>
      <c r="FD155" s="32">
        <f t="shared" si="25"/>
        <v>0</v>
      </c>
    </row>
    <row r="156" spans="1:160" customFormat="1" ht="75" x14ac:dyDescent="0.25">
      <c r="A156" s="7" t="s">
        <v>592</v>
      </c>
      <c r="B156" s="7" t="s">
        <v>114</v>
      </c>
      <c r="C156" s="7" t="s">
        <v>110</v>
      </c>
      <c r="D156" s="7" t="s">
        <v>112</v>
      </c>
      <c r="E156" s="7" t="s">
        <v>185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2090</v>
      </c>
      <c r="N156" s="8" t="s">
        <v>2038</v>
      </c>
      <c r="O156" s="8">
        <v>3203</v>
      </c>
      <c r="P156" s="8" t="s">
        <v>2114</v>
      </c>
      <c r="Q156" s="2" t="s">
        <v>187</v>
      </c>
      <c r="R156" s="2">
        <v>10</v>
      </c>
      <c r="S156" s="8">
        <v>3</v>
      </c>
      <c r="T156" s="10" t="s">
        <v>1364</v>
      </c>
      <c r="U156" s="10" t="s">
        <v>1365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24"/>
        <v>0</v>
      </c>
      <c r="FD156" s="32">
        <f t="shared" si="25"/>
        <v>0</v>
      </c>
    </row>
    <row r="157" spans="1:160" customFormat="1" ht="45" x14ac:dyDescent="0.25">
      <c r="A157" s="7" t="s">
        <v>592</v>
      </c>
      <c r="B157" s="7" t="s">
        <v>114</v>
      </c>
      <c r="C157" s="7" t="s">
        <v>110</v>
      </c>
      <c r="D157" s="7" t="s">
        <v>119</v>
      </c>
      <c r="E157" s="7" t="s">
        <v>185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2088</v>
      </c>
      <c r="N157" s="8" t="s">
        <v>2034</v>
      </c>
      <c r="O157" s="8">
        <v>1905</v>
      </c>
      <c r="P157" s="8" t="s">
        <v>2113</v>
      </c>
      <c r="Q157" s="2" t="s">
        <v>188</v>
      </c>
      <c r="R157" s="2">
        <v>4</v>
      </c>
      <c r="S157" s="8">
        <v>1</v>
      </c>
      <c r="T157" s="10" t="s">
        <v>1365</v>
      </c>
      <c r="U157" s="10" t="s">
        <v>1366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24"/>
        <v>0</v>
      </c>
      <c r="FD157" s="32">
        <f t="shared" si="25"/>
        <v>0</v>
      </c>
    </row>
    <row r="158" spans="1:160" customFormat="1" ht="45" x14ac:dyDescent="0.25">
      <c r="A158" s="6" t="s">
        <v>592</v>
      </c>
      <c r="B158" s="6" t="s">
        <v>114</v>
      </c>
      <c r="C158" s="6" t="s">
        <v>110</v>
      </c>
      <c r="D158" s="6" t="s">
        <v>119</v>
      </c>
      <c r="E158" s="6" t="s">
        <v>189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2088</v>
      </c>
      <c r="N158" s="8" t="s">
        <v>2034</v>
      </c>
      <c r="O158" s="8">
        <v>1905</v>
      </c>
      <c r="P158" s="8" t="s">
        <v>2113</v>
      </c>
      <c r="Q158" s="1" t="s">
        <v>190</v>
      </c>
      <c r="R158" s="1">
        <v>8</v>
      </c>
      <c r="S158" s="8">
        <v>2</v>
      </c>
      <c r="T158" s="10" t="s">
        <v>1366</v>
      </c>
      <c r="U158" s="10" t="s">
        <v>1367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24"/>
        <v>0</v>
      </c>
      <c r="FD158" s="32">
        <f t="shared" si="25"/>
        <v>0</v>
      </c>
    </row>
    <row r="159" spans="1:160" customFormat="1" ht="45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2088</v>
      </c>
      <c r="N159" s="8" t="s">
        <v>2034</v>
      </c>
      <c r="O159" s="8">
        <v>1905</v>
      </c>
      <c r="P159" s="8" t="s">
        <v>2113</v>
      </c>
      <c r="Q159" s="1" t="s">
        <v>219</v>
      </c>
      <c r="R159" s="1">
        <v>48</v>
      </c>
      <c r="S159" s="8">
        <v>12</v>
      </c>
      <c r="T159" s="10" t="s">
        <v>1367</v>
      </c>
      <c r="U159" s="10" t="s">
        <v>1368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24"/>
        <v>0</v>
      </c>
      <c r="FD159" s="32">
        <f t="shared" si="25"/>
        <v>0</v>
      </c>
    </row>
    <row r="160" spans="1:160" customFormat="1" ht="45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2088</v>
      </c>
      <c r="N160" s="8" t="s">
        <v>2034</v>
      </c>
      <c r="O160" s="8">
        <v>1905</v>
      </c>
      <c r="P160" s="8" t="s">
        <v>2113</v>
      </c>
      <c r="Q160" s="1" t="s">
        <v>191</v>
      </c>
      <c r="R160" s="1">
        <v>48</v>
      </c>
      <c r="S160" s="8">
        <v>12</v>
      </c>
      <c r="T160" s="10" t="s">
        <v>1368</v>
      </c>
      <c r="U160" s="10" t="s">
        <v>1369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24"/>
        <v>0</v>
      </c>
      <c r="FD160" s="32">
        <f t="shared" si="25"/>
        <v>0</v>
      </c>
    </row>
    <row r="161" spans="1:160" customFormat="1" ht="45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 t="s">
        <v>2013</v>
      </c>
      <c r="H161" s="8"/>
      <c r="I161" s="8"/>
      <c r="J161" s="8"/>
      <c r="K161" s="8"/>
      <c r="L161" s="8"/>
      <c r="M161" s="8" t="s">
        <v>2088</v>
      </c>
      <c r="N161" s="8" t="s">
        <v>2034</v>
      </c>
      <c r="O161" s="8">
        <v>1905</v>
      </c>
      <c r="P161" s="8" t="s">
        <v>2113</v>
      </c>
      <c r="Q161" s="1" t="s">
        <v>192</v>
      </c>
      <c r="R161" s="1">
        <v>1</v>
      </c>
      <c r="S161" s="8">
        <v>0.8</v>
      </c>
      <c r="T161" s="10" t="s">
        <v>1369</v>
      </c>
      <c r="U161" s="10" t="s">
        <v>1370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24"/>
        <v>0</v>
      </c>
      <c r="FD161" s="32">
        <f t="shared" si="25"/>
        <v>0</v>
      </c>
    </row>
    <row r="162" spans="1:160" customFormat="1" ht="90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193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2088</v>
      </c>
      <c r="N162" s="8" t="s">
        <v>2034</v>
      </c>
      <c r="O162" s="8">
        <v>1905</v>
      </c>
      <c r="P162" s="8" t="s">
        <v>2113</v>
      </c>
      <c r="Q162" s="1" t="s">
        <v>194</v>
      </c>
      <c r="R162" s="1">
        <v>4</v>
      </c>
      <c r="S162" s="8">
        <v>1</v>
      </c>
      <c r="T162" s="10" t="s">
        <v>1370</v>
      </c>
      <c r="U162" s="10" t="s">
        <v>1371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24"/>
        <v>0</v>
      </c>
      <c r="FD162" s="32">
        <f t="shared" si="25"/>
        <v>0</v>
      </c>
    </row>
    <row r="163" spans="1:160" customFormat="1" ht="60" x14ac:dyDescent="0.25">
      <c r="A163" s="6" t="s">
        <v>592</v>
      </c>
      <c r="B163" s="6" t="s">
        <v>114</v>
      </c>
      <c r="C163" s="6" t="s">
        <v>110</v>
      </c>
      <c r="D163" s="6" t="s">
        <v>112</v>
      </c>
      <c r="E163" s="6" t="s">
        <v>193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2088</v>
      </c>
      <c r="N163" s="8" t="s">
        <v>2037</v>
      </c>
      <c r="O163" s="8">
        <v>1906</v>
      </c>
      <c r="P163" s="8" t="s">
        <v>2113</v>
      </c>
      <c r="Q163" s="1" t="s">
        <v>220</v>
      </c>
      <c r="R163" s="1">
        <v>87</v>
      </c>
      <c r="S163" s="8">
        <v>22</v>
      </c>
      <c r="T163" s="10" t="s">
        <v>1371</v>
      </c>
      <c r="U163" s="10" t="s">
        <v>1372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24"/>
        <v>0</v>
      </c>
      <c r="FD163" s="32">
        <f t="shared" si="25"/>
        <v>0</v>
      </c>
    </row>
    <row r="164" spans="1:160" customFormat="1" ht="60" x14ac:dyDescent="0.25">
      <c r="A164" s="6" t="s">
        <v>592</v>
      </c>
      <c r="B164" s="6" t="s">
        <v>114</v>
      </c>
      <c r="C164" s="6" t="s">
        <v>110</v>
      </c>
      <c r="D164" s="6" t="s">
        <v>119</v>
      </c>
      <c r="E164" s="6" t="s">
        <v>193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2088</v>
      </c>
      <c r="N164" s="8" t="s">
        <v>2034</v>
      </c>
      <c r="O164" s="8">
        <v>1905</v>
      </c>
      <c r="P164" s="8" t="s">
        <v>2113</v>
      </c>
      <c r="Q164" s="1" t="s">
        <v>195</v>
      </c>
      <c r="R164" s="1">
        <v>28</v>
      </c>
      <c r="S164" s="8">
        <v>7</v>
      </c>
      <c r="T164" s="10" t="s">
        <v>1372</v>
      </c>
      <c r="U164" s="10" t="s">
        <v>1373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24"/>
        <v>0</v>
      </c>
      <c r="FD164" s="32">
        <f t="shared" si="25"/>
        <v>0</v>
      </c>
    </row>
    <row r="165" spans="1:160" customFormat="1" ht="90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223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2088</v>
      </c>
      <c r="N165" s="8" t="s">
        <v>2034</v>
      </c>
      <c r="O165" s="8">
        <v>1905</v>
      </c>
      <c r="P165" s="8" t="s">
        <v>2113</v>
      </c>
      <c r="Q165" s="1" t="s">
        <v>197</v>
      </c>
      <c r="R165" s="1">
        <v>4</v>
      </c>
      <c r="S165" s="8">
        <v>1</v>
      </c>
      <c r="T165" s="10" t="s">
        <v>1373</v>
      </c>
      <c r="U165" s="10" t="s">
        <v>1374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24"/>
        <v>0</v>
      </c>
      <c r="FD165" s="32">
        <f t="shared" si="25"/>
        <v>0</v>
      </c>
    </row>
    <row r="166" spans="1:160" customFormat="1" ht="90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2088</v>
      </c>
      <c r="N166" s="8" t="s">
        <v>2037</v>
      </c>
      <c r="O166" s="8">
        <v>1906</v>
      </c>
      <c r="P166" s="8" t="s">
        <v>2113</v>
      </c>
      <c r="Q166" s="1" t="s">
        <v>221</v>
      </c>
      <c r="R166" s="1">
        <v>4</v>
      </c>
      <c r="S166" s="8">
        <v>1</v>
      </c>
      <c r="T166" s="10" t="s">
        <v>1374</v>
      </c>
      <c r="U166" s="10" t="s">
        <v>1375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24"/>
        <v>0</v>
      </c>
      <c r="FD166" s="32">
        <f t="shared" si="25"/>
        <v>0</v>
      </c>
    </row>
    <row r="167" spans="1:160" customFormat="1" ht="75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2088</v>
      </c>
      <c r="N167" s="8" t="s">
        <v>2034</v>
      </c>
      <c r="O167" s="8">
        <v>1905</v>
      </c>
      <c r="P167" s="8" t="s">
        <v>2113</v>
      </c>
      <c r="Q167" s="1" t="s">
        <v>222</v>
      </c>
      <c r="R167" s="1">
        <v>10</v>
      </c>
      <c r="S167" s="8">
        <v>3</v>
      </c>
      <c r="T167" s="10" t="s">
        <v>1375</v>
      </c>
      <c r="U167" s="10" t="s">
        <v>1376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24"/>
        <v>0</v>
      </c>
      <c r="FD167" s="32">
        <f t="shared" si="25"/>
        <v>0</v>
      </c>
    </row>
    <row r="168" spans="1:160" customFormat="1" ht="75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2088</v>
      </c>
      <c r="N168" s="8" t="s">
        <v>2034</v>
      </c>
      <c r="O168" s="8">
        <v>1905</v>
      </c>
      <c r="P168" s="8" t="s">
        <v>2113</v>
      </c>
      <c r="Q168" s="1" t="s">
        <v>198</v>
      </c>
      <c r="R168" s="1">
        <v>1</v>
      </c>
      <c r="S168" s="8">
        <v>1</v>
      </c>
      <c r="T168" s="10" t="s">
        <v>1376</v>
      </c>
      <c r="U168" s="10" t="s">
        <v>1377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24"/>
        <v>0</v>
      </c>
      <c r="FD168" s="32">
        <f t="shared" si="25"/>
        <v>0</v>
      </c>
    </row>
    <row r="169" spans="1:160" customFormat="1" ht="45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199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2088</v>
      </c>
      <c r="N169" s="8" t="s">
        <v>2034</v>
      </c>
      <c r="O169" s="8">
        <v>1905</v>
      </c>
      <c r="P169" s="8" t="s">
        <v>2113</v>
      </c>
      <c r="Q169" s="1" t="s">
        <v>224</v>
      </c>
      <c r="R169" s="1">
        <v>6</v>
      </c>
      <c r="S169" s="8">
        <v>2</v>
      </c>
      <c r="T169" s="10" t="s">
        <v>1377</v>
      </c>
      <c r="U169" s="10" t="s">
        <v>1378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24"/>
        <v>0</v>
      </c>
      <c r="FD169" s="32">
        <f t="shared" si="25"/>
        <v>0</v>
      </c>
    </row>
    <row r="170" spans="1:160" customFormat="1" ht="45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2088</v>
      </c>
      <c r="N170" s="8" t="s">
        <v>2034</v>
      </c>
      <c r="O170" s="8">
        <v>1905</v>
      </c>
      <c r="P170" s="8" t="s">
        <v>2113</v>
      </c>
      <c r="Q170" s="1" t="s">
        <v>1126</v>
      </c>
      <c r="R170" s="1">
        <v>16</v>
      </c>
      <c r="S170" s="8">
        <v>4</v>
      </c>
      <c r="T170" s="10" t="s">
        <v>1378</v>
      </c>
      <c r="U170" s="10" t="s">
        <v>1379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24"/>
        <v>0</v>
      </c>
      <c r="FD170" s="32">
        <f t="shared" si="25"/>
        <v>0</v>
      </c>
    </row>
    <row r="171" spans="1:160" customFormat="1" ht="60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2088</v>
      </c>
      <c r="N171" s="8" t="s">
        <v>2037</v>
      </c>
      <c r="O171" s="8">
        <v>1906</v>
      </c>
      <c r="P171" s="8" t="s">
        <v>2113</v>
      </c>
      <c r="Q171" s="1" t="s">
        <v>200</v>
      </c>
      <c r="R171" s="1">
        <v>4</v>
      </c>
      <c r="S171" s="8">
        <v>1</v>
      </c>
      <c r="T171" s="10" t="s">
        <v>1379</v>
      </c>
      <c r="U171" s="10" t="s">
        <v>1380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24"/>
        <v>0</v>
      </c>
      <c r="FD171" s="32">
        <f t="shared" si="25"/>
        <v>0</v>
      </c>
    </row>
    <row r="172" spans="1:160" customFormat="1" ht="120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2091</v>
      </c>
      <c r="N172" s="8" t="s">
        <v>2039</v>
      </c>
      <c r="O172" s="8">
        <v>2302</v>
      </c>
      <c r="P172" s="8" t="s">
        <v>2115</v>
      </c>
      <c r="Q172" s="1" t="s">
        <v>201</v>
      </c>
      <c r="R172" s="1">
        <v>7</v>
      </c>
      <c r="S172" s="8">
        <v>2</v>
      </c>
      <c r="T172" s="10" t="s">
        <v>1380</v>
      </c>
      <c r="U172" s="10" t="s">
        <v>1381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24"/>
        <v>0</v>
      </c>
      <c r="FD172" s="32">
        <f t="shared" si="25"/>
        <v>0</v>
      </c>
    </row>
    <row r="173" spans="1:160" customFormat="1" ht="45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2088</v>
      </c>
      <c r="N173" s="8" t="s">
        <v>2037</v>
      </c>
      <c r="O173" s="8">
        <v>1906</v>
      </c>
      <c r="P173" s="8" t="s">
        <v>2113</v>
      </c>
      <c r="Q173" s="1" t="s">
        <v>225</v>
      </c>
      <c r="R173" s="1">
        <v>7</v>
      </c>
      <c r="S173" s="8">
        <v>2</v>
      </c>
      <c r="T173" s="10" t="s">
        <v>1381</v>
      </c>
      <c r="U173" s="10" t="s">
        <v>1382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24"/>
        <v>0</v>
      </c>
      <c r="FD173" s="32">
        <f t="shared" si="25"/>
        <v>0</v>
      </c>
    </row>
    <row r="174" spans="1:160" customFormat="1" ht="45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2088</v>
      </c>
      <c r="N174" s="8" t="s">
        <v>2037</v>
      </c>
      <c r="O174" s="8">
        <v>1906</v>
      </c>
      <c r="P174" s="8" t="s">
        <v>2113</v>
      </c>
      <c r="Q174" s="1" t="s">
        <v>226</v>
      </c>
      <c r="R174" s="1">
        <v>42</v>
      </c>
      <c r="S174" s="8">
        <v>12</v>
      </c>
      <c r="T174" s="10" t="s">
        <v>1382</v>
      </c>
      <c r="U174" s="10" t="s">
        <v>1383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24"/>
        <v>0</v>
      </c>
      <c r="FD174" s="32">
        <f t="shared" si="25"/>
        <v>0</v>
      </c>
    </row>
    <row r="175" spans="1:160" customFormat="1" ht="45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2088</v>
      </c>
      <c r="N175" s="8" t="s">
        <v>2037</v>
      </c>
      <c r="O175" s="8">
        <v>1906</v>
      </c>
      <c r="P175" s="8" t="s">
        <v>2113</v>
      </c>
      <c r="Q175" s="1" t="s">
        <v>202</v>
      </c>
      <c r="R175" s="1">
        <v>7</v>
      </c>
      <c r="S175" s="8">
        <v>2</v>
      </c>
      <c r="T175" s="10" t="s">
        <v>1383</v>
      </c>
      <c r="U175" s="10" t="s">
        <v>1384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24"/>
        <v>0</v>
      </c>
      <c r="FD175" s="32">
        <f t="shared" si="25"/>
        <v>0</v>
      </c>
    </row>
    <row r="176" spans="1:160" customFormat="1" ht="60" x14ac:dyDescent="0.25">
      <c r="A176" s="6" t="s">
        <v>592</v>
      </c>
      <c r="B176" s="6" t="s">
        <v>114</v>
      </c>
      <c r="C176" s="6" t="s">
        <v>233</v>
      </c>
      <c r="D176" s="6" t="s">
        <v>112</v>
      </c>
      <c r="E176" s="6" t="s">
        <v>152</v>
      </c>
      <c r="F176" s="6">
        <v>0</v>
      </c>
      <c r="G176" s="19" t="s">
        <v>2013</v>
      </c>
      <c r="H176" s="8"/>
      <c r="I176" s="8"/>
      <c r="J176" s="8"/>
      <c r="K176" s="8"/>
      <c r="L176" s="8"/>
      <c r="M176" s="8" t="s">
        <v>2088</v>
      </c>
      <c r="N176" s="8" t="s">
        <v>2034</v>
      </c>
      <c r="O176" s="8">
        <v>1905</v>
      </c>
      <c r="P176" s="8" t="s">
        <v>2113</v>
      </c>
      <c r="Q176" s="1" t="s">
        <v>227</v>
      </c>
      <c r="R176" s="1">
        <v>0.6</v>
      </c>
      <c r="S176" s="8">
        <v>0.15</v>
      </c>
      <c r="T176" s="10" t="s">
        <v>1384</v>
      </c>
      <c r="U176" s="10" t="s">
        <v>1385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24"/>
        <v>0</v>
      </c>
      <c r="FD176" s="32">
        <f t="shared" si="25"/>
        <v>0</v>
      </c>
    </row>
    <row r="177" spans="1:160" customFormat="1" ht="75" x14ac:dyDescent="0.25">
      <c r="A177" s="6" t="s">
        <v>592</v>
      </c>
      <c r="B177" s="6" t="s">
        <v>114</v>
      </c>
      <c r="C177" s="6" t="s">
        <v>233</v>
      </c>
      <c r="D177" s="6" t="s">
        <v>119</v>
      </c>
      <c r="E177" s="6" t="s">
        <v>152</v>
      </c>
      <c r="F177" s="6">
        <v>0</v>
      </c>
      <c r="G177" s="19" t="s">
        <v>2013</v>
      </c>
      <c r="H177" s="8"/>
      <c r="I177" s="8"/>
      <c r="J177" s="8"/>
      <c r="K177" s="8"/>
      <c r="L177" s="8"/>
      <c r="M177" s="8" t="s">
        <v>2088</v>
      </c>
      <c r="N177" s="8" t="s">
        <v>2034</v>
      </c>
      <c r="O177" s="8">
        <v>1905</v>
      </c>
      <c r="P177" s="8" t="s">
        <v>2113</v>
      </c>
      <c r="Q177" s="1" t="s">
        <v>228</v>
      </c>
      <c r="R177" s="1">
        <v>1</v>
      </c>
      <c r="S177" s="8">
        <v>0.25</v>
      </c>
      <c r="T177" s="10" t="s">
        <v>1385</v>
      </c>
      <c r="U177" s="10" t="s">
        <v>1386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24"/>
        <v>0</v>
      </c>
      <c r="FD177" s="32">
        <f t="shared" si="25"/>
        <v>0</v>
      </c>
    </row>
    <row r="178" spans="1:160" customFormat="1" ht="45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229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2088</v>
      </c>
      <c r="N178" s="8" t="s">
        <v>2034</v>
      </c>
      <c r="O178" s="8">
        <v>1905</v>
      </c>
      <c r="P178" s="8" t="s">
        <v>2113</v>
      </c>
      <c r="Q178" s="1" t="s">
        <v>230</v>
      </c>
      <c r="R178" s="1">
        <v>0.7</v>
      </c>
      <c r="S178" s="8">
        <v>0.2</v>
      </c>
      <c r="T178" s="10" t="s">
        <v>1386</v>
      </c>
      <c r="U178" s="10" t="s">
        <v>1387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24"/>
        <v>0</v>
      </c>
      <c r="FD178" s="32">
        <f t="shared" si="25"/>
        <v>0</v>
      </c>
    </row>
    <row r="179" spans="1:160" customFormat="1" ht="45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2088</v>
      </c>
      <c r="N179" s="8" t="s">
        <v>2034</v>
      </c>
      <c r="O179" s="8">
        <v>1905</v>
      </c>
      <c r="P179" s="8" t="s">
        <v>2113</v>
      </c>
      <c r="Q179" s="1" t="s">
        <v>231</v>
      </c>
      <c r="R179" s="1">
        <v>1</v>
      </c>
      <c r="S179" s="8">
        <v>0.25</v>
      </c>
      <c r="T179" s="10" t="s">
        <v>1387</v>
      </c>
      <c r="U179" s="10" t="s">
        <v>1388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24"/>
        <v>0</v>
      </c>
      <c r="FD179" s="32">
        <f t="shared" si="25"/>
        <v>0</v>
      </c>
    </row>
    <row r="180" spans="1:160" customFormat="1" ht="45" x14ac:dyDescent="0.25">
      <c r="A180" s="6" t="s">
        <v>592</v>
      </c>
      <c r="B180" s="6" t="s">
        <v>114</v>
      </c>
      <c r="C180" s="6" t="s">
        <v>233</v>
      </c>
      <c r="D180" s="6" t="s">
        <v>112</v>
      </c>
      <c r="E180" s="6" t="s">
        <v>155</v>
      </c>
      <c r="F180" s="6">
        <v>8.8000000000000007</v>
      </c>
      <c r="G180" s="19" t="s">
        <v>1202</v>
      </c>
      <c r="H180" s="8"/>
      <c r="I180" s="8"/>
      <c r="J180" s="8"/>
      <c r="K180" s="8"/>
      <c r="L180" s="8"/>
      <c r="M180" s="8" t="s">
        <v>2088</v>
      </c>
      <c r="N180" s="8" t="s">
        <v>2034</v>
      </c>
      <c r="O180" s="8">
        <v>1905</v>
      </c>
      <c r="P180" s="8" t="s">
        <v>2113</v>
      </c>
      <c r="Q180" s="1" t="s">
        <v>232</v>
      </c>
      <c r="R180" s="1">
        <v>1</v>
      </c>
      <c r="S180" s="8">
        <v>0.3</v>
      </c>
      <c r="T180" s="10" t="s">
        <v>1388</v>
      </c>
      <c r="U180" s="10" t="s">
        <v>1389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24"/>
        <v>0</v>
      </c>
      <c r="FD180" s="32">
        <f t="shared" si="25"/>
        <v>0</v>
      </c>
    </row>
    <row r="181" spans="1:160" customFormat="1" ht="45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1202</v>
      </c>
      <c r="H181" s="8"/>
      <c r="I181" s="8"/>
      <c r="J181" s="8"/>
      <c r="K181" s="8"/>
      <c r="L181" s="8"/>
      <c r="M181" s="8" t="s">
        <v>2088</v>
      </c>
      <c r="N181" s="8" t="s">
        <v>2034</v>
      </c>
      <c r="O181" s="8">
        <v>1905</v>
      </c>
      <c r="P181" s="8" t="s">
        <v>2113</v>
      </c>
      <c r="Q181" s="1" t="s">
        <v>234</v>
      </c>
      <c r="R181" s="1">
        <v>1</v>
      </c>
      <c r="S181" s="8">
        <v>0.3</v>
      </c>
      <c r="T181" s="10" t="s">
        <v>1389</v>
      </c>
      <c r="U181" s="10" t="s">
        <v>1390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24"/>
        <v>0</v>
      </c>
      <c r="FD181" s="32">
        <f t="shared" si="25"/>
        <v>0</v>
      </c>
    </row>
    <row r="182" spans="1:160" customFormat="1" ht="45" x14ac:dyDescent="0.25">
      <c r="A182" s="6" t="s">
        <v>592</v>
      </c>
      <c r="B182" s="6" t="s">
        <v>114</v>
      </c>
      <c r="C182" s="6" t="s">
        <v>233</v>
      </c>
      <c r="D182" s="6" t="s">
        <v>119</v>
      </c>
      <c r="E182" s="6" t="s">
        <v>158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2088</v>
      </c>
      <c r="N182" s="8" t="s">
        <v>2037</v>
      </c>
      <c r="O182" s="8">
        <v>1906</v>
      </c>
      <c r="P182" s="8" t="s">
        <v>2113</v>
      </c>
      <c r="Q182" s="1" t="s">
        <v>235</v>
      </c>
      <c r="R182" s="1">
        <v>32</v>
      </c>
      <c r="S182" s="8">
        <v>8</v>
      </c>
      <c r="T182" s="10" t="s">
        <v>1390</v>
      </c>
      <c r="U182" s="10" t="s">
        <v>1391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24"/>
        <v>0</v>
      </c>
      <c r="FD182" s="32">
        <f t="shared" si="25"/>
        <v>0</v>
      </c>
    </row>
    <row r="183" spans="1:160" customFormat="1" ht="45" x14ac:dyDescent="0.25">
      <c r="A183" s="6" t="s">
        <v>592</v>
      </c>
      <c r="B183" s="6" t="s">
        <v>114</v>
      </c>
      <c r="C183" s="6" t="s">
        <v>233</v>
      </c>
      <c r="D183" s="6" t="s">
        <v>140</v>
      </c>
      <c r="E183" s="6" t="s">
        <v>158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2088</v>
      </c>
      <c r="N183" s="8" t="s">
        <v>2034</v>
      </c>
      <c r="O183" s="8">
        <v>1905</v>
      </c>
      <c r="P183" s="8" t="s">
        <v>2113</v>
      </c>
      <c r="Q183" s="1" t="s">
        <v>236</v>
      </c>
      <c r="R183" s="1">
        <v>1</v>
      </c>
      <c r="S183" s="8">
        <v>0.3</v>
      </c>
      <c r="T183" s="10" t="s">
        <v>1391</v>
      </c>
      <c r="U183" s="10" t="s">
        <v>1392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24"/>
        <v>0</v>
      </c>
      <c r="FD183" s="32">
        <f t="shared" si="25"/>
        <v>0</v>
      </c>
    </row>
    <row r="184" spans="1:160" customFormat="1" ht="45" x14ac:dyDescent="0.25">
      <c r="A184" s="6" t="s">
        <v>592</v>
      </c>
      <c r="B184" s="6" t="s">
        <v>114</v>
      </c>
      <c r="C184" s="6" t="s">
        <v>233</v>
      </c>
      <c r="D184" s="6" t="s">
        <v>112</v>
      </c>
      <c r="E184" s="6" t="s">
        <v>158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2088</v>
      </c>
      <c r="N184" s="8" t="s">
        <v>2037</v>
      </c>
      <c r="O184" s="8">
        <v>1906</v>
      </c>
      <c r="P184" s="8" t="s">
        <v>2113</v>
      </c>
      <c r="Q184" s="1" t="s">
        <v>237</v>
      </c>
      <c r="R184" s="1">
        <v>17</v>
      </c>
      <c r="S184" s="8">
        <v>5</v>
      </c>
      <c r="T184" s="10" t="s">
        <v>1392</v>
      </c>
      <c r="U184" s="10" t="s">
        <v>1393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24"/>
        <v>0</v>
      </c>
      <c r="FD184" s="32">
        <f t="shared" si="25"/>
        <v>0</v>
      </c>
    </row>
    <row r="185" spans="1:160" customFormat="1" ht="90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162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2088</v>
      </c>
      <c r="N185" s="8" t="s">
        <v>2034</v>
      </c>
      <c r="O185" s="8">
        <v>1905</v>
      </c>
      <c r="P185" s="8" t="s">
        <v>2113</v>
      </c>
      <c r="Q185" s="1" t="s">
        <v>238</v>
      </c>
      <c r="R185" s="1">
        <v>1</v>
      </c>
      <c r="S185" s="8">
        <v>0.25</v>
      </c>
      <c r="T185" s="10" t="s">
        <v>1393</v>
      </c>
      <c r="U185" s="10" t="s">
        <v>1394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24"/>
        <v>0</v>
      </c>
      <c r="FD185" s="32">
        <f t="shared" si="25"/>
        <v>0</v>
      </c>
    </row>
    <row r="186" spans="1:160" customFormat="1" ht="60" x14ac:dyDescent="0.25">
      <c r="A186" s="6" t="s">
        <v>592</v>
      </c>
      <c r="B186" s="6" t="s">
        <v>114</v>
      </c>
      <c r="C186" s="6" t="s">
        <v>233</v>
      </c>
      <c r="D186" s="6" t="s">
        <v>119</v>
      </c>
      <c r="E186" s="6" t="s">
        <v>162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2088</v>
      </c>
      <c r="N186" s="8" t="s">
        <v>2034</v>
      </c>
      <c r="O186" s="8">
        <v>1905</v>
      </c>
      <c r="P186" s="8" t="s">
        <v>2113</v>
      </c>
      <c r="Q186" s="1" t="s">
        <v>239</v>
      </c>
      <c r="R186" s="1">
        <v>1</v>
      </c>
      <c r="S186" s="8">
        <v>1</v>
      </c>
      <c r="T186" s="10" t="s">
        <v>1394</v>
      </c>
      <c r="U186" s="10" t="s">
        <v>1395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24"/>
        <v>0</v>
      </c>
      <c r="FD186" s="32">
        <f t="shared" si="25"/>
        <v>0</v>
      </c>
    </row>
    <row r="187" spans="1:160" customFormat="1" ht="45" x14ac:dyDescent="0.25">
      <c r="A187" s="6" t="s">
        <v>592</v>
      </c>
      <c r="B187" s="6" t="s">
        <v>114</v>
      </c>
      <c r="C187" s="6" t="s">
        <v>233</v>
      </c>
      <c r="D187" s="6" t="s">
        <v>112</v>
      </c>
      <c r="E187" s="6" t="s">
        <v>162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2088</v>
      </c>
      <c r="N187" s="8" t="s">
        <v>2034</v>
      </c>
      <c r="O187" s="8">
        <v>1905</v>
      </c>
      <c r="P187" s="8" t="s">
        <v>2113</v>
      </c>
      <c r="Q187" s="1" t="s">
        <v>240</v>
      </c>
      <c r="R187" s="1">
        <v>1</v>
      </c>
      <c r="S187" s="8">
        <v>1</v>
      </c>
      <c r="T187" s="10" t="s">
        <v>1395</v>
      </c>
      <c r="U187" s="10" t="s">
        <v>1396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24"/>
        <v>0</v>
      </c>
      <c r="FD187" s="32">
        <f t="shared" si="25"/>
        <v>0</v>
      </c>
    </row>
    <row r="188" spans="1:160" customFormat="1" ht="75" x14ac:dyDescent="0.25">
      <c r="A188" s="6" t="s">
        <v>592</v>
      </c>
      <c r="B188" s="6" t="s">
        <v>1144</v>
      </c>
      <c r="C188" s="6" t="s">
        <v>233</v>
      </c>
      <c r="D188" s="6" t="s">
        <v>241</v>
      </c>
      <c r="E188" s="6" t="s">
        <v>246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2086</v>
      </c>
      <c r="N188" s="8" t="s">
        <v>2031</v>
      </c>
      <c r="O188" s="8">
        <v>4103</v>
      </c>
      <c r="P188" s="8" t="s">
        <v>2111</v>
      </c>
      <c r="Q188" s="1" t="s">
        <v>242</v>
      </c>
      <c r="R188" s="1">
        <v>1</v>
      </c>
      <c r="S188" s="8">
        <v>1</v>
      </c>
      <c r="T188" s="10" t="s">
        <v>1396</v>
      </c>
      <c r="U188" s="10" t="s">
        <v>1397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24"/>
        <v>0</v>
      </c>
      <c r="FD188" s="32">
        <f t="shared" si="25"/>
        <v>0</v>
      </c>
    </row>
    <row r="189" spans="1:160" customFormat="1" ht="75" x14ac:dyDescent="0.25">
      <c r="A189" s="6" t="s">
        <v>592</v>
      </c>
      <c r="B189" s="6" t="s">
        <v>1144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2086</v>
      </c>
      <c r="N189" s="8" t="s">
        <v>2031</v>
      </c>
      <c r="O189" s="8">
        <v>4103</v>
      </c>
      <c r="P189" s="8" t="s">
        <v>2111</v>
      </c>
      <c r="Q189" s="1" t="s">
        <v>243</v>
      </c>
      <c r="R189" s="1">
        <v>2</v>
      </c>
      <c r="S189" s="8">
        <v>3</v>
      </c>
      <c r="T189" s="10" t="s">
        <v>1397</v>
      </c>
      <c r="U189" s="10" t="s">
        <v>1398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24"/>
        <v>0</v>
      </c>
      <c r="FD189" s="32">
        <f t="shared" si="25"/>
        <v>0</v>
      </c>
    </row>
    <row r="190" spans="1:160" customFormat="1" ht="75" x14ac:dyDescent="0.25">
      <c r="A190" s="6" t="s">
        <v>592</v>
      </c>
      <c r="B190" s="6" t="s">
        <v>1144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2086</v>
      </c>
      <c r="N190" s="8" t="s">
        <v>2035</v>
      </c>
      <c r="O190" s="8">
        <v>4102</v>
      </c>
      <c r="P190" s="8" t="s">
        <v>2111</v>
      </c>
      <c r="Q190" s="1" t="s">
        <v>244</v>
      </c>
      <c r="R190" s="1">
        <v>150</v>
      </c>
      <c r="S190" s="8">
        <v>150</v>
      </c>
      <c r="T190" s="10" t="s">
        <v>1398</v>
      </c>
      <c r="U190" s="10" t="s">
        <v>1399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24"/>
        <v>0</v>
      </c>
      <c r="FD190" s="32">
        <f t="shared" si="25"/>
        <v>0</v>
      </c>
    </row>
    <row r="191" spans="1:160" customFormat="1" ht="75" x14ac:dyDescent="0.25">
      <c r="A191" s="6" t="s">
        <v>592</v>
      </c>
      <c r="B191" s="6" t="s">
        <v>1144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2086</v>
      </c>
      <c r="N191" s="8" t="s">
        <v>2035</v>
      </c>
      <c r="O191" s="8">
        <v>4102</v>
      </c>
      <c r="P191" s="8" t="s">
        <v>2111</v>
      </c>
      <c r="Q191" s="1" t="s">
        <v>245</v>
      </c>
      <c r="R191" s="1">
        <v>32</v>
      </c>
      <c r="S191" s="8">
        <v>8</v>
      </c>
      <c r="T191" s="10" t="s">
        <v>1399</v>
      </c>
      <c r="U191" s="10" t="s">
        <v>1400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24"/>
        <v>0</v>
      </c>
      <c r="FD191" s="32">
        <f t="shared" si="25"/>
        <v>0</v>
      </c>
    </row>
    <row r="192" spans="1:160" customFormat="1" ht="75" x14ac:dyDescent="0.25">
      <c r="A192" s="6" t="s">
        <v>592</v>
      </c>
      <c r="B192" s="6" t="s">
        <v>1142</v>
      </c>
      <c r="C192" s="6" t="s">
        <v>247</v>
      </c>
      <c r="D192" s="6" t="s">
        <v>249</v>
      </c>
      <c r="E192" s="6" t="s">
        <v>248</v>
      </c>
      <c r="F192" s="6">
        <v>100</v>
      </c>
      <c r="G192" s="19">
        <v>30</v>
      </c>
      <c r="H192" s="8"/>
      <c r="I192" s="8"/>
      <c r="J192" s="8"/>
      <c r="K192" s="8"/>
      <c r="L192" s="8"/>
      <c r="M192" s="8" t="s">
        <v>2086</v>
      </c>
      <c r="N192" s="8" t="s">
        <v>2040</v>
      </c>
      <c r="O192" s="8">
        <v>4103</v>
      </c>
      <c r="P192" s="8" t="s">
        <v>2111</v>
      </c>
      <c r="Q192" s="1" t="s">
        <v>250</v>
      </c>
      <c r="R192" s="1">
        <v>500</v>
      </c>
      <c r="S192" s="8">
        <v>150</v>
      </c>
      <c r="T192" s="10" t="s">
        <v>1400</v>
      </c>
      <c r="U192" s="10" t="s">
        <v>1401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1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1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24"/>
        <v>0</v>
      </c>
      <c r="FD192" s="32">
        <f t="shared" si="25"/>
        <v>0</v>
      </c>
    </row>
    <row r="193" spans="1:160" customFormat="1" ht="75" x14ac:dyDescent="0.25">
      <c r="A193" s="6" t="s">
        <v>592</v>
      </c>
      <c r="B193" s="6" t="s">
        <v>1142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"/>
      <c r="I193" s="8"/>
      <c r="J193" s="8"/>
      <c r="K193" s="8"/>
      <c r="L193" s="8"/>
      <c r="M193" s="8" t="s">
        <v>2086</v>
      </c>
      <c r="N193" s="8" t="s">
        <v>2040</v>
      </c>
      <c r="O193" s="8">
        <v>4103</v>
      </c>
      <c r="P193" s="8" t="s">
        <v>2111</v>
      </c>
      <c r="Q193" s="1" t="s">
        <v>251</v>
      </c>
      <c r="R193" s="1">
        <v>1</v>
      </c>
      <c r="S193" s="8">
        <v>1</v>
      </c>
      <c r="T193" s="10" t="s">
        <v>1401</v>
      </c>
      <c r="U193" s="10" t="s">
        <v>1402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1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1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24"/>
        <v>0</v>
      </c>
      <c r="FD193" s="32">
        <f t="shared" si="25"/>
        <v>0</v>
      </c>
    </row>
    <row r="194" spans="1:160" customFormat="1" ht="75" x14ac:dyDescent="0.25">
      <c r="A194" s="6" t="s">
        <v>592</v>
      </c>
      <c r="B194" s="6" t="s">
        <v>1142</v>
      </c>
      <c r="C194" s="6" t="s">
        <v>247</v>
      </c>
      <c r="D194" s="6" t="s">
        <v>249</v>
      </c>
      <c r="E194" s="6" t="s">
        <v>252</v>
      </c>
      <c r="F194" s="6">
        <v>100</v>
      </c>
      <c r="G194" s="19">
        <v>36</v>
      </c>
      <c r="H194" s="8"/>
      <c r="I194" s="8"/>
      <c r="J194" s="8"/>
      <c r="K194" s="8"/>
      <c r="L194" s="8"/>
      <c r="M194" s="8" t="s">
        <v>2086</v>
      </c>
      <c r="N194" s="8" t="s">
        <v>2040</v>
      </c>
      <c r="O194" s="8">
        <v>4103</v>
      </c>
      <c r="P194" s="8" t="s">
        <v>2111</v>
      </c>
      <c r="Q194" s="1" t="s">
        <v>1127</v>
      </c>
      <c r="R194" s="1">
        <v>1800</v>
      </c>
      <c r="S194" s="8">
        <v>650</v>
      </c>
      <c r="T194" s="10" t="s">
        <v>1402</v>
      </c>
      <c r="U194" s="10" t="s">
        <v>1403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1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1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24"/>
        <v>0</v>
      </c>
      <c r="FD194" s="32">
        <f t="shared" si="25"/>
        <v>0</v>
      </c>
    </row>
    <row r="195" spans="1:160" customFormat="1" ht="75" x14ac:dyDescent="0.25">
      <c r="A195" s="6" t="s">
        <v>592</v>
      </c>
      <c r="B195" s="6" t="s">
        <v>1142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"/>
      <c r="I195" s="8"/>
      <c r="J195" s="8"/>
      <c r="K195" s="8"/>
      <c r="L195" s="8"/>
      <c r="M195" s="8" t="s">
        <v>2086</v>
      </c>
      <c r="N195" s="8" t="s">
        <v>2040</v>
      </c>
      <c r="O195" s="8">
        <v>4103</v>
      </c>
      <c r="P195" s="8" t="s">
        <v>2111</v>
      </c>
      <c r="Q195" s="1" t="s">
        <v>253</v>
      </c>
      <c r="R195" s="1">
        <v>1</v>
      </c>
      <c r="S195" s="8" t="s">
        <v>2013</v>
      </c>
      <c r="T195" s="10" t="s">
        <v>1403</v>
      </c>
      <c r="U195" s="10" t="s">
        <v>1404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1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1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24"/>
        <v>0</v>
      </c>
      <c r="FD195" s="32">
        <f t="shared" si="25"/>
        <v>0</v>
      </c>
    </row>
    <row r="196" spans="1:160" customFormat="1" ht="90" x14ac:dyDescent="0.25">
      <c r="A196" s="6" t="s">
        <v>592</v>
      </c>
      <c r="B196" s="6" t="s">
        <v>1142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"/>
      <c r="I196" s="8"/>
      <c r="J196" s="8"/>
      <c r="K196" s="8"/>
      <c r="L196" s="8"/>
      <c r="M196" s="8" t="s">
        <v>2086</v>
      </c>
      <c r="N196" s="8" t="s">
        <v>2040</v>
      </c>
      <c r="O196" s="8">
        <v>4103</v>
      </c>
      <c r="P196" s="8" t="s">
        <v>2111</v>
      </c>
      <c r="Q196" s="1" t="s">
        <v>259</v>
      </c>
      <c r="R196" s="1">
        <v>3</v>
      </c>
      <c r="S196" s="8">
        <v>1</v>
      </c>
      <c r="T196" s="10" t="s">
        <v>1404</v>
      </c>
      <c r="U196" s="10" t="s">
        <v>1405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1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1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24"/>
        <v>0</v>
      </c>
      <c r="FD196" s="32">
        <f t="shared" si="25"/>
        <v>0</v>
      </c>
    </row>
    <row r="197" spans="1:160" customFormat="1" ht="90" x14ac:dyDescent="0.25">
      <c r="A197" s="6" t="s">
        <v>592</v>
      </c>
      <c r="B197" s="6" t="s">
        <v>1142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"/>
      <c r="I197" s="8"/>
      <c r="J197" s="8"/>
      <c r="K197" s="8"/>
      <c r="L197" s="8"/>
      <c r="M197" s="8" t="s">
        <v>2086</v>
      </c>
      <c r="N197" s="8" t="s">
        <v>2040</v>
      </c>
      <c r="O197" s="8">
        <v>4103</v>
      </c>
      <c r="P197" s="8" t="s">
        <v>2111</v>
      </c>
      <c r="Q197" s="1" t="s">
        <v>254</v>
      </c>
      <c r="R197" s="1">
        <v>3</v>
      </c>
      <c r="S197" s="8">
        <v>3</v>
      </c>
      <c r="T197" s="10" t="s">
        <v>1405</v>
      </c>
      <c r="U197" s="10" t="s">
        <v>1406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1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1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24"/>
        <v>0</v>
      </c>
      <c r="FD197" s="32">
        <f t="shared" si="25"/>
        <v>0</v>
      </c>
    </row>
    <row r="198" spans="1:160" customFormat="1" ht="75" x14ac:dyDescent="0.25">
      <c r="A198" s="6" t="s">
        <v>592</v>
      </c>
      <c r="B198" s="6" t="s">
        <v>1142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"/>
      <c r="I198" s="8"/>
      <c r="J198" s="8"/>
      <c r="K198" s="8"/>
      <c r="L198" s="8"/>
      <c r="M198" s="8" t="s">
        <v>2086</v>
      </c>
      <c r="N198" s="8" t="s">
        <v>2040</v>
      </c>
      <c r="O198" s="8">
        <v>4103</v>
      </c>
      <c r="P198" s="8" t="s">
        <v>2111</v>
      </c>
      <c r="Q198" s="1" t="s">
        <v>255</v>
      </c>
      <c r="R198" s="1">
        <v>1</v>
      </c>
      <c r="S198" s="8">
        <v>1</v>
      </c>
      <c r="T198" s="10" t="s">
        <v>1406</v>
      </c>
      <c r="U198" s="10" t="s">
        <v>1407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1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24"/>
        <v>0</v>
      </c>
      <c r="FD198" s="32">
        <f t="shared" si="25"/>
        <v>0</v>
      </c>
    </row>
    <row r="199" spans="1:160" customFormat="1" ht="75" x14ac:dyDescent="0.25">
      <c r="A199" s="6" t="s">
        <v>592</v>
      </c>
      <c r="B199" s="6" t="s">
        <v>1142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"/>
      <c r="I199" s="8"/>
      <c r="J199" s="8"/>
      <c r="K199" s="8"/>
      <c r="L199" s="8"/>
      <c r="M199" s="8" t="s">
        <v>2086</v>
      </c>
      <c r="N199" s="8" t="s">
        <v>2040</v>
      </c>
      <c r="O199" s="8">
        <v>4103</v>
      </c>
      <c r="P199" s="8" t="s">
        <v>2111</v>
      </c>
      <c r="Q199" s="1" t="s">
        <v>256</v>
      </c>
      <c r="R199" s="1">
        <v>1</v>
      </c>
      <c r="S199" s="8" t="s">
        <v>2013</v>
      </c>
      <c r="T199" s="10" t="s">
        <v>1407</v>
      </c>
      <c r="U199" s="10" t="s">
        <v>1408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1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1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24"/>
        <v>0</v>
      </c>
      <c r="FD199" s="32">
        <f t="shared" si="25"/>
        <v>0</v>
      </c>
    </row>
    <row r="200" spans="1:160" customFormat="1" ht="75" x14ac:dyDescent="0.25">
      <c r="A200" s="6" t="s">
        <v>592</v>
      </c>
      <c r="B200" s="6" t="s">
        <v>1142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"/>
      <c r="I200" s="8"/>
      <c r="J200" s="8"/>
      <c r="K200" s="8"/>
      <c r="L200" s="8"/>
      <c r="M200" s="8" t="s">
        <v>2086</v>
      </c>
      <c r="N200" s="8" t="s">
        <v>2040</v>
      </c>
      <c r="O200" s="8">
        <v>4103</v>
      </c>
      <c r="P200" s="8" t="s">
        <v>2111</v>
      </c>
      <c r="Q200" s="1" t="s">
        <v>257</v>
      </c>
      <c r="R200" s="1">
        <v>4</v>
      </c>
      <c r="S200" s="8">
        <v>1</v>
      </c>
      <c r="T200" s="10" t="s">
        <v>1408</v>
      </c>
      <c r="U200" s="10" t="s">
        <v>1409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1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1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24"/>
        <v>0</v>
      </c>
      <c r="FD200" s="32">
        <f t="shared" si="25"/>
        <v>0</v>
      </c>
    </row>
    <row r="201" spans="1:160" customFormat="1" ht="75" x14ac:dyDescent="0.25">
      <c r="A201" s="6" t="s">
        <v>592</v>
      </c>
      <c r="B201" s="6" t="s">
        <v>1142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"/>
      <c r="I201" s="8"/>
      <c r="J201" s="8"/>
      <c r="K201" s="8"/>
      <c r="L201" s="8"/>
      <c r="M201" s="8" t="s">
        <v>2086</v>
      </c>
      <c r="N201" s="8" t="s">
        <v>2040</v>
      </c>
      <c r="O201" s="8">
        <v>4103</v>
      </c>
      <c r="P201" s="8" t="s">
        <v>2111</v>
      </c>
      <c r="Q201" s="1" t="s">
        <v>258</v>
      </c>
      <c r="R201" s="1">
        <v>200</v>
      </c>
      <c r="S201" s="8">
        <v>80</v>
      </c>
      <c r="T201" s="10" t="s">
        <v>1409</v>
      </c>
      <c r="U201" s="10" t="s">
        <v>1410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1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1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24"/>
        <v>0</v>
      </c>
      <c r="FD201" s="32">
        <f t="shared" si="25"/>
        <v>0</v>
      </c>
    </row>
    <row r="202" spans="1:160" customFormat="1" ht="75" x14ac:dyDescent="0.25">
      <c r="A202" s="6" t="s">
        <v>592</v>
      </c>
      <c r="B202" s="6" t="s">
        <v>1142</v>
      </c>
      <c r="C202" s="6" t="s">
        <v>247</v>
      </c>
      <c r="D202" s="6" t="s">
        <v>249</v>
      </c>
      <c r="E202" s="6" t="s">
        <v>260</v>
      </c>
      <c r="F202" s="6">
        <v>100</v>
      </c>
      <c r="G202" s="19">
        <v>25</v>
      </c>
      <c r="H202" s="8"/>
      <c r="I202" s="8"/>
      <c r="J202" s="8"/>
      <c r="K202" s="8"/>
      <c r="L202" s="8"/>
      <c r="M202" s="8" t="s">
        <v>2086</v>
      </c>
      <c r="N202" s="8" t="s">
        <v>2040</v>
      </c>
      <c r="O202" s="8">
        <v>4103</v>
      </c>
      <c r="P202" s="8" t="s">
        <v>2111</v>
      </c>
      <c r="Q202" s="1" t="s">
        <v>261</v>
      </c>
      <c r="R202" s="1">
        <v>1</v>
      </c>
      <c r="S202" s="8" t="s">
        <v>2013</v>
      </c>
      <c r="T202" s="10" t="s">
        <v>1410</v>
      </c>
      <c r="U202" s="10" t="s">
        <v>1411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1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24"/>
        <v>0</v>
      </c>
      <c r="FD202" s="32">
        <f t="shared" si="25"/>
        <v>0</v>
      </c>
    </row>
    <row r="203" spans="1:160" customFormat="1" ht="90" x14ac:dyDescent="0.25">
      <c r="A203" s="6" t="s">
        <v>592</v>
      </c>
      <c r="B203" s="6" t="s">
        <v>1142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"/>
      <c r="I203" s="8"/>
      <c r="J203" s="8"/>
      <c r="K203" s="8"/>
      <c r="L203" s="8"/>
      <c r="M203" s="8" t="s">
        <v>2086</v>
      </c>
      <c r="N203" s="8" t="s">
        <v>2040</v>
      </c>
      <c r="O203" s="8">
        <v>4103</v>
      </c>
      <c r="P203" s="8" t="s">
        <v>2111</v>
      </c>
      <c r="Q203" s="1" t="s">
        <v>262</v>
      </c>
      <c r="R203" s="1">
        <v>4</v>
      </c>
      <c r="S203" s="8">
        <v>1</v>
      </c>
      <c r="T203" s="10" t="s">
        <v>1411</v>
      </c>
      <c r="U203" s="10" t="s">
        <v>1412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ref="AN203:AN266" si="27">SUM(X203:AM203)</f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ref="BE203:BE266" si="28">SUM(AO203:BD203)</f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ref="FC203:FC266" si="33">SUM(EM203:FB203)</f>
        <v>0</v>
      </c>
      <c r="FD203" s="32">
        <f t="shared" ref="FD203:FD266" si="34">SUM(AN203+BE203+BV203+CM203+DD203+DU203+EL203+FC203)</f>
        <v>0</v>
      </c>
    </row>
    <row r="204" spans="1:160" customFormat="1" ht="105" x14ac:dyDescent="0.25">
      <c r="A204" s="6" t="s">
        <v>592</v>
      </c>
      <c r="B204" s="6" t="s">
        <v>1142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"/>
      <c r="I204" s="8"/>
      <c r="J204" s="8"/>
      <c r="K204" s="8"/>
      <c r="L204" s="8"/>
      <c r="M204" s="8" t="s">
        <v>2086</v>
      </c>
      <c r="N204" s="8" t="s">
        <v>2040</v>
      </c>
      <c r="O204" s="8">
        <v>4103</v>
      </c>
      <c r="P204" s="8" t="s">
        <v>2111</v>
      </c>
      <c r="Q204" s="1" t="s">
        <v>263</v>
      </c>
      <c r="R204" s="1">
        <v>12</v>
      </c>
      <c r="S204" s="8">
        <v>4</v>
      </c>
      <c r="T204" s="10" t="s">
        <v>1412</v>
      </c>
      <c r="U204" s="10" t="s">
        <v>1413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si="27"/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si="28"/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si="33"/>
        <v>0</v>
      </c>
      <c r="FD204" s="32">
        <f t="shared" si="34"/>
        <v>0</v>
      </c>
    </row>
    <row r="205" spans="1:160" customFormat="1" ht="75" x14ac:dyDescent="0.25">
      <c r="A205" s="6" t="s">
        <v>592</v>
      </c>
      <c r="B205" s="6" t="s">
        <v>1142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"/>
      <c r="I205" s="8"/>
      <c r="J205" s="8"/>
      <c r="K205" s="8"/>
      <c r="L205" s="8"/>
      <c r="M205" s="8" t="s">
        <v>2086</v>
      </c>
      <c r="N205" s="8" t="s">
        <v>2040</v>
      </c>
      <c r="O205" s="8">
        <v>4103</v>
      </c>
      <c r="P205" s="8" t="s">
        <v>2111</v>
      </c>
      <c r="Q205" s="1" t="s">
        <v>264</v>
      </c>
      <c r="R205" s="1">
        <v>1</v>
      </c>
      <c r="S205" s="8" t="s">
        <v>2013</v>
      </c>
      <c r="T205" s="10" t="s">
        <v>1413</v>
      </c>
      <c r="U205" s="10" t="s">
        <v>1414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33"/>
        <v>0</v>
      </c>
      <c r="FD205" s="32">
        <f t="shared" si="34"/>
        <v>0</v>
      </c>
    </row>
    <row r="206" spans="1:160" customFormat="1" ht="75" x14ac:dyDescent="0.25">
      <c r="A206" s="6" t="s">
        <v>592</v>
      </c>
      <c r="B206" s="6" t="s">
        <v>1142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"/>
      <c r="I206" s="8"/>
      <c r="J206" s="8"/>
      <c r="K206" s="8"/>
      <c r="L206" s="8"/>
      <c r="M206" s="8" t="s">
        <v>2086</v>
      </c>
      <c r="N206" s="8" t="s">
        <v>2040</v>
      </c>
      <c r="O206" s="8">
        <v>4103</v>
      </c>
      <c r="P206" s="8" t="s">
        <v>2111</v>
      </c>
      <c r="Q206" s="1" t="s">
        <v>265</v>
      </c>
      <c r="R206" s="1">
        <v>2</v>
      </c>
      <c r="S206" s="8">
        <v>1</v>
      </c>
      <c r="T206" s="10" t="s">
        <v>1414</v>
      </c>
      <c r="U206" s="10" t="s">
        <v>1415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2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2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33"/>
        <v>0</v>
      </c>
      <c r="FD206" s="32">
        <f t="shared" si="34"/>
        <v>0</v>
      </c>
    </row>
    <row r="207" spans="1:160" customFormat="1" ht="105" x14ac:dyDescent="0.25">
      <c r="A207" s="6" t="s">
        <v>592</v>
      </c>
      <c r="B207" s="6" t="s">
        <v>1142</v>
      </c>
      <c r="C207" s="6" t="s">
        <v>270</v>
      </c>
      <c r="D207" s="6" t="s">
        <v>267</v>
      </c>
      <c r="E207" s="6" t="s">
        <v>266</v>
      </c>
      <c r="F207" s="6">
        <v>100</v>
      </c>
      <c r="G207" s="19">
        <v>29</v>
      </c>
      <c r="H207" s="8"/>
      <c r="I207" s="8"/>
      <c r="J207" s="8"/>
      <c r="K207" s="8"/>
      <c r="L207" s="8"/>
      <c r="M207" s="8" t="s">
        <v>2086</v>
      </c>
      <c r="N207" s="8" t="s">
        <v>2040</v>
      </c>
      <c r="O207" s="8">
        <v>4103</v>
      </c>
      <c r="P207" s="8" t="s">
        <v>2111</v>
      </c>
      <c r="Q207" s="1" t="s">
        <v>268</v>
      </c>
      <c r="R207" s="1">
        <v>35</v>
      </c>
      <c r="S207" s="8">
        <v>10</v>
      </c>
      <c r="T207" s="10" t="s">
        <v>1415</v>
      </c>
      <c r="U207" s="10" t="s">
        <v>1416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2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2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33"/>
        <v>0</v>
      </c>
      <c r="FD207" s="32">
        <f t="shared" si="34"/>
        <v>0</v>
      </c>
    </row>
    <row r="208" spans="1:160" customFormat="1" ht="105" x14ac:dyDescent="0.25">
      <c r="A208" s="6" t="s">
        <v>592</v>
      </c>
      <c r="B208" s="6" t="s">
        <v>1142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"/>
      <c r="I208" s="8"/>
      <c r="J208" s="8"/>
      <c r="K208" s="8"/>
      <c r="L208" s="8"/>
      <c r="M208" s="8" t="s">
        <v>2086</v>
      </c>
      <c r="N208" s="8" t="s">
        <v>2040</v>
      </c>
      <c r="O208" s="8">
        <v>4103</v>
      </c>
      <c r="P208" s="8" t="s">
        <v>2111</v>
      </c>
      <c r="Q208" s="1" t="s">
        <v>269</v>
      </c>
      <c r="R208" s="1">
        <v>3</v>
      </c>
      <c r="S208" s="8">
        <v>1</v>
      </c>
      <c r="T208" s="10" t="s">
        <v>1416</v>
      </c>
      <c r="U208" s="10" t="s">
        <v>1417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2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2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33"/>
        <v>0</v>
      </c>
      <c r="FD208" s="32">
        <f t="shared" si="34"/>
        <v>0</v>
      </c>
    </row>
    <row r="209" spans="1:160" customFormat="1" ht="105" x14ac:dyDescent="0.25">
      <c r="A209" s="6" t="s">
        <v>592</v>
      </c>
      <c r="B209" s="6" t="s">
        <v>1142</v>
      </c>
      <c r="C209" s="6" t="s">
        <v>270</v>
      </c>
      <c r="D209" s="6" t="s">
        <v>267</v>
      </c>
      <c r="E209" s="6" t="s">
        <v>272</v>
      </c>
      <c r="F209" s="6">
        <v>100</v>
      </c>
      <c r="G209" s="19">
        <v>35</v>
      </c>
      <c r="H209" s="8"/>
      <c r="I209" s="8"/>
      <c r="J209" s="8"/>
      <c r="K209" s="8"/>
      <c r="L209" s="8"/>
      <c r="M209" s="8" t="s">
        <v>2086</v>
      </c>
      <c r="N209" s="8" t="s">
        <v>2040</v>
      </c>
      <c r="O209" s="8">
        <v>4103</v>
      </c>
      <c r="P209" s="8" t="s">
        <v>2111</v>
      </c>
      <c r="Q209" s="1" t="s">
        <v>273</v>
      </c>
      <c r="R209" s="1">
        <v>100</v>
      </c>
      <c r="S209" s="8">
        <v>25</v>
      </c>
      <c r="T209" s="10" t="s">
        <v>1417</v>
      </c>
      <c r="U209" s="10" t="s">
        <v>1418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2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2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33"/>
        <v>0</v>
      </c>
      <c r="FD209" s="32">
        <f t="shared" si="34"/>
        <v>0</v>
      </c>
    </row>
    <row r="210" spans="1:160" customFormat="1" ht="105" x14ac:dyDescent="0.25">
      <c r="A210" s="6" t="s">
        <v>592</v>
      </c>
      <c r="B210" s="6" t="s">
        <v>1142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"/>
      <c r="I210" s="8"/>
      <c r="J210" s="8"/>
      <c r="K210" s="8"/>
      <c r="L210" s="8"/>
      <c r="M210" s="8" t="s">
        <v>2086</v>
      </c>
      <c r="N210" s="8" t="s">
        <v>2040</v>
      </c>
      <c r="O210" s="8">
        <v>4103</v>
      </c>
      <c r="P210" s="8" t="s">
        <v>2111</v>
      </c>
      <c r="Q210" s="1" t="s">
        <v>277</v>
      </c>
      <c r="R210" s="1">
        <v>1000</v>
      </c>
      <c r="S210" s="8">
        <v>350</v>
      </c>
      <c r="T210" s="10" t="s">
        <v>1418</v>
      </c>
      <c r="U210" s="10" t="s">
        <v>1419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2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2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33"/>
        <v>0</v>
      </c>
      <c r="FD210" s="32">
        <f t="shared" si="34"/>
        <v>0</v>
      </c>
    </row>
    <row r="211" spans="1:160" customFormat="1" ht="105" x14ac:dyDescent="0.25">
      <c r="A211" s="6" t="s">
        <v>592</v>
      </c>
      <c r="B211" s="6" t="s">
        <v>1142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"/>
      <c r="I211" s="8"/>
      <c r="J211" s="8"/>
      <c r="K211" s="8"/>
      <c r="L211" s="8"/>
      <c r="M211" s="8" t="s">
        <v>2086</v>
      </c>
      <c r="N211" s="8" t="s">
        <v>2040</v>
      </c>
      <c r="O211" s="8">
        <v>4103</v>
      </c>
      <c r="P211" s="8" t="s">
        <v>2111</v>
      </c>
      <c r="Q211" s="1" t="s">
        <v>271</v>
      </c>
      <c r="R211" s="1">
        <v>1</v>
      </c>
      <c r="S211" s="8">
        <v>1</v>
      </c>
      <c r="T211" s="10" t="s">
        <v>1419</v>
      </c>
      <c r="U211" s="10" t="s">
        <v>1420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2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2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33"/>
        <v>0</v>
      </c>
      <c r="FD211" s="32">
        <f t="shared" si="34"/>
        <v>0</v>
      </c>
    </row>
    <row r="212" spans="1:160" customFormat="1" ht="105" x14ac:dyDescent="0.25">
      <c r="A212" s="6" t="s">
        <v>592</v>
      </c>
      <c r="B212" s="6" t="s">
        <v>1142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"/>
      <c r="I212" s="8"/>
      <c r="J212" s="8"/>
      <c r="K212" s="8"/>
      <c r="L212" s="8"/>
      <c r="M212" s="8" t="s">
        <v>2086</v>
      </c>
      <c r="N212" s="8" t="s">
        <v>2040</v>
      </c>
      <c r="O212" s="8">
        <v>4103</v>
      </c>
      <c r="P212" s="8" t="s">
        <v>2111</v>
      </c>
      <c r="Q212" s="1" t="s">
        <v>276</v>
      </c>
      <c r="R212" s="1">
        <v>60</v>
      </c>
      <c r="S212" s="8">
        <v>20</v>
      </c>
      <c r="T212" s="10" t="s">
        <v>1420</v>
      </c>
      <c r="U212" s="10" t="s">
        <v>1421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2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2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33"/>
        <v>0</v>
      </c>
      <c r="FD212" s="32">
        <f t="shared" si="34"/>
        <v>0</v>
      </c>
    </row>
    <row r="213" spans="1:160" customFormat="1" ht="105" x14ac:dyDescent="0.25">
      <c r="A213" s="6" t="s">
        <v>592</v>
      </c>
      <c r="B213" s="6" t="s">
        <v>1142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"/>
      <c r="I213" s="8"/>
      <c r="J213" s="8"/>
      <c r="K213" s="8"/>
      <c r="L213" s="8"/>
      <c r="M213" s="8" t="s">
        <v>2086</v>
      </c>
      <c r="N213" s="8" t="s">
        <v>2040</v>
      </c>
      <c r="O213" s="8">
        <v>4103</v>
      </c>
      <c r="P213" s="8" t="s">
        <v>2111</v>
      </c>
      <c r="Q213" s="1" t="s">
        <v>274</v>
      </c>
      <c r="R213" s="1">
        <v>4</v>
      </c>
      <c r="S213" s="8">
        <v>1</v>
      </c>
      <c r="T213" s="10" t="s">
        <v>1421</v>
      </c>
      <c r="U213" s="10" t="s">
        <v>1422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2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2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33"/>
        <v>0</v>
      </c>
      <c r="FD213" s="32">
        <f t="shared" si="34"/>
        <v>0</v>
      </c>
    </row>
    <row r="214" spans="1:160" customFormat="1" ht="105" x14ac:dyDescent="0.25">
      <c r="A214" s="6" t="s">
        <v>592</v>
      </c>
      <c r="B214" s="6" t="s">
        <v>1142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"/>
      <c r="I214" s="8"/>
      <c r="J214" s="8"/>
      <c r="K214" s="8"/>
      <c r="L214" s="8"/>
      <c r="M214" s="8" t="s">
        <v>2086</v>
      </c>
      <c r="N214" s="8" t="s">
        <v>2040</v>
      </c>
      <c r="O214" s="8">
        <v>4103</v>
      </c>
      <c r="P214" s="8" t="s">
        <v>2111</v>
      </c>
      <c r="Q214" s="1" t="s">
        <v>275</v>
      </c>
      <c r="R214" s="1">
        <v>2</v>
      </c>
      <c r="S214" s="8">
        <v>1</v>
      </c>
      <c r="T214" s="10" t="s">
        <v>1422</v>
      </c>
      <c r="U214" s="10" t="s">
        <v>1423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2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2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33"/>
        <v>0</v>
      </c>
      <c r="FD214" s="32">
        <f t="shared" si="34"/>
        <v>0</v>
      </c>
    </row>
    <row r="215" spans="1:160" customFormat="1" ht="60" x14ac:dyDescent="0.25">
      <c r="A215" s="6" t="s">
        <v>592</v>
      </c>
      <c r="B215" s="6" t="s">
        <v>1143</v>
      </c>
      <c r="C215" s="6" t="s">
        <v>278</v>
      </c>
      <c r="D215" s="6" t="s">
        <v>280</v>
      </c>
      <c r="E215" s="6" t="s">
        <v>279</v>
      </c>
      <c r="F215" s="6">
        <v>100</v>
      </c>
      <c r="G215" s="19">
        <v>25</v>
      </c>
      <c r="H215" s="8"/>
      <c r="I215" s="8"/>
      <c r="J215" s="8"/>
      <c r="K215" s="8"/>
      <c r="L215" s="8"/>
      <c r="M215" s="8" t="s">
        <v>2086</v>
      </c>
      <c r="N215" s="8" t="s">
        <v>2035</v>
      </c>
      <c r="O215" s="8">
        <v>4102</v>
      </c>
      <c r="P215" s="8" t="s">
        <v>2111</v>
      </c>
      <c r="Q215" s="1" t="s">
        <v>281</v>
      </c>
      <c r="R215" s="1">
        <v>20</v>
      </c>
      <c r="S215" s="8">
        <v>5</v>
      </c>
      <c r="T215" s="10" t="s">
        <v>1423</v>
      </c>
      <c r="U215" s="10" t="s">
        <v>1424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2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2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33"/>
        <v>0</v>
      </c>
      <c r="FD215" s="32">
        <f t="shared" si="34"/>
        <v>0</v>
      </c>
    </row>
    <row r="216" spans="1:160" customFormat="1" ht="60" x14ac:dyDescent="0.25">
      <c r="A216" s="6" t="s">
        <v>592</v>
      </c>
      <c r="B216" s="6" t="s">
        <v>1143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"/>
      <c r="I216" s="8"/>
      <c r="J216" s="8"/>
      <c r="K216" s="8"/>
      <c r="L216" s="8"/>
      <c r="M216" s="8" t="s">
        <v>2086</v>
      </c>
      <c r="N216" s="8" t="s">
        <v>2035</v>
      </c>
      <c r="O216" s="8">
        <v>4102</v>
      </c>
      <c r="P216" s="8" t="s">
        <v>2111</v>
      </c>
      <c r="Q216" s="1" t="s">
        <v>282</v>
      </c>
      <c r="R216" s="1">
        <v>1</v>
      </c>
      <c r="S216" s="8">
        <v>1</v>
      </c>
      <c r="T216" s="10" t="s">
        <v>1424</v>
      </c>
      <c r="U216" s="10" t="s">
        <v>1425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2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2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33"/>
        <v>0</v>
      </c>
      <c r="FD216" s="32">
        <f t="shared" si="34"/>
        <v>0</v>
      </c>
    </row>
    <row r="217" spans="1:160" customFormat="1" ht="60" x14ac:dyDescent="0.25">
      <c r="A217" s="6" t="s">
        <v>592</v>
      </c>
      <c r="B217" s="6" t="s">
        <v>1143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"/>
      <c r="I217" s="8"/>
      <c r="J217" s="8"/>
      <c r="K217" s="8"/>
      <c r="L217" s="8"/>
      <c r="M217" s="8" t="s">
        <v>2086</v>
      </c>
      <c r="N217" s="8" t="s">
        <v>2035</v>
      </c>
      <c r="O217" s="8">
        <v>4102</v>
      </c>
      <c r="P217" s="8" t="s">
        <v>2111</v>
      </c>
      <c r="Q217" s="1" t="s">
        <v>283</v>
      </c>
      <c r="R217" s="1">
        <v>12</v>
      </c>
      <c r="S217" s="8">
        <v>3</v>
      </c>
      <c r="T217" s="10" t="s">
        <v>1425</v>
      </c>
      <c r="U217" s="10" t="s">
        <v>1426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2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2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33"/>
        <v>0</v>
      </c>
      <c r="FD217" s="32">
        <f t="shared" si="34"/>
        <v>0</v>
      </c>
    </row>
    <row r="218" spans="1:160" customFormat="1" ht="60" x14ac:dyDescent="0.25">
      <c r="A218" s="6" t="s">
        <v>592</v>
      </c>
      <c r="B218" s="6" t="s">
        <v>1143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"/>
      <c r="I218" s="8"/>
      <c r="J218" s="8"/>
      <c r="K218" s="8"/>
      <c r="L218" s="8"/>
      <c r="M218" s="8" t="s">
        <v>2086</v>
      </c>
      <c r="N218" s="8" t="s">
        <v>2035</v>
      </c>
      <c r="O218" s="8">
        <v>4102</v>
      </c>
      <c r="P218" s="8" t="s">
        <v>2111</v>
      </c>
      <c r="Q218" s="1" t="s">
        <v>284</v>
      </c>
      <c r="R218" s="1">
        <v>8</v>
      </c>
      <c r="S218" s="8">
        <v>2</v>
      </c>
      <c r="T218" s="10" t="s">
        <v>1426</v>
      </c>
      <c r="U218" s="10" t="s">
        <v>1427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2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2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33"/>
        <v>0</v>
      </c>
      <c r="FD218" s="32">
        <f t="shared" si="34"/>
        <v>0</v>
      </c>
    </row>
    <row r="219" spans="1:160" customFormat="1" ht="60" x14ac:dyDescent="0.25">
      <c r="A219" s="6" t="s">
        <v>592</v>
      </c>
      <c r="B219" s="6" t="s">
        <v>1143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"/>
      <c r="I219" s="8"/>
      <c r="J219" s="8"/>
      <c r="K219" s="8"/>
      <c r="L219" s="8"/>
      <c r="M219" s="8" t="s">
        <v>2086</v>
      </c>
      <c r="N219" s="8" t="s">
        <v>2035</v>
      </c>
      <c r="O219" s="8">
        <v>4102</v>
      </c>
      <c r="P219" s="8" t="s">
        <v>2111</v>
      </c>
      <c r="Q219" s="1" t="s">
        <v>285</v>
      </c>
      <c r="R219" s="1">
        <v>4</v>
      </c>
      <c r="S219" s="8">
        <v>1</v>
      </c>
      <c r="T219" s="10" t="s">
        <v>1427</v>
      </c>
      <c r="U219" s="10" t="s">
        <v>1428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2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2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33"/>
        <v>0</v>
      </c>
      <c r="FD219" s="32">
        <f t="shared" si="34"/>
        <v>0</v>
      </c>
    </row>
    <row r="220" spans="1:160" customFormat="1" ht="60" x14ac:dyDescent="0.25">
      <c r="A220" s="6" t="s">
        <v>592</v>
      </c>
      <c r="B220" s="6" t="s">
        <v>1143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"/>
      <c r="I220" s="8"/>
      <c r="J220" s="8"/>
      <c r="K220" s="8"/>
      <c r="L220" s="8"/>
      <c r="M220" s="8" t="s">
        <v>2086</v>
      </c>
      <c r="N220" s="8" t="s">
        <v>2035</v>
      </c>
      <c r="O220" s="8">
        <v>4102</v>
      </c>
      <c r="P220" s="8" t="s">
        <v>2111</v>
      </c>
      <c r="Q220" s="1" t="s">
        <v>286</v>
      </c>
      <c r="R220" s="1">
        <v>1</v>
      </c>
      <c r="S220" s="8">
        <v>1</v>
      </c>
      <c r="T220" s="10" t="s">
        <v>1428</v>
      </c>
      <c r="U220" s="10" t="s">
        <v>1429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2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2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33"/>
        <v>0</v>
      </c>
      <c r="FD220" s="32">
        <f t="shared" si="34"/>
        <v>0</v>
      </c>
    </row>
    <row r="221" spans="1:160" customFormat="1" ht="60" x14ac:dyDescent="0.25">
      <c r="A221" s="6" t="s">
        <v>592</v>
      </c>
      <c r="B221" s="6" t="s">
        <v>1143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"/>
      <c r="I221" s="8"/>
      <c r="J221" s="8"/>
      <c r="K221" s="8"/>
      <c r="L221" s="8"/>
      <c r="M221" s="8" t="s">
        <v>2086</v>
      </c>
      <c r="N221" s="8" t="s">
        <v>2035</v>
      </c>
      <c r="O221" s="8">
        <v>4102</v>
      </c>
      <c r="P221" s="8" t="s">
        <v>2111</v>
      </c>
      <c r="Q221" s="1" t="s">
        <v>287</v>
      </c>
      <c r="R221" s="1">
        <v>100</v>
      </c>
      <c r="S221" s="8">
        <v>25</v>
      </c>
      <c r="T221" s="10" t="s">
        <v>1429</v>
      </c>
      <c r="U221" s="10" t="s">
        <v>1430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2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2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33"/>
        <v>0</v>
      </c>
      <c r="FD221" s="32">
        <f t="shared" si="34"/>
        <v>0</v>
      </c>
    </row>
    <row r="222" spans="1:160" customFormat="1" ht="60" x14ac:dyDescent="0.25">
      <c r="A222" s="6" t="s">
        <v>592</v>
      </c>
      <c r="B222" s="6" t="s">
        <v>1143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"/>
      <c r="I222" s="8"/>
      <c r="J222" s="8"/>
      <c r="K222" s="8"/>
      <c r="L222" s="8"/>
      <c r="M222" s="8" t="s">
        <v>2086</v>
      </c>
      <c r="N222" s="8" t="s">
        <v>2035</v>
      </c>
      <c r="O222" s="8">
        <v>4102</v>
      </c>
      <c r="P222" s="8" t="s">
        <v>2111</v>
      </c>
      <c r="Q222" s="1" t="s">
        <v>288</v>
      </c>
      <c r="R222" s="1">
        <v>5</v>
      </c>
      <c r="S222" s="8">
        <v>2</v>
      </c>
      <c r="T222" s="10" t="s">
        <v>1430</v>
      </c>
      <c r="U222" s="10" t="s">
        <v>1431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2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2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33"/>
        <v>0</v>
      </c>
      <c r="FD222" s="32">
        <f t="shared" si="34"/>
        <v>0</v>
      </c>
    </row>
    <row r="223" spans="1:160" customFormat="1" ht="75" x14ac:dyDescent="0.25">
      <c r="A223" s="6" t="s">
        <v>592</v>
      </c>
      <c r="B223" s="6" t="s">
        <v>1144</v>
      </c>
      <c r="C223" s="6" t="s">
        <v>289</v>
      </c>
      <c r="D223" s="6" t="s">
        <v>291</v>
      </c>
      <c r="E223" s="6" t="s">
        <v>290</v>
      </c>
      <c r="F223" s="6">
        <v>1.2</v>
      </c>
      <c r="G223" s="19">
        <v>1.2</v>
      </c>
      <c r="H223" s="8"/>
      <c r="I223" s="8"/>
      <c r="J223" s="8"/>
      <c r="K223" s="8"/>
      <c r="L223" s="8"/>
      <c r="M223" s="8" t="s">
        <v>2086</v>
      </c>
      <c r="N223" s="8" t="s">
        <v>2035</v>
      </c>
      <c r="O223" s="8">
        <v>4102</v>
      </c>
      <c r="P223" s="8" t="s">
        <v>2111</v>
      </c>
      <c r="Q223" s="1" t="s">
        <v>292</v>
      </c>
      <c r="R223" s="1">
        <v>12</v>
      </c>
      <c r="S223" s="8">
        <v>3</v>
      </c>
      <c r="T223" s="10" t="s">
        <v>1431</v>
      </c>
      <c r="U223" s="10" t="s">
        <v>1432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33"/>
        <v>0</v>
      </c>
      <c r="FD223" s="32">
        <f t="shared" si="34"/>
        <v>0</v>
      </c>
    </row>
    <row r="224" spans="1:160" customFormat="1" ht="75" x14ac:dyDescent="0.25">
      <c r="A224" s="6" t="s">
        <v>592</v>
      </c>
      <c r="B224" s="6" t="s">
        <v>1144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"/>
      <c r="I224" s="8"/>
      <c r="J224" s="8"/>
      <c r="K224" s="8"/>
      <c r="L224" s="8"/>
      <c r="M224" s="8" t="s">
        <v>2086</v>
      </c>
      <c r="N224" s="8" t="s">
        <v>2035</v>
      </c>
      <c r="O224" s="8">
        <v>4102</v>
      </c>
      <c r="P224" s="8" t="s">
        <v>2111</v>
      </c>
      <c r="Q224" s="1" t="s">
        <v>293</v>
      </c>
      <c r="R224" s="1">
        <v>16</v>
      </c>
      <c r="S224" s="8">
        <v>4</v>
      </c>
      <c r="T224" s="10" t="s">
        <v>1432</v>
      </c>
      <c r="U224" s="10" t="s">
        <v>1433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33"/>
        <v>0</v>
      </c>
      <c r="FD224" s="32">
        <f t="shared" si="34"/>
        <v>0</v>
      </c>
    </row>
    <row r="225" spans="1:160" customFormat="1" ht="75" x14ac:dyDescent="0.25">
      <c r="A225" s="6" t="s">
        <v>592</v>
      </c>
      <c r="B225" s="6" t="s">
        <v>1144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"/>
      <c r="I225" s="8"/>
      <c r="J225" s="8"/>
      <c r="K225" s="8"/>
      <c r="L225" s="8"/>
      <c r="M225" s="8" t="s">
        <v>2086</v>
      </c>
      <c r="N225" s="8" t="s">
        <v>2035</v>
      </c>
      <c r="O225" s="8">
        <v>4102</v>
      </c>
      <c r="P225" s="8" t="s">
        <v>2111</v>
      </c>
      <c r="Q225" s="1" t="s">
        <v>294</v>
      </c>
      <c r="R225" s="1">
        <v>1</v>
      </c>
      <c r="S225" s="8">
        <v>1</v>
      </c>
      <c r="T225" s="10" t="s">
        <v>1433</v>
      </c>
      <c r="U225" s="10" t="s">
        <v>1434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33"/>
        <v>0</v>
      </c>
      <c r="FD225" s="32">
        <f t="shared" si="34"/>
        <v>0</v>
      </c>
    </row>
    <row r="226" spans="1:160" customFormat="1" ht="75" x14ac:dyDescent="0.25">
      <c r="A226" s="6" t="s">
        <v>592</v>
      </c>
      <c r="B226" s="6" t="s">
        <v>1144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"/>
      <c r="I226" s="8"/>
      <c r="J226" s="8"/>
      <c r="K226" s="8"/>
      <c r="L226" s="8"/>
      <c r="M226" s="8" t="s">
        <v>2086</v>
      </c>
      <c r="N226" s="8" t="s">
        <v>2035</v>
      </c>
      <c r="O226" s="8">
        <v>4102</v>
      </c>
      <c r="P226" s="8" t="s">
        <v>2111</v>
      </c>
      <c r="Q226" s="1" t="s">
        <v>295</v>
      </c>
      <c r="R226" s="1">
        <v>1</v>
      </c>
      <c r="S226" s="8">
        <v>2</v>
      </c>
      <c r="T226" s="10" t="s">
        <v>1434</v>
      </c>
      <c r="U226" s="10" t="s">
        <v>1435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33"/>
        <v>0</v>
      </c>
      <c r="FD226" s="32">
        <f t="shared" si="34"/>
        <v>0</v>
      </c>
    </row>
    <row r="227" spans="1:160" customFormat="1" ht="75" x14ac:dyDescent="0.25">
      <c r="A227" s="6" t="s">
        <v>592</v>
      </c>
      <c r="B227" s="6" t="s">
        <v>1144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"/>
      <c r="I227" s="8"/>
      <c r="J227" s="8"/>
      <c r="K227" s="8"/>
      <c r="L227" s="8"/>
      <c r="M227" s="8" t="s">
        <v>2086</v>
      </c>
      <c r="N227" s="8" t="s">
        <v>2036</v>
      </c>
      <c r="O227" s="8">
        <v>4104</v>
      </c>
      <c r="P227" s="8" t="s">
        <v>2111</v>
      </c>
      <c r="Q227" s="1" t="s">
        <v>296</v>
      </c>
      <c r="R227" s="1">
        <v>12</v>
      </c>
      <c r="S227" s="8">
        <v>12</v>
      </c>
      <c r="T227" s="10" t="s">
        <v>1435</v>
      </c>
      <c r="U227" s="10" t="s">
        <v>1436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33"/>
        <v>0</v>
      </c>
      <c r="FD227" s="32">
        <f t="shared" si="34"/>
        <v>0</v>
      </c>
    </row>
    <row r="228" spans="1:160" customFormat="1" ht="75" x14ac:dyDescent="0.25">
      <c r="A228" s="6" t="s">
        <v>592</v>
      </c>
      <c r="B228" s="6" t="s">
        <v>1144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"/>
      <c r="I228" s="8"/>
      <c r="J228" s="8"/>
      <c r="K228" s="8"/>
      <c r="L228" s="8"/>
      <c r="M228" s="8" t="s">
        <v>2086</v>
      </c>
      <c r="N228" s="8" t="s">
        <v>2035</v>
      </c>
      <c r="O228" s="8">
        <v>4102</v>
      </c>
      <c r="P228" s="8" t="s">
        <v>2111</v>
      </c>
      <c r="Q228" s="1" t="s">
        <v>297</v>
      </c>
      <c r="R228" s="1">
        <v>1</v>
      </c>
      <c r="S228" s="8">
        <v>1</v>
      </c>
      <c r="T228" s="10" t="s">
        <v>1436</v>
      </c>
      <c r="U228" s="10" t="s">
        <v>1437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33"/>
        <v>0</v>
      </c>
      <c r="FD228" s="32">
        <f t="shared" si="34"/>
        <v>0</v>
      </c>
    </row>
    <row r="229" spans="1:160" customFormat="1" ht="75" x14ac:dyDescent="0.25">
      <c r="A229" s="6" t="s">
        <v>592</v>
      </c>
      <c r="B229" s="6" t="s">
        <v>1144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"/>
      <c r="I229" s="8"/>
      <c r="J229" s="8"/>
      <c r="K229" s="8"/>
      <c r="L229" s="8"/>
      <c r="M229" s="8" t="s">
        <v>2086</v>
      </c>
      <c r="N229" s="8" t="s">
        <v>2035</v>
      </c>
      <c r="O229" s="8">
        <v>4102</v>
      </c>
      <c r="P229" s="8" t="s">
        <v>2111</v>
      </c>
      <c r="Q229" s="1" t="s">
        <v>298</v>
      </c>
      <c r="R229" s="1">
        <v>1</v>
      </c>
      <c r="S229" s="8">
        <v>1</v>
      </c>
      <c r="T229" s="10" t="s">
        <v>1437</v>
      </c>
      <c r="U229" s="10" t="s">
        <v>1438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33"/>
        <v>0</v>
      </c>
      <c r="FD229" s="32">
        <f t="shared" si="34"/>
        <v>0</v>
      </c>
    </row>
    <row r="230" spans="1:160" customFormat="1" ht="75" x14ac:dyDescent="0.25">
      <c r="A230" s="6" t="s">
        <v>592</v>
      </c>
      <c r="B230" s="6" t="s">
        <v>1144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"/>
      <c r="I230" s="8"/>
      <c r="J230" s="8"/>
      <c r="K230" s="8"/>
      <c r="L230" s="8"/>
      <c r="M230" s="8" t="s">
        <v>2086</v>
      </c>
      <c r="N230" s="8" t="s">
        <v>2035</v>
      </c>
      <c r="O230" s="8">
        <v>4102</v>
      </c>
      <c r="P230" s="8" t="s">
        <v>2111</v>
      </c>
      <c r="Q230" s="1" t="s">
        <v>299</v>
      </c>
      <c r="R230" s="1">
        <v>1</v>
      </c>
      <c r="S230" s="8">
        <v>1</v>
      </c>
      <c r="T230" s="10" t="s">
        <v>1438</v>
      </c>
      <c r="U230" s="10" t="s">
        <v>1439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33"/>
        <v>0</v>
      </c>
      <c r="FD230" s="32">
        <f t="shared" si="34"/>
        <v>0</v>
      </c>
    </row>
    <row r="231" spans="1:160" customFormat="1" ht="75" x14ac:dyDescent="0.25">
      <c r="A231" s="6" t="s">
        <v>592</v>
      </c>
      <c r="B231" s="6" t="s">
        <v>1144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"/>
      <c r="I231" s="8"/>
      <c r="J231" s="8"/>
      <c r="K231" s="8"/>
      <c r="L231" s="8"/>
      <c r="M231" s="8" t="s">
        <v>2086</v>
      </c>
      <c r="N231" s="8" t="s">
        <v>2036</v>
      </c>
      <c r="O231" s="8">
        <v>4104</v>
      </c>
      <c r="P231" s="8" t="s">
        <v>2111</v>
      </c>
      <c r="Q231" s="1" t="s">
        <v>300</v>
      </c>
      <c r="R231" s="1">
        <v>16</v>
      </c>
      <c r="S231" s="8">
        <v>4</v>
      </c>
      <c r="T231" s="10" t="s">
        <v>1439</v>
      </c>
      <c r="U231" s="10" t="s">
        <v>1440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33"/>
        <v>0</v>
      </c>
      <c r="FD231" s="32">
        <f t="shared" si="34"/>
        <v>0</v>
      </c>
    </row>
    <row r="232" spans="1:160" customFormat="1" ht="75" x14ac:dyDescent="0.25">
      <c r="A232" s="6" t="s">
        <v>592</v>
      </c>
      <c r="B232" s="6" t="s">
        <v>1144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"/>
      <c r="I232" s="8"/>
      <c r="J232" s="8"/>
      <c r="K232" s="8"/>
      <c r="L232" s="8"/>
      <c r="M232" s="8" t="s">
        <v>2092</v>
      </c>
      <c r="N232" s="8" t="s">
        <v>2041</v>
      </c>
      <c r="O232" s="8">
        <v>4502</v>
      </c>
      <c r="P232" s="8" t="s">
        <v>2116</v>
      </c>
      <c r="Q232" s="1" t="s">
        <v>301</v>
      </c>
      <c r="R232" s="1">
        <v>4</v>
      </c>
      <c r="S232" s="8">
        <v>1</v>
      </c>
      <c r="T232" s="10" t="s">
        <v>1440</v>
      </c>
      <c r="U232" s="10" t="s">
        <v>1441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33"/>
        <v>0</v>
      </c>
      <c r="FD232" s="32">
        <f t="shared" si="34"/>
        <v>0</v>
      </c>
    </row>
    <row r="233" spans="1:160" customFormat="1" ht="75" x14ac:dyDescent="0.25">
      <c r="A233" s="6" t="s">
        <v>592</v>
      </c>
      <c r="B233" s="6" t="s">
        <v>1144</v>
      </c>
      <c r="C233" s="6" t="s">
        <v>289</v>
      </c>
      <c r="D233" s="6" t="s">
        <v>291</v>
      </c>
      <c r="E233" s="6" t="s">
        <v>302</v>
      </c>
      <c r="F233" s="6">
        <v>2</v>
      </c>
      <c r="G233" s="19">
        <v>3.5</v>
      </c>
      <c r="H233" s="8"/>
      <c r="I233" s="8"/>
      <c r="J233" s="8"/>
      <c r="K233" s="8"/>
      <c r="L233" s="8"/>
      <c r="M233" s="8" t="s">
        <v>2086</v>
      </c>
      <c r="N233" s="8" t="s">
        <v>2035</v>
      </c>
      <c r="O233" s="8">
        <v>4102</v>
      </c>
      <c r="P233" s="8" t="s">
        <v>2111</v>
      </c>
      <c r="Q233" s="1" t="s">
        <v>303</v>
      </c>
      <c r="R233" s="1">
        <v>12</v>
      </c>
      <c r="S233" s="8">
        <v>3</v>
      </c>
      <c r="T233" s="10" t="s">
        <v>1441</v>
      </c>
      <c r="U233" s="10" t="s">
        <v>1442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33"/>
        <v>0</v>
      </c>
      <c r="FD233" s="32">
        <f t="shared" si="34"/>
        <v>0</v>
      </c>
    </row>
    <row r="234" spans="1:160" customFormat="1" ht="75" x14ac:dyDescent="0.25">
      <c r="A234" s="6" t="s">
        <v>592</v>
      </c>
      <c r="B234" s="6" t="s">
        <v>1144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"/>
      <c r="I234" s="8"/>
      <c r="J234" s="8"/>
      <c r="K234" s="8"/>
      <c r="L234" s="8"/>
      <c r="M234" s="8" t="s">
        <v>2086</v>
      </c>
      <c r="N234" s="8" t="s">
        <v>2035</v>
      </c>
      <c r="O234" s="8">
        <v>4102</v>
      </c>
      <c r="P234" s="8" t="s">
        <v>2111</v>
      </c>
      <c r="Q234" s="1" t="s">
        <v>304</v>
      </c>
      <c r="R234" s="1">
        <v>800</v>
      </c>
      <c r="S234" s="8">
        <v>200</v>
      </c>
      <c r="T234" s="10" t="s">
        <v>1442</v>
      </c>
      <c r="U234" s="10" t="s">
        <v>1443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33"/>
        <v>0</v>
      </c>
      <c r="FD234" s="32">
        <f t="shared" si="34"/>
        <v>0</v>
      </c>
    </row>
    <row r="235" spans="1:160" customFormat="1" ht="75" x14ac:dyDescent="0.25">
      <c r="A235" s="6" t="s">
        <v>592</v>
      </c>
      <c r="B235" s="6" t="s">
        <v>1144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"/>
      <c r="I235" s="8"/>
      <c r="J235" s="8"/>
      <c r="K235" s="8"/>
      <c r="L235" s="8"/>
      <c r="M235" s="8" t="s">
        <v>2088</v>
      </c>
      <c r="N235" s="8" t="s">
        <v>2034</v>
      </c>
      <c r="O235" s="8">
        <v>1905</v>
      </c>
      <c r="P235" s="8" t="s">
        <v>2113</v>
      </c>
      <c r="Q235" s="1" t="s">
        <v>305</v>
      </c>
      <c r="R235" s="1">
        <v>1</v>
      </c>
      <c r="S235" s="8">
        <v>1</v>
      </c>
      <c r="T235" s="10" t="s">
        <v>1443</v>
      </c>
      <c r="U235" s="10" t="s">
        <v>1444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33"/>
        <v>0</v>
      </c>
      <c r="FD235" s="32">
        <f t="shared" si="34"/>
        <v>0</v>
      </c>
    </row>
    <row r="236" spans="1:160" customFormat="1" ht="75" x14ac:dyDescent="0.25">
      <c r="A236" s="6" t="s">
        <v>592</v>
      </c>
      <c r="B236" s="6" t="s">
        <v>1144</v>
      </c>
      <c r="C236" s="6" t="s">
        <v>289</v>
      </c>
      <c r="D236" s="6" t="s">
        <v>291</v>
      </c>
      <c r="E236" s="6" t="s">
        <v>306</v>
      </c>
      <c r="F236" s="6">
        <v>100</v>
      </c>
      <c r="G236" s="19">
        <v>100</v>
      </c>
      <c r="H236" s="8"/>
      <c r="I236" s="8"/>
      <c r="J236" s="8"/>
      <c r="K236" s="8"/>
      <c r="L236" s="8"/>
      <c r="M236" s="8" t="s">
        <v>2086</v>
      </c>
      <c r="N236" s="8" t="s">
        <v>2035</v>
      </c>
      <c r="O236" s="8">
        <v>4102</v>
      </c>
      <c r="P236" s="8" t="s">
        <v>2111</v>
      </c>
      <c r="Q236" s="1" t="s">
        <v>307</v>
      </c>
      <c r="R236" s="1">
        <v>4000</v>
      </c>
      <c r="S236" s="8">
        <v>1200</v>
      </c>
      <c r="T236" s="10" t="s">
        <v>1444</v>
      </c>
      <c r="U236" s="10" t="s">
        <v>1445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33"/>
        <v>0</v>
      </c>
      <c r="FD236" s="32">
        <f t="shared" si="34"/>
        <v>0</v>
      </c>
    </row>
    <row r="237" spans="1:160" customFormat="1" ht="75" x14ac:dyDescent="0.25">
      <c r="A237" s="6" t="s">
        <v>592</v>
      </c>
      <c r="B237" s="6" t="s">
        <v>1144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"/>
      <c r="I237" s="8"/>
      <c r="J237" s="8"/>
      <c r="K237" s="8"/>
      <c r="L237" s="8"/>
      <c r="M237" s="8" t="s">
        <v>2086</v>
      </c>
      <c r="N237" s="8" t="s">
        <v>2035</v>
      </c>
      <c r="O237" s="8">
        <v>4102</v>
      </c>
      <c r="P237" s="8" t="s">
        <v>2111</v>
      </c>
      <c r="Q237" s="1" t="s">
        <v>308</v>
      </c>
      <c r="R237" s="1">
        <v>4</v>
      </c>
      <c r="S237" s="8">
        <v>4</v>
      </c>
      <c r="T237" s="10" t="s">
        <v>1445</v>
      </c>
      <c r="U237" s="10" t="s">
        <v>1446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33"/>
        <v>0</v>
      </c>
      <c r="FD237" s="32">
        <f t="shared" si="34"/>
        <v>0</v>
      </c>
    </row>
    <row r="238" spans="1:160" customFormat="1" ht="75" x14ac:dyDescent="0.25">
      <c r="A238" s="6" t="s">
        <v>592</v>
      </c>
      <c r="B238" s="6" t="s">
        <v>1144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"/>
      <c r="I238" s="8"/>
      <c r="J238" s="8"/>
      <c r="K238" s="8"/>
      <c r="L238" s="8"/>
      <c r="M238" s="8" t="s">
        <v>2086</v>
      </c>
      <c r="N238" s="8" t="s">
        <v>2036</v>
      </c>
      <c r="O238" s="8">
        <v>4104</v>
      </c>
      <c r="P238" s="8" t="s">
        <v>2111</v>
      </c>
      <c r="Q238" s="1" t="s">
        <v>309</v>
      </c>
      <c r="R238" s="1">
        <v>200</v>
      </c>
      <c r="S238" s="8">
        <v>200</v>
      </c>
      <c r="T238" s="10" t="s">
        <v>1446</v>
      </c>
      <c r="U238" s="10" t="s">
        <v>1447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33"/>
        <v>0</v>
      </c>
      <c r="FD238" s="32">
        <f t="shared" si="34"/>
        <v>0</v>
      </c>
    </row>
    <row r="239" spans="1:160" customFormat="1" ht="75" x14ac:dyDescent="0.25">
      <c r="A239" s="6" t="s">
        <v>592</v>
      </c>
      <c r="B239" s="6" t="s">
        <v>1144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"/>
      <c r="I239" s="8"/>
      <c r="J239" s="8"/>
      <c r="K239" s="8"/>
      <c r="L239" s="8"/>
      <c r="M239" s="8" t="s">
        <v>2086</v>
      </c>
      <c r="N239" s="8" t="s">
        <v>2036</v>
      </c>
      <c r="O239" s="8">
        <v>4104</v>
      </c>
      <c r="P239" s="8" t="s">
        <v>2111</v>
      </c>
      <c r="Q239" s="1" t="s">
        <v>310</v>
      </c>
      <c r="R239" s="1">
        <v>1200</v>
      </c>
      <c r="S239" s="8">
        <v>300</v>
      </c>
      <c r="T239" s="10" t="s">
        <v>1447</v>
      </c>
      <c r="U239" s="10" t="s">
        <v>1448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33"/>
        <v>0</v>
      </c>
      <c r="FD239" s="32">
        <f t="shared" si="34"/>
        <v>0</v>
      </c>
    </row>
    <row r="240" spans="1:160" customFormat="1" ht="75" x14ac:dyDescent="0.25">
      <c r="A240" s="6" t="s">
        <v>592</v>
      </c>
      <c r="B240" s="6" t="s">
        <v>1144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"/>
      <c r="I240" s="8"/>
      <c r="J240" s="8"/>
      <c r="K240" s="8"/>
      <c r="L240" s="8"/>
      <c r="M240" s="8" t="s">
        <v>2086</v>
      </c>
      <c r="N240" s="8" t="s">
        <v>2035</v>
      </c>
      <c r="O240" s="8">
        <v>4102</v>
      </c>
      <c r="P240" s="8" t="s">
        <v>2111</v>
      </c>
      <c r="Q240" s="1" t="s">
        <v>311</v>
      </c>
      <c r="R240" s="1">
        <v>1</v>
      </c>
      <c r="S240" s="8">
        <v>1</v>
      </c>
      <c r="T240" s="10" t="s">
        <v>1448</v>
      </c>
      <c r="U240" s="10" t="s">
        <v>1449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33"/>
        <v>0</v>
      </c>
      <c r="FD240" s="32">
        <f t="shared" si="34"/>
        <v>0</v>
      </c>
    </row>
    <row r="241" spans="1:160" customFormat="1" ht="75" x14ac:dyDescent="0.25">
      <c r="A241" s="6" t="s">
        <v>592</v>
      </c>
      <c r="B241" s="6" t="s">
        <v>1144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"/>
      <c r="I241" s="8"/>
      <c r="J241" s="8"/>
      <c r="K241" s="8"/>
      <c r="L241" s="8"/>
      <c r="M241" s="8" t="s">
        <v>2086</v>
      </c>
      <c r="N241" s="8" t="s">
        <v>2035</v>
      </c>
      <c r="O241" s="8">
        <v>4102</v>
      </c>
      <c r="P241" s="8" t="s">
        <v>2111</v>
      </c>
      <c r="Q241" s="1" t="s">
        <v>312</v>
      </c>
      <c r="R241" s="1">
        <v>32</v>
      </c>
      <c r="S241" s="8">
        <v>8</v>
      </c>
      <c r="T241" s="10" t="s">
        <v>1449</v>
      </c>
      <c r="U241" s="10" t="s">
        <v>1450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33"/>
        <v>0</v>
      </c>
      <c r="FD241" s="32">
        <f t="shared" si="34"/>
        <v>0</v>
      </c>
    </row>
    <row r="242" spans="1:160" customFormat="1" ht="75" x14ac:dyDescent="0.25">
      <c r="A242" s="6" t="s">
        <v>592</v>
      </c>
      <c r="B242" s="6" t="s">
        <v>1144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"/>
      <c r="I242" s="8"/>
      <c r="J242" s="8"/>
      <c r="K242" s="8"/>
      <c r="L242" s="8"/>
      <c r="M242" s="8" t="s">
        <v>2086</v>
      </c>
      <c r="N242" s="8" t="s">
        <v>2036</v>
      </c>
      <c r="O242" s="8">
        <v>4104</v>
      </c>
      <c r="P242" s="8" t="s">
        <v>2111</v>
      </c>
      <c r="Q242" s="1" t="s">
        <v>313</v>
      </c>
      <c r="R242" s="1">
        <v>1</v>
      </c>
      <c r="S242" s="8">
        <v>1</v>
      </c>
      <c r="T242" s="10" t="s">
        <v>1450</v>
      </c>
      <c r="U242" s="10" t="s">
        <v>1451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33"/>
        <v>0</v>
      </c>
      <c r="FD242" s="32">
        <f t="shared" si="34"/>
        <v>0</v>
      </c>
    </row>
    <row r="243" spans="1:160" customFormat="1" ht="75" x14ac:dyDescent="0.25">
      <c r="A243" s="6" t="s">
        <v>592</v>
      </c>
      <c r="B243" s="6" t="s">
        <v>1144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"/>
      <c r="I243" s="8"/>
      <c r="J243" s="8"/>
      <c r="K243" s="8"/>
      <c r="L243" s="8"/>
      <c r="M243" s="8" t="s">
        <v>2086</v>
      </c>
      <c r="N243" s="8" t="s">
        <v>2042</v>
      </c>
      <c r="O243" s="8">
        <v>4103</v>
      </c>
      <c r="P243" s="8" t="s">
        <v>2111</v>
      </c>
      <c r="Q243" s="1" t="s">
        <v>314</v>
      </c>
      <c r="R243" s="1">
        <v>100</v>
      </c>
      <c r="S243" s="8">
        <v>25</v>
      </c>
      <c r="T243" s="10" t="s">
        <v>1451</v>
      </c>
      <c r="U243" s="10" t="s">
        <v>1452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33"/>
        <v>0</v>
      </c>
      <c r="FD243" s="32">
        <f t="shared" si="34"/>
        <v>0</v>
      </c>
    </row>
    <row r="244" spans="1:160" customFormat="1" ht="75" x14ac:dyDescent="0.25">
      <c r="A244" s="6" t="s">
        <v>592</v>
      </c>
      <c r="B244" s="6" t="s">
        <v>1144</v>
      </c>
      <c r="C244" s="6" t="s">
        <v>289</v>
      </c>
      <c r="D244" s="6" t="s">
        <v>316</v>
      </c>
      <c r="E244" s="6" t="s">
        <v>315</v>
      </c>
      <c r="F244" s="6">
        <v>100</v>
      </c>
      <c r="G244" s="19">
        <v>100</v>
      </c>
      <c r="H244" s="8"/>
      <c r="I244" s="8"/>
      <c r="J244" s="8"/>
      <c r="K244" s="8"/>
      <c r="L244" s="8"/>
      <c r="M244" s="8" t="s">
        <v>2086</v>
      </c>
      <c r="N244" s="8" t="s">
        <v>2035</v>
      </c>
      <c r="O244" s="8">
        <v>4102</v>
      </c>
      <c r="P244" s="8" t="s">
        <v>2111</v>
      </c>
      <c r="Q244" s="1" t="s">
        <v>317</v>
      </c>
      <c r="R244" s="1">
        <v>3</v>
      </c>
      <c r="S244" s="8">
        <v>3</v>
      </c>
      <c r="T244" s="10" t="s">
        <v>1452</v>
      </c>
      <c r="U244" s="10" t="s">
        <v>1453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33"/>
        <v>0</v>
      </c>
      <c r="FD244" s="32">
        <f t="shared" si="34"/>
        <v>0</v>
      </c>
    </row>
    <row r="245" spans="1:160" customFormat="1" ht="75" x14ac:dyDescent="0.25">
      <c r="A245" s="6" t="s">
        <v>592</v>
      </c>
      <c r="B245" s="6" t="s">
        <v>1144</v>
      </c>
      <c r="C245" s="6" t="s">
        <v>318</v>
      </c>
      <c r="D245" s="6" t="s">
        <v>320</v>
      </c>
      <c r="E245" s="6" t="s">
        <v>319</v>
      </c>
      <c r="F245" s="6">
        <v>5.5</v>
      </c>
      <c r="G245" s="19">
        <v>5.5</v>
      </c>
      <c r="H245" s="8"/>
      <c r="I245" s="8"/>
      <c r="J245" s="8"/>
      <c r="K245" s="8"/>
      <c r="L245" s="8"/>
      <c r="M245" s="8" t="s">
        <v>2086</v>
      </c>
      <c r="N245" s="8" t="s">
        <v>2036</v>
      </c>
      <c r="O245" s="8">
        <v>4104</v>
      </c>
      <c r="P245" s="8" t="s">
        <v>2111</v>
      </c>
      <c r="Q245" s="1" t="s">
        <v>321</v>
      </c>
      <c r="R245" s="1">
        <v>6064</v>
      </c>
      <c r="S245" s="8">
        <v>6064</v>
      </c>
      <c r="T245" s="10" t="s">
        <v>1453</v>
      </c>
      <c r="U245" s="10" t="s">
        <v>1454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33"/>
        <v>0</v>
      </c>
      <c r="FD245" s="32">
        <f t="shared" si="34"/>
        <v>0</v>
      </c>
    </row>
    <row r="246" spans="1:160" customFormat="1" ht="75" x14ac:dyDescent="0.25">
      <c r="A246" s="6" t="s">
        <v>592</v>
      </c>
      <c r="B246" s="6" t="s">
        <v>1144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"/>
      <c r="I246" s="8"/>
      <c r="J246" s="8"/>
      <c r="K246" s="8"/>
      <c r="L246" s="8"/>
      <c r="M246" s="8" t="s">
        <v>2086</v>
      </c>
      <c r="N246" s="8" t="s">
        <v>2036</v>
      </c>
      <c r="O246" s="8">
        <v>4104</v>
      </c>
      <c r="P246" s="8" t="s">
        <v>2111</v>
      </c>
      <c r="Q246" s="1" t="s">
        <v>322</v>
      </c>
      <c r="R246" s="1">
        <v>55</v>
      </c>
      <c r="S246" s="8">
        <v>55</v>
      </c>
      <c r="T246" s="10" t="s">
        <v>1454</v>
      </c>
      <c r="U246" s="10" t="s">
        <v>1455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33"/>
        <v>0</v>
      </c>
      <c r="FD246" s="32">
        <f t="shared" si="34"/>
        <v>0</v>
      </c>
    </row>
    <row r="247" spans="1:160" customFormat="1" ht="75" x14ac:dyDescent="0.25">
      <c r="A247" s="6" t="s">
        <v>592</v>
      </c>
      <c r="B247" s="6" t="s">
        <v>1144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"/>
      <c r="I247" s="8"/>
      <c r="J247" s="8"/>
      <c r="K247" s="8"/>
      <c r="L247" s="8"/>
      <c r="M247" s="8" t="s">
        <v>2086</v>
      </c>
      <c r="N247" s="8" t="s">
        <v>2036</v>
      </c>
      <c r="O247" s="8">
        <v>4104</v>
      </c>
      <c r="P247" s="8" t="s">
        <v>2111</v>
      </c>
      <c r="Q247" s="1" t="s">
        <v>323</v>
      </c>
      <c r="R247" s="1">
        <v>2</v>
      </c>
      <c r="S247" s="8">
        <v>2</v>
      </c>
      <c r="T247" s="10" t="s">
        <v>1455</v>
      </c>
      <c r="U247" s="10" t="s">
        <v>1456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33"/>
        <v>0</v>
      </c>
      <c r="FD247" s="32">
        <f t="shared" si="34"/>
        <v>0</v>
      </c>
    </row>
    <row r="248" spans="1:160" customFormat="1" ht="75" x14ac:dyDescent="0.25">
      <c r="A248" s="6" t="s">
        <v>592</v>
      </c>
      <c r="B248" s="6" t="s">
        <v>1144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"/>
      <c r="I248" s="8"/>
      <c r="J248" s="8"/>
      <c r="K248" s="8"/>
      <c r="L248" s="8"/>
      <c r="M248" s="8" t="s">
        <v>2086</v>
      </c>
      <c r="N248" s="8" t="s">
        <v>2036</v>
      </c>
      <c r="O248" s="8">
        <v>4104</v>
      </c>
      <c r="P248" s="8" t="s">
        <v>2111</v>
      </c>
      <c r="Q248" s="1" t="s">
        <v>324</v>
      </c>
      <c r="R248" s="1">
        <v>1</v>
      </c>
      <c r="S248" s="8">
        <v>1</v>
      </c>
      <c r="T248" s="10" t="s">
        <v>1456</v>
      </c>
      <c r="U248" s="10" t="s">
        <v>1457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33"/>
        <v>0</v>
      </c>
      <c r="FD248" s="32">
        <f t="shared" si="34"/>
        <v>0</v>
      </c>
    </row>
    <row r="249" spans="1:160" customFormat="1" ht="75" x14ac:dyDescent="0.25">
      <c r="A249" s="6" t="s">
        <v>592</v>
      </c>
      <c r="B249" s="6" t="s">
        <v>1144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"/>
      <c r="I249" s="8"/>
      <c r="J249" s="8"/>
      <c r="K249" s="8"/>
      <c r="L249" s="8"/>
      <c r="M249" s="8" t="s">
        <v>2086</v>
      </c>
      <c r="N249" s="8" t="s">
        <v>2036</v>
      </c>
      <c r="O249" s="8">
        <v>4104</v>
      </c>
      <c r="P249" s="8" t="s">
        <v>2111</v>
      </c>
      <c r="Q249" s="1" t="s">
        <v>325</v>
      </c>
      <c r="R249" s="1">
        <v>16</v>
      </c>
      <c r="S249" s="8">
        <v>4</v>
      </c>
      <c r="T249" s="10" t="s">
        <v>1457</v>
      </c>
      <c r="U249" s="10" t="s">
        <v>1458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33"/>
        <v>0</v>
      </c>
      <c r="FD249" s="32">
        <f t="shared" si="34"/>
        <v>0</v>
      </c>
    </row>
    <row r="250" spans="1:160" customFormat="1" ht="75" x14ac:dyDescent="0.25">
      <c r="A250" s="6" t="s">
        <v>592</v>
      </c>
      <c r="B250" s="6" t="s">
        <v>1144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"/>
      <c r="I250" s="8"/>
      <c r="J250" s="8"/>
      <c r="K250" s="8"/>
      <c r="L250" s="8"/>
      <c r="M250" s="8" t="s">
        <v>2086</v>
      </c>
      <c r="N250" s="8" t="s">
        <v>2036</v>
      </c>
      <c r="O250" s="8">
        <v>4104</v>
      </c>
      <c r="P250" s="8" t="s">
        <v>2111</v>
      </c>
      <c r="Q250" s="1" t="s">
        <v>326</v>
      </c>
      <c r="R250" s="1">
        <v>3</v>
      </c>
      <c r="S250" s="8">
        <v>3</v>
      </c>
      <c r="T250" s="10" t="s">
        <v>1458</v>
      </c>
      <c r="U250" s="10" t="s">
        <v>1459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33"/>
        <v>0</v>
      </c>
      <c r="FD250" s="32">
        <f t="shared" si="34"/>
        <v>0</v>
      </c>
    </row>
    <row r="251" spans="1:160" customFormat="1" ht="75" x14ac:dyDescent="0.25">
      <c r="A251" s="6" t="s">
        <v>592</v>
      </c>
      <c r="B251" s="6" t="s">
        <v>1144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"/>
      <c r="I251" s="8"/>
      <c r="J251" s="8"/>
      <c r="K251" s="8"/>
      <c r="L251" s="8"/>
      <c r="M251" s="8" t="s">
        <v>2086</v>
      </c>
      <c r="N251" s="8" t="s">
        <v>2036</v>
      </c>
      <c r="O251" s="8">
        <v>4104</v>
      </c>
      <c r="P251" s="8" t="s">
        <v>2111</v>
      </c>
      <c r="Q251" s="1" t="s">
        <v>327</v>
      </c>
      <c r="R251" s="1">
        <v>2</v>
      </c>
      <c r="S251" s="8">
        <v>2</v>
      </c>
      <c r="T251" s="10" t="s">
        <v>1459</v>
      </c>
      <c r="U251" s="10" t="s">
        <v>1460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33"/>
        <v>0</v>
      </c>
      <c r="FD251" s="32">
        <f t="shared" si="34"/>
        <v>0</v>
      </c>
    </row>
    <row r="252" spans="1:160" customFormat="1" ht="75" x14ac:dyDescent="0.25">
      <c r="A252" s="6" t="s">
        <v>592</v>
      </c>
      <c r="B252" s="6" t="s">
        <v>1144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"/>
      <c r="I252" s="8"/>
      <c r="J252" s="8"/>
      <c r="K252" s="8"/>
      <c r="L252" s="8"/>
      <c r="M252" s="8" t="s">
        <v>2086</v>
      </c>
      <c r="N252" s="8" t="s">
        <v>2035</v>
      </c>
      <c r="O252" s="8">
        <v>4102</v>
      </c>
      <c r="P252" s="8" t="s">
        <v>2111</v>
      </c>
      <c r="Q252" s="1" t="s">
        <v>328</v>
      </c>
      <c r="R252" s="1">
        <v>6</v>
      </c>
      <c r="S252" s="8">
        <v>2</v>
      </c>
      <c r="T252" s="10" t="s">
        <v>1460</v>
      </c>
      <c r="U252" s="10" t="s">
        <v>1461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33"/>
        <v>0</v>
      </c>
      <c r="FD252" s="32">
        <f t="shared" si="34"/>
        <v>0</v>
      </c>
    </row>
    <row r="253" spans="1:160" customFormat="1" ht="75" x14ac:dyDescent="0.25">
      <c r="A253" s="6" t="s">
        <v>592</v>
      </c>
      <c r="B253" s="6" t="s">
        <v>1144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"/>
      <c r="I253" s="8"/>
      <c r="J253" s="8"/>
      <c r="K253" s="8"/>
      <c r="L253" s="8"/>
      <c r="M253" s="8" t="s">
        <v>2086</v>
      </c>
      <c r="N253" s="8" t="s">
        <v>2036</v>
      </c>
      <c r="O253" s="8">
        <v>4104</v>
      </c>
      <c r="P253" s="8" t="s">
        <v>2111</v>
      </c>
      <c r="Q253" s="1" t="s">
        <v>329</v>
      </c>
      <c r="R253" s="1">
        <v>2</v>
      </c>
      <c r="S253" s="8">
        <v>1</v>
      </c>
      <c r="T253" s="10" t="s">
        <v>1461</v>
      </c>
      <c r="U253" s="10" t="s">
        <v>1462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33"/>
        <v>0</v>
      </c>
      <c r="FD253" s="32">
        <f t="shared" si="34"/>
        <v>0</v>
      </c>
    </row>
    <row r="254" spans="1:160" customFormat="1" ht="75" x14ac:dyDescent="0.25">
      <c r="A254" s="6" t="s">
        <v>592</v>
      </c>
      <c r="B254" s="6" t="s">
        <v>1144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"/>
      <c r="I254" s="8"/>
      <c r="J254" s="8"/>
      <c r="K254" s="8"/>
      <c r="L254" s="8"/>
      <c r="M254" s="8" t="s">
        <v>2086</v>
      </c>
      <c r="N254" s="8" t="s">
        <v>2036</v>
      </c>
      <c r="O254" s="8">
        <v>4104</v>
      </c>
      <c r="P254" s="8" t="s">
        <v>2111</v>
      </c>
      <c r="Q254" s="1" t="s">
        <v>330</v>
      </c>
      <c r="R254" s="1">
        <v>1</v>
      </c>
      <c r="S254" s="8">
        <v>1</v>
      </c>
      <c r="T254" s="10" t="s">
        <v>1462</v>
      </c>
      <c r="U254" s="10" t="s">
        <v>1463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33"/>
        <v>0</v>
      </c>
      <c r="FD254" s="32">
        <f t="shared" si="34"/>
        <v>0</v>
      </c>
    </row>
    <row r="255" spans="1:160" customFormat="1" ht="75" x14ac:dyDescent="0.25">
      <c r="A255" s="6" t="s">
        <v>592</v>
      </c>
      <c r="B255" s="6" t="s">
        <v>1144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"/>
      <c r="I255" s="8"/>
      <c r="J255" s="8"/>
      <c r="K255" s="8"/>
      <c r="L255" s="8"/>
      <c r="M255" s="8" t="s">
        <v>2086</v>
      </c>
      <c r="N255" s="8" t="s">
        <v>2036</v>
      </c>
      <c r="O255" s="8">
        <v>4104</v>
      </c>
      <c r="P255" s="8" t="s">
        <v>2111</v>
      </c>
      <c r="Q255" s="1" t="s">
        <v>331</v>
      </c>
      <c r="R255" s="1">
        <v>1</v>
      </c>
      <c r="S255" s="8">
        <v>1</v>
      </c>
      <c r="T255" s="10" t="s">
        <v>1463</v>
      </c>
      <c r="U255" s="10" t="s">
        <v>1464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33"/>
        <v>0</v>
      </c>
      <c r="FD255" s="32">
        <f t="shared" si="34"/>
        <v>0</v>
      </c>
    </row>
    <row r="256" spans="1:160" customFormat="1" ht="75" x14ac:dyDescent="0.25">
      <c r="A256" s="6" t="s">
        <v>592</v>
      </c>
      <c r="B256" s="6" t="s">
        <v>1144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"/>
      <c r="I256" s="8"/>
      <c r="J256" s="8"/>
      <c r="K256" s="8"/>
      <c r="L256" s="8"/>
      <c r="M256" s="8" t="s">
        <v>2086</v>
      </c>
      <c r="N256" s="8" t="s">
        <v>2036</v>
      </c>
      <c r="O256" s="8">
        <v>4104</v>
      </c>
      <c r="P256" s="8" t="s">
        <v>2111</v>
      </c>
      <c r="Q256" s="1" t="s">
        <v>332</v>
      </c>
      <c r="R256" s="1">
        <v>1</v>
      </c>
      <c r="S256" s="8">
        <v>0.3</v>
      </c>
      <c r="T256" s="10" t="s">
        <v>1464</v>
      </c>
      <c r="U256" s="10" t="s">
        <v>1465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33"/>
        <v>0</v>
      </c>
      <c r="FD256" s="32">
        <f t="shared" si="34"/>
        <v>0</v>
      </c>
    </row>
    <row r="257" spans="1:160" customFormat="1" ht="75" x14ac:dyDescent="0.25">
      <c r="A257" s="6" t="s">
        <v>592</v>
      </c>
      <c r="B257" s="6" t="s">
        <v>1144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"/>
      <c r="I257" s="8"/>
      <c r="J257" s="8"/>
      <c r="K257" s="8"/>
      <c r="L257" s="8"/>
      <c r="M257" s="8" t="s">
        <v>2086</v>
      </c>
      <c r="N257" s="8" t="s">
        <v>2036</v>
      </c>
      <c r="O257" s="8">
        <v>4104</v>
      </c>
      <c r="P257" s="8" t="s">
        <v>2111</v>
      </c>
      <c r="Q257" s="1" t="s">
        <v>333</v>
      </c>
      <c r="R257" s="1">
        <v>1352</v>
      </c>
      <c r="S257" s="8">
        <v>317</v>
      </c>
      <c r="T257" s="10" t="s">
        <v>1465</v>
      </c>
      <c r="U257" s="10" t="s">
        <v>1466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33"/>
        <v>0</v>
      </c>
      <c r="FD257" s="32">
        <f t="shared" si="34"/>
        <v>0</v>
      </c>
    </row>
    <row r="258" spans="1:160" customFormat="1" ht="75" x14ac:dyDescent="0.25">
      <c r="A258" s="6" t="s">
        <v>592</v>
      </c>
      <c r="B258" s="6" t="s">
        <v>1144</v>
      </c>
      <c r="C258" s="6" t="s">
        <v>343</v>
      </c>
      <c r="D258" s="6" t="s">
        <v>335</v>
      </c>
      <c r="E258" s="6" t="s">
        <v>334</v>
      </c>
      <c r="F258" s="6">
        <v>100</v>
      </c>
      <c r="G258" s="19">
        <v>100</v>
      </c>
      <c r="H258" s="8"/>
      <c r="I258" s="8"/>
      <c r="J258" s="8"/>
      <c r="K258" s="8"/>
      <c r="L258" s="8"/>
      <c r="M258" s="8" t="s">
        <v>2086</v>
      </c>
      <c r="N258" s="8" t="s">
        <v>2036</v>
      </c>
      <c r="O258" s="8">
        <v>4104</v>
      </c>
      <c r="P258" s="8" t="s">
        <v>2111</v>
      </c>
      <c r="Q258" s="1" t="s">
        <v>336</v>
      </c>
      <c r="R258" s="1">
        <v>70</v>
      </c>
      <c r="S258" s="8">
        <v>70</v>
      </c>
      <c r="T258" s="10" t="s">
        <v>1466</v>
      </c>
      <c r="U258" s="10" t="s">
        <v>1467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33"/>
        <v>0</v>
      </c>
      <c r="FD258" s="32">
        <f t="shared" si="34"/>
        <v>0</v>
      </c>
    </row>
    <row r="259" spans="1:160" customFormat="1" ht="75" x14ac:dyDescent="0.25">
      <c r="A259" s="6" t="s">
        <v>592</v>
      </c>
      <c r="B259" s="6" t="s">
        <v>1144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"/>
      <c r="I259" s="8"/>
      <c r="J259" s="8"/>
      <c r="K259" s="8"/>
      <c r="L259" s="8"/>
      <c r="M259" s="8" t="s">
        <v>2086</v>
      </c>
      <c r="N259" s="8" t="s">
        <v>2036</v>
      </c>
      <c r="O259" s="8">
        <v>4104</v>
      </c>
      <c r="P259" s="8" t="s">
        <v>2111</v>
      </c>
      <c r="Q259" s="1" t="s">
        <v>337</v>
      </c>
      <c r="R259" s="1">
        <v>7</v>
      </c>
      <c r="S259" s="8">
        <v>7</v>
      </c>
      <c r="T259" s="10" t="s">
        <v>1467</v>
      </c>
      <c r="U259" s="10" t="s">
        <v>1468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33"/>
        <v>0</v>
      </c>
      <c r="FD259" s="32">
        <f t="shared" si="34"/>
        <v>0</v>
      </c>
    </row>
    <row r="260" spans="1:160" customFormat="1" ht="75" x14ac:dyDescent="0.25">
      <c r="A260" s="6" t="s">
        <v>592</v>
      </c>
      <c r="B260" s="6" t="s">
        <v>1144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"/>
      <c r="I260" s="8"/>
      <c r="J260" s="8"/>
      <c r="K260" s="8"/>
      <c r="L260" s="8"/>
      <c r="M260" s="8" t="s">
        <v>2086</v>
      </c>
      <c r="N260" s="8" t="s">
        <v>2036</v>
      </c>
      <c r="O260" s="8">
        <v>4104</v>
      </c>
      <c r="P260" s="8" t="s">
        <v>2111</v>
      </c>
      <c r="Q260" s="1" t="s">
        <v>338</v>
      </c>
      <c r="R260" s="1">
        <v>1</v>
      </c>
      <c r="S260" s="8">
        <v>1</v>
      </c>
      <c r="T260" s="10" t="s">
        <v>1468</v>
      </c>
      <c r="U260" s="10" t="s">
        <v>1469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33"/>
        <v>0</v>
      </c>
      <c r="FD260" s="32">
        <f t="shared" si="34"/>
        <v>0</v>
      </c>
    </row>
    <row r="261" spans="1:160" customFormat="1" ht="75" x14ac:dyDescent="0.25">
      <c r="A261" s="6" t="s">
        <v>592</v>
      </c>
      <c r="B261" s="6" t="s">
        <v>1144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"/>
      <c r="I261" s="8"/>
      <c r="J261" s="8"/>
      <c r="K261" s="8"/>
      <c r="L261" s="8"/>
      <c r="M261" s="8" t="s">
        <v>2086</v>
      </c>
      <c r="N261" s="8" t="s">
        <v>2036</v>
      </c>
      <c r="O261" s="8">
        <v>4104</v>
      </c>
      <c r="P261" s="8" t="s">
        <v>2111</v>
      </c>
      <c r="Q261" s="1" t="s">
        <v>339</v>
      </c>
      <c r="R261" s="1">
        <v>4</v>
      </c>
      <c r="S261" s="8">
        <v>1</v>
      </c>
      <c r="T261" s="10" t="s">
        <v>1469</v>
      </c>
      <c r="U261" s="10" t="s">
        <v>1470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33"/>
        <v>0</v>
      </c>
      <c r="FD261" s="32">
        <f t="shared" si="34"/>
        <v>0</v>
      </c>
    </row>
    <row r="262" spans="1:160" customFormat="1" ht="75" x14ac:dyDescent="0.25">
      <c r="A262" s="6" t="s">
        <v>592</v>
      </c>
      <c r="B262" s="6" t="s">
        <v>1144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"/>
      <c r="I262" s="8"/>
      <c r="J262" s="8"/>
      <c r="K262" s="8"/>
      <c r="L262" s="8"/>
      <c r="M262" s="8" t="s">
        <v>2086</v>
      </c>
      <c r="N262" s="8" t="s">
        <v>2036</v>
      </c>
      <c r="O262" s="8">
        <v>4104</v>
      </c>
      <c r="P262" s="8" t="s">
        <v>2111</v>
      </c>
      <c r="Q262" s="1" t="s">
        <v>340</v>
      </c>
      <c r="R262" s="1">
        <v>1</v>
      </c>
      <c r="S262" s="8">
        <v>1</v>
      </c>
      <c r="T262" s="10" t="s">
        <v>1470</v>
      </c>
      <c r="U262" s="10" t="s">
        <v>1471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33"/>
        <v>0</v>
      </c>
      <c r="FD262" s="32">
        <f t="shared" si="34"/>
        <v>0</v>
      </c>
    </row>
    <row r="263" spans="1:160" customFormat="1" ht="75" x14ac:dyDescent="0.25">
      <c r="A263" s="6" t="s">
        <v>592</v>
      </c>
      <c r="B263" s="6" t="s">
        <v>1144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"/>
      <c r="I263" s="8"/>
      <c r="J263" s="8"/>
      <c r="K263" s="8"/>
      <c r="L263" s="8"/>
      <c r="M263" s="8" t="s">
        <v>2086</v>
      </c>
      <c r="N263" s="8" t="s">
        <v>2036</v>
      </c>
      <c r="O263" s="8">
        <v>4104</v>
      </c>
      <c r="P263" s="8" t="s">
        <v>2111</v>
      </c>
      <c r="Q263" s="1" t="s">
        <v>341</v>
      </c>
      <c r="R263" s="1">
        <v>1</v>
      </c>
      <c r="S263" s="8">
        <v>1</v>
      </c>
      <c r="T263" s="10" t="s">
        <v>1471</v>
      </c>
      <c r="U263" s="10" t="s">
        <v>1472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33"/>
        <v>0</v>
      </c>
      <c r="FD263" s="32">
        <f t="shared" si="34"/>
        <v>0</v>
      </c>
    </row>
    <row r="264" spans="1:160" customFormat="1" ht="75" x14ac:dyDescent="0.25">
      <c r="A264" s="6" t="s">
        <v>592</v>
      </c>
      <c r="B264" s="6" t="s">
        <v>1144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"/>
      <c r="I264" s="8"/>
      <c r="J264" s="8"/>
      <c r="K264" s="8"/>
      <c r="L264" s="8"/>
      <c r="M264" s="8" t="s">
        <v>2086</v>
      </c>
      <c r="N264" s="8" t="s">
        <v>2036</v>
      </c>
      <c r="O264" s="8">
        <v>4104</v>
      </c>
      <c r="P264" s="8" t="s">
        <v>2111</v>
      </c>
      <c r="Q264" s="1" t="s">
        <v>342</v>
      </c>
      <c r="R264" s="1">
        <v>1</v>
      </c>
      <c r="S264" s="8">
        <v>1</v>
      </c>
      <c r="T264" s="10" t="s">
        <v>1472</v>
      </c>
      <c r="U264" s="10" t="s">
        <v>1473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33"/>
        <v>0</v>
      </c>
      <c r="FD264" s="32">
        <f t="shared" si="34"/>
        <v>0</v>
      </c>
    </row>
    <row r="265" spans="1:160" customFormat="1" ht="75" x14ac:dyDescent="0.25">
      <c r="A265" s="6" t="s">
        <v>592</v>
      </c>
      <c r="B265" s="6" t="s">
        <v>1144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"/>
      <c r="I265" s="8"/>
      <c r="J265" s="8"/>
      <c r="K265" s="8"/>
      <c r="L265" s="8"/>
      <c r="M265" s="8" t="s">
        <v>2086</v>
      </c>
      <c r="N265" s="8" t="s">
        <v>2036</v>
      </c>
      <c r="O265" s="8">
        <v>4104</v>
      </c>
      <c r="P265" s="8" t="s">
        <v>2111</v>
      </c>
      <c r="Q265" s="1" t="s">
        <v>344</v>
      </c>
      <c r="R265" s="1">
        <v>1</v>
      </c>
      <c r="S265" s="8">
        <v>1</v>
      </c>
      <c r="T265" s="10" t="s">
        <v>1473</v>
      </c>
      <c r="U265" s="10" t="s">
        <v>1474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33"/>
        <v>0</v>
      </c>
      <c r="FD265" s="32">
        <f t="shared" si="34"/>
        <v>0</v>
      </c>
    </row>
    <row r="266" spans="1:160" customFormat="1" ht="75" x14ac:dyDescent="0.25">
      <c r="A266" s="6" t="s">
        <v>592</v>
      </c>
      <c r="B266" s="6" t="s">
        <v>1144</v>
      </c>
      <c r="C266" s="6" t="s">
        <v>345</v>
      </c>
      <c r="D266" s="6" t="s">
        <v>347</v>
      </c>
      <c r="E266" s="6" t="s">
        <v>346</v>
      </c>
      <c r="F266" s="6">
        <v>10</v>
      </c>
      <c r="G266" s="19">
        <v>10</v>
      </c>
      <c r="H266" s="8"/>
      <c r="I266" s="8"/>
      <c r="J266" s="8"/>
      <c r="K266" s="8"/>
      <c r="L266" s="8"/>
      <c r="M266" s="8" t="s">
        <v>2086</v>
      </c>
      <c r="N266" s="8" t="s">
        <v>2036</v>
      </c>
      <c r="O266" s="8">
        <v>4104</v>
      </c>
      <c r="P266" s="8" t="s">
        <v>2111</v>
      </c>
      <c r="Q266" s="1" t="s">
        <v>1128</v>
      </c>
      <c r="R266" s="1">
        <v>750</v>
      </c>
      <c r="S266" s="8">
        <v>750</v>
      </c>
      <c r="T266" s="10" t="s">
        <v>1474</v>
      </c>
      <c r="U266" s="10" t="s">
        <v>1475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33"/>
        <v>0</v>
      </c>
      <c r="FD266" s="32">
        <f t="shared" si="34"/>
        <v>0</v>
      </c>
    </row>
    <row r="267" spans="1:160" customFormat="1" ht="75" x14ac:dyDescent="0.25">
      <c r="A267" s="6" t="s">
        <v>592</v>
      </c>
      <c r="B267" s="6" t="s">
        <v>1144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"/>
      <c r="I267" s="8"/>
      <c r="J267" s="8"/>
      <c r="K267" s="8"/>
      <c r="L267" s="8"/>
      <c r="M267" s="8" t="s">
        <v>2086</v>
      </c>
      <c r="N267" s="8" t="s">
        <v>2036</v>
      </c>
      <c r="O267" s="8">
        <v>4104</v>
      </c>
      <c r="P267" s="8" t="s">
        <v>2111</v>
      </c>
      <c r="Q267" s="1" t="s">
        <v>348</v>
      </c>
      <c r="R267" s="1">
        <v>1</v>
      </c>
      <c r="S267" s="8">
        <v>1</v>
      </c>
      <c r="T267" s="10" t="s">
        <v>1475</v>
      </c>
      <c r="U267" s="10" t="s">
        <v>1476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ref="FC267:FC330" si="42">SUM(EM267:FB267)</f>
        <v>0</v>
      </c>
      <c r="FD267" s="32">
        <f t="shared" ref="FD267:FD330" si="43">SUM(AN267+BE267+BV267+CM267+DD267+DU267+EL267+FC267)</f>
        <v>0</v>
      </c>
    </row>
    <row r="268" spans="1:160" customFormat="1" ht="75" x14ac:dyDescent="0.25">
      <c r="A268" s="6" t="s">
        <v>592</v>
      </c>
      <c r="B268" s="6" t="s">
        <v>1144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"/>
      <c r="I268" s="8"/>
      <c r="J268" s="8"/>
      <c r="K268" s="8"/>
      <c r="L268" s="8"/>
      <c r="M268" s="8" t="s">
        <v>2086</v>
      </c>
      <c r="N268" s="8" t="s">
        <v>2036</v>
      </c>
      <c r="O268" s="8">
        <v>4104</v>
      </c>
      <c r="P268" s="8" t="s">
        <v>2111</v>
      </c>
      <c r="Q268" s="1" t="s">
        <v>349</v>
      </c>
      <c r="R268" s="1">
        <v>50</v>
      </c>
      <c r="S268" s="8">
        <v>20</v>
      </c>
      <c r="T268" s="10" t="s">
        <v>1476</v>
      </c>
      <c r="U268" s="10" t="s">
        <v>1477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si="42"/>
        <v>0</v>
      </c>
      <c r="FD268" s="32">
        <f t="shared" si="43"/>
        <v>0</v>
      </c>
    </row>
    <row r="269" spans="1:160" customFormat="1" ht="75" x14ac:dyDescent="0.25">
      <c r="A269" s="6" t="s">
        <v>592</v>
      </c>
      <c r="B269" s="6" t="s">
        <v>1144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"/>
      <c r="I269" s="8"/>
      <c r="J269" s="8"/>
      <c r="K269" s="8"/>
      <c r="L269" s="8"/>
      <c r="M269" s="8" t="s">
        <v>2086</v>
      </c>
      <c r="N269" s="8" t="s">
        <v>2036</v>
      </c>
      <c r="O269" s="8">
        <v>4104</v>
      </c>
      <c r="P269" s="8" t="s">
        <v>2111</v>
      </c>
      <c r="Q269" s="1" t="s">
        <v>350</v>
      </c>
      <c r="R269" s="1">
        <v>750</v>
      </c>
      <c r="S269" s="8">
        <v>200</v>
      </c>
      <c r="T269" s="10" t="s">
        <v>1477</v>
      </c>
      <c r="U269" s="10" t="s">
        <v>1478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42"/>
        <v>0</v>
      </c>
      <c r="FD269" s="32">
        <f t="shared" si="43"/>
        <v>0</v>
      </c>
    </row>
    <row r="270" spans="1:160" customFormat="1" ht="75" x14ac:dyDescent="0.25">
      <c r="A270" s="6" t="s">
        <v>592</v>
      </c>
      <c r="B270" s="6" t="s">
        <v>1144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"/>
      <c r="I270" s="8"/>
      <c r="J270" s="8"/>
      <c r="K270" s="8"/>
      <c r="L270" s="8"/>
      <c r="M270" s="8" t="s">
        <v>2086</v>
      </c>
      <c r="N270" s="8" t="s">
        <v>2036</v>
      </c>
      <c r="O270" s="8">
        <v>4104</v>
      </c>
      <c r="P270" s="8" t="s">
        <v>2111</v>
      </c>
      <c r="Q270" s="1" t="s">
        <v>351</v>
      </c>
      <c r="R270" s="1">
        <v>1</v>
      </c>
      <c r="S270" s="8">
        <v>1</v>
      </c>
      <c r="T270" s="10" t="s">
        <v>1478</v>
      </c>
      <c r="U270" s="10" t="s">
        <v>1479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42"/>
        <v>0</v>
      </c>
      <c r="FD270" s="32">
        <f t="shared" si="43"/>
        <v>0</v>
      </c>
    </row>
    <row r="271" spans="1:160" customFormat="1" ht="75" x14ac:dyDescent="0.25">
      <c r="A271" s="6" t="s">
        <v>592</v>
      </c>
      <c r="B271" s="6" t="s">
        <v>1144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"/>
      <c r="I271" s="8"/>
      <c r="J271" s="8"/>
      <c r="K271" s="8"/>
      <c r="L271" s="8"/>
      <c r="M271" s="8" t="s">
        <v>2086</v>
      </c>
      <c r="N271" s="8" t="s">
        <v>2036</v>
      </c>
      <c r="O271" s="8">
        <v>4104</v>
      </c>
      <c r="P271" s="8" t="s">
        <v>2111</v>
      </c>
      <c r="Q271" s="1" t="s">
        <v>352</v>
      </c>
      <c r="R271" s="1">
        <v>340</v>
      </c>
      <c r="S271" s="8">
        <v>100</v>
      </c>
      <c r="T271" s="10" t="s">
        <v>1479</v>
      </c>
      <c r="U271" s="10" t="s">
        <v>1480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42"/>
        <v>0</v>
      </c>
      <c r="FD271" s="32">
        <f t="shared" si="43"/>
        <v>0</v>
      </c>
    </row>
    <row r="272" spans="1:160" customFormat="1" ht="75" x14ac:dyDescent="0.25">
      <c r="A272" s="6" t="s">
        <v>592</v>
      </c>
      <c r="B272" s="6" t="s">
        <v>1144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"/>
      <c r="I272" s="8"/>
      <c r="J272" s="8"/>
      <c r="K272" s="8"/>
      <c r="L272" s="8"/>
      <c r="M272" s="8" t="s">
        <v>2086</v>
      </c>
      <c r="N272" s="8" t="s">
        <v>2036</v>
      </c>
      <c r="O272" s="8">
        <v>4104</v>
      </c>
      <c r="P272" s="8" t="s">
        <v>2111</v>
      </c>
      <c r="Q272" s="1" t="s">
        <v>353</v>
      </c>
      <c r="R272" s="1">
        <v>4</v>
      </c>
      <c r="S272" s="8">
        <v>1</v>
      </c>
      <c r="T272" s="10" t="s">
        <v>1480</v>
      </c>
      <c r="U272" s="10" t="s">
        <v>1481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42"/>
        <v>0</v>
      </c>
      <c r="FD272" s="32">
        <f t="shared" si="43"/>
        <v>0</v>
      </c>
    </row>
    <row r="273" spans="1:160" customFormat="1" ht="75" x14ac:dyDescent="0.25">
      <c r="A273" s="6" t="s">
        <v>592</v>
      </c>
      <c r="B273" s="6" t="s">
        <v>1144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"/>
      <c r="I273" s="8"/>
      <c r="J273" s="8"/>
      <c r="K273" s="8"/>
      <c r="L273" s="8"/>
      <c r="M273" s="8" t="s">
        <v>2086</v>
      </c>
      <c r="N273" s="8" t="s">
        <v>2036</v>
      </c>
      <c r="O273" s="8">
        <v>4104</v>
      </c>
      <c r="P273" s="8" t="s">
        <v>2111</v>
      </c>
      <c r="Q273" s="1" t="s">
        <v>354</v>
      </c>
      <c r="R273" s="1">
        <v>10</v>
      </c>
      <c r="S273" s="8">
        <v>3</v>
      </c>
      <c r="T273" s="10" t="s">
        <v>1481</v>
      </c>
      <c r="U273" s="10" t="s">
        <v>1482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42"/>
        <v>0</v>
      </c>
      <c r="FD273" s="32">
        <f t="shared" si="43"/>
        <v>0</v>
      </c>
    </row>
    <row r="274" spans="1:160" customFormat="1" ht="75" x14ac:dyDescent="0.25">
      <c r="A274" s="6" t="s">
        <v>592</v>
      </c>
      <c r="B274" s="6" t="s">
        <v>1144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"/>
      <c r="I274" s="8"/>
      <c r="J274" s="8"/>
      <c r="K274" s="8"/>
      <c r="L274" s="8"/>
      <c r="M274" s="8" t="s">
        <v>2086</v>
      </c>
      <c r="N274" s="8" t="s">
        <v>2036</v>
      </c>
      <c r="O274" s="8">
        <v>4104</v>
      </c>
      <c r="P274" s="8" t="s">
        <v>2111</v>
      </c>
      <c r="Q274" s="1" t="s">
        <v>355</v>
      </c>
      <c r="R274" s="1">
        <v>600</v>
      </c>
      <c r="S274" s="8">
        <v>150</v>
      </c>
      <c r="T274" s="10" t="s">
        <v>1482</v>
      </c>
      <c r="U274" s="10" t="s">
        <v>1483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42"/>
        <v>0</v>
      </c>
      <c r="FD274" s="32">
        <f t="shared" si="43"/>
        <v>0</v>
      </c>
    </row>
    <row r="275" spans="1:160" customFormat="1" ht="45" x14ac:dyDescent="0.25">
      <c r="A275" s="6" t="s">
        <v>592</v>
      </c>
      <c r="B275" s="6" t="s">
        <v>1145</v>
      </c>
      <c r="C275" s="6" t="s">
        <v>356</v>
      </c>
      <c r="D275" s="6" t="s">
        <v>357</v>
      </c>
      <c r="E275" s="6" t="s">
        <v>361</v>
      </c>
      <c r="F275" s="6">
        <v>198.6</v>
      </c>
      <c r="G275" s="19">
        <v>198.6</v>
      </c>
      <c r="H275" s="8"/>
      <c r="I275" s="8"/>
      <c r="J275" s="8"/>
      <c r="K275" s="8"/>
      <c r="L275" s="8"/>
      <c r="M275" s="8" t="s">
        <v>2086</v>
      </c>
      <c r="N275" s="8" t="s">
        <v>2043</v>
      </c>
      <c r="O275" s="8">
        <v>4101</v>
      </c>
      <c r="P275" s="8" t="s">
        <v>2111</v>
      </c>
      <c r="Q275" s="1" t="s">
        <v>358</v>
      </c>
      <c r="R275" s="1">
        <v>1</v>
      </c>
      <c r="S275" s="8">
        <v>1</v>
      </c>
      <c r="T275" s="10" t="s">
        <v>1483</v>
      </c>
      <c r="U275" s="10" t="s">
        <v>1484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3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42"/>
        <v>0</v>
      </c>
      <c r="FD275" s="32">
        <f t="shared" si="43"/>
        <v>0</v>
      </c>
    </row>
    <row r="276" spans="1:160" customFormat="1" ht="45" x14ac:dyDescent="0.25">
      <c r="A276" s="6" t="s">
        <v>592</v>
      </c>
      <c r="B276" s="6" t="s">
        <v>1145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8"/>
      <c r="I276" s="8"/>
      <c r="J276" s="8"/>
      <c r="K276" s="8"/>
      <c r="L276" s="8"/>
      <c r="M276" s="8" t="s">
        <v>2086</v>
      </c>
      <c r="N276" s="8" t="s">
        <v>2043</v>
      </c>
      <c r="O276" s="8">
        <v>4101</v>
      </c>
      <c r="P276" s="8" t="s">
        <v>2111</v>
      </c>
      <c r="Q276" s="1" t="s">
        <v>359</v>
      </c>
      <c r="R276" s="1">
        <v>1</v>
      </c>
      <c r="S276" s="8">
        <v>1</v>
      </c>
      <c r="T276" s="10" t="s">
        <v>1484</v>
      </c>
      <c r="U276" s="10" t="s">
        <v>1485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3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3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42"/>
        <v>0</v>
      </c>
      <c r="FD276" s="32">
        <f t="shared" si="43"/>
        <v>0</v>
      </c>
    </row>
    <row r="277" spans="1:160" customFormat="1" ht="45" x14ac:dyDescent="0.25">
      <c r="A277" s="6" t="s">
        <v>592</v>
      </c>
      <c r="B277" s="6" t="s">
        <v>1145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8"/>
      <c r="I277" s="8"/>
      <c r="J277" s="8"/>
      <c r="K277" s="8"/>
      <c r="L277" s="8"/>
      <c r="M277" s="8" t="s">
        <v>2086</v>
      </c>
      <c r="N277" s="8" t="s">
        <v>2043</v>
      </c>
      <c r="O277" s="8">
        <v>4101</v>
      </c>
      <c r="P277" s="8" t="s">
        <v>2111</v>
      </c>
      <c r="Q277" s="1" t="s">
        <v>360</v>
      </c>
      <c r="R277" s="1">
        <v>1</v>
      </c>
      <c r="S277" s="8">
        <v>1</v>
      </c>
      <c r="T277" s="10" t="s">
        <v>1485</v>
      </c>
      <c r="U277" s="10" t="s">
        <v>1486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3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42"/>
        <v>0</v>
      </c>
      <c r="FD277" s="32">
        <f t="shared" si="43"/>
        <v>0</v>
      </c>
    </row>
    <row r="278" spans="1:160" customFormat="1" ht="75" x14ac:dyDescent="0.25">
      <c r="A278" s="6" t="s">
        <v>592</v>
      </c>
      <c r="B278" s="6" t="s">
        <v>1145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8"/>
      <c r="I278" s="8"/>
      <c r="J278" s="8"/>
      <c r="K278" s="8"/>
      <c r="L278" s="8"/>
      <c r="M278" s="8" t="s">
        <v>2086</v>
      </c>
      <c r="N278" s="8" t="s">
        <v>2043</v>
      </c>
      <c r="O278" s="8">
        <v>4101</v>
      </c>
      <c r="P278" s="8" t="s">
        <v>2111</v>
      </c>
      <c r="Q278" s="1" t="s">
        <v>1139</v>
      </c>
      <c r="R278" s="1">
        <v>4</v>
      </c>
      <c r="S278" s="8">
        <v>4</v>
      </c>
      <c r="T278" s="10" t="s">
        <v>1486</v>
      </c>
      <c r="U278" s="10" t="s">
        <v>1487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3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3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42"/>
        <v>0</v>
      </c>
      <c r="FD278" s="32">
        <f t="shared" si="43"/>
        <v>0</v>
      </c>
    </row>
    <row r="279" spans="1:160" customFormat="1" ht="45" x14ac:dyDescent="0.25">
      <c r="A279" s="6" t="s">
        <v>592</v>
      </c>
      <c r="B279" s="6" t="s">
        <v>1145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8"/>
      <c r="I279" s="8"/>
      <c r="J279" s="8"/>
      <c r="K279" s="8"/>
      <c r="L279" s="8"/>
      <c r="M279" s="8" t="s">
        <v>2086</v>
      </c>
      <c r="N279" s="8" t="s">
        <v>2043</v>
      </c>
      <c r="O279" s="8">
        <v>4101</v>
      </c>
      <c r="P279" s="8" t="s">
        <v>2111</v>
      </c>
      <c r="Q279" s="1" t="s">
        <v>365</v>
      </c>
      <c r="R279" s="1">
        <v>3</v>
      </c>
      <c r="S279" s="8">
        <v>3</v>
      </c>
      <c r="T279" s="10" t="s">
        <v>1487</v>
      </c>
      <c r="U279" s="10" t="s">
        <v>1488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3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42"/>
        <v>0</v>
      </c>
      <c r="FD279" s="32">
        <f t="shared" si="43"/>
        <v>0</v>
      </c>
    </row>
    <row r="280" spans="1:160" customFormat="1" ht="45" x14ac:dyDescent="0.25">
      <c r="A280" s="6" t="s">
        <v>592</v>
      </c>
      <c r="B280" s="6" t="s">
        <v>1145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8"/>
      <c r="I280" s="8"/>
      <c r="J280" s="8"/>
      <c r="K280" s="8"/>
      <c r="L280" s="8"/>
      <c r="M280" s="8" t="s">
        <v>2086</v>
      </c>
      <c r="N280" s="8" t="s">
        <v>2043</v>
      </c>
      <c r="O280" s="8">
        <v>4101</v>
      </c>
      <c r="P280" s="8" t="s">
        <v>2111</v>
      </c>
      <c r="Q280" s="1" t="s">
        <v>363</v>
      </c>
      <c r="R280" s="1">
        <v>1</v>
      </c>
      <c r="S280" s="8" t="s">
        <v>2013</v>
      </c>
      <c r="T280" s="10" t="s">
        <v>1488</v>
      </c>
      <c r="U280" s="10" t="s">
        <v>1489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3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42"/>
        <v>0</v>
      </c>
      <c r="FD280" s="32">
        <f t="shared" si="43"/>
        <v>0</v>
      </c>
    </row>
    <row r="281" spans="1:160" customFormat="1" ht="45" x14ac:dyDescent="0.25">
      <c r="A281" s="6" t="s">
        <v>592</v>
      </c>
      <c r="B281" s="6" t="s">
        <v>1145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8"/>
      <c r="I281" s="8"/>
      <c r="J281" s="8"/>
      <c r="K281" s="8"/>
      <c r="L281" s="8"/>
      <c r="M281" s="8" t="s">
        <v>2086</v>
      </c>
      <c r="N281" s="8" t="s">
        <v>2043</v>
      </c>
      <c r="O281" s="8">
        <v>4101</v>
      </c>
      <c r="P281" s="8" t="s">
        <v>2111</v>
      </c>
      <c r="Q281" s="1" t="s">
        <v>364</v>
      </c>
      <c r="R281" s="1">
        <v>340</v>
      </c>
      <c r="S281" s="8">
        <v>85</v>
      </c>
      <c r="T281" s="10" t="s">
        <v>1489</v>
      </c>
      <c r="U281" s="10" t="s">
        <v>1490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3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42"/>
        <v>0</v>
      </c>
      <c r="FD281" s="32">
        <f t="shared" si="43"/>
        <v>0</v>
      </c>
    </row>
    <row r="282" spans="1:160" customFormat="1" ht="45" x14ac:dyDescent="0.25">
      <c r="A282" s="6" t="s">
        <v>592</v>
      </c>
      <c r="B282" s="6" t="s">
        <v>1145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8"/>
      <c r="I282" s="8"/>
      <c r="J282" s="8"/>
      <c r="K282" s="8"/>
      <c r="L282" s="8"/>
      <c r="M282" s="8" t="s">
        <v>2086</v>
      </c>
      <c r="N282" s="8" t="s">
        <v>2043</v>
      </c>
      <c r="O282" s="8">
        <v>4101</v>
      </c>
      <c r="P282" s="8" t="s">
        <v>2111</v>
      </c>
      <c r="Q282" s="1" t="s">
        <v>366</v>
      </c>
      <c r="R282" s="1">
        <v>2</v>
      </c>
      <c r="S282" s="8">
        <v>2</v>
      </c>
      <c r="T282" s="10" t="s">
        <v>1490</v>
      </c>
      <c r="U282" s="10" t="s">
        <v>1491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3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42"/>
        <v>0</v>
      </c>
      <c r="FD282" s="32">
        <f t="shared" si="43"/>
        <v>0</v>
      </c>
    </row>
    <row r="283" spans="1:160" customFormat="1" ht="45" x14ac:dyDescent="0.25">
      <c r="A283" s="6" t="s">
        <v>592</v>
      </c>
      <c r="B283" s="6" t="s">
        <v>1145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8"/>
      <c r="I283" s="8"/>
      <c r="J283" s="8"/>
      <c r="K283" s="8"/>
      <c r="L283" s="8"/>
      <c r="M283" s="8" t="s">
        <v>2086</v>
      </c>
      <c r="N283" s="8" t="s">
        <v>2043</v>
      </c>
      <c r="O283" s="8">
        <v>4101</v>
      </c>
      <c r="P283" s="8" t="s">
        <v>2111</v>
      </c>
      <c r="Q283" s="1" t="s">
        <v>367</v>
      </c>
      <c r="R283" s="1">
        <v>2</v>
      </c>
      <c r="S283" s="8">
        <v>2</v>
      </c>
      <c r="T283" s="10" t="s">
        <v>1491</v>
      </c>
      <c r="U283" s="10" t="s">
        <v>1492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3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3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42"/>
        <v>0</v>
      </c>
      <c r="FD283" s="32">
        <f t="shared" si="43"/>
        <v>0</v>
      </c>
    </row>
    <row r="284" spans="1:160" customFormat="1" ht="75" x14ac:dyDescent="0.25">
      <c r="A284" s="6" t="s">
        <v>592</v>
      </c>
      <c r="B284" s="6" t="s">
        <v>1145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8"/>
      <c r="I284" s="8"/>
      <c r="J284" s="8"/>
      <c r="K284" s="8"/>
      <c r="L284" s="8"/>
      <c r="M284" s="8" t="s">
        <v>2086</v>
      </c>
      <c r="N284" s="8" t="s">
        <v>2043</v>
      </c>
      <c r="O284" s="8">
        <v>4101</v>
      </c>
      <c r="P284" s="8" t="s">
        <v>2111</v>
      </c>
      <c r="Q284" s="1" t="s">
        <v>368</v>
      </c>
      <c r="R284" s="1">
        <v>1</v>
      </c>
      <c r="S284" s="8">
        <v>1</v>
      </c>
      <c r="T284" s="10" t="s">
        <v>1492</v>
      </c>
      <c r="U284" s="10" t="s">
        <v>1493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3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42"/>
        <v>0</v>
      </c>
      <c r="FD284" s="32">
        <f t="shared" si="43"/>
        <v>0</v>
      </c>
    </row>
    <row r="285" spans="1:160" customFormat="1" ht="45" x14ac:dyDescent="0.25">
      <c r="A285" s="6" t="s">
        <v>592</v>
      </c>
      <c r="B285" s="6" t="s">
        <v>1145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8"/>
      <c r="I285" s="8"/>
      <c r="J285" s="8"/>
      <c r="K285" s="8"/>
      <c r="L285" s="8"/>
      <c r="M285" s="8" t="s">
        <v>2086</v>
      </c>
      <c r="N285" s="8" t="s">
        <v>2043</v>
      </c>
      <c r="O285" s="8">
        <v>4101</v>
      </c>
      <c r="P285" s="8" t="s">
        <v>2111</v>
      </c>
      <c r="Q285" s="1" t="s">
        <v>369</v>
      </c>
      <c r="R285" s="1">
        <v>12</v>
      </c>
      <c r="S285" s="8">
        <v>3</v>
      </c>
      <c r="T285" s="10" t="s">
        <v>1493</v>
      </c>
      <c r="U285" s="10" t="s">
        <v>1494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3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3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42"/>
        <v>0</v>
      </c>
      <c r="FD285" s="32">
        <f t="shared" si="43"/>
        <v>0</v>
      </c>
    </row>
    <row r="286" spans="1:160" customFormat="1" ht="45" x14ac:dyDescent="0.25">
      <c r="A286" s="6" t="s">
        <v>592</v>
      </c>
      <c r="B286" s="6" t="s">
        <v>1145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8"/>
      <c r="I286" s="8"/>
      <c r="J286" s="8"/>
      <c r="K286" s="8"/>
      <c r="L286" s="8"/>
      <c r="M286" s="8" t="s">
        <v>2086</v>
      </c>
      <c r="N286" s="8" t="s">
        <v>2043</v>
      </c>
      <c r="O286" s="8">
        <v>4101</v>
      </c>
      <c r="P286" s="8" t="s">
        <v>2111</v>
      </c>
      <c r="Q286" s="1" t="s">
        <v>370</v>
      </c>
      <c r="R286" s="1">
        <v>8</v>
      </c>
      <c r="S286" s="8">
        <v>2</v>
      </c>
      <c r="T286" s="10" t="s">
        <v>1494</v>
      </c>
      <c r="U286" s="10" t="s">
        <v>1495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3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3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42"/>
        <v>0</v>
      </c>
      <c r="FD286" s="32">
        <f t="shared" si="43"/>
        <v>0</v>
      </c>
    </row>
    <row r="287" spans="1:160" customFormat="1" ht="45" x14ac:dyDescent="0.25">
      <c r="A287" s="6" t="s">
        <v>592</v>
      </c>
      <c r="B287" s="6" t="s">
        <v>1145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8"/>
      <c r="I287" s="8"/>
      <c r="J287" s="8"/>
      <c r="K287" s="8"/>
      <c r="L287" s="8"/>
      <c r="M287" s="8" t="s">
        <v>2086</v>
      </c>
      <c r="N287" s="8" t="s">
        <v>2043</v>
      </c>
      <c r="O287" s="8">
        <v>4101</v>
      </c>
      <c r="P287" s="8" t="s">
        <v>2111</v>
      </c>
      <c r="Q287" s="1" t="s">
        <v>371</v>
      </c>
      <c r="R287" s="1">
        <v>16</v>
      </c>
      <c r="S287" s="8">
        <v>4</v>
      </c>
      <c r="T287" s="10" t="s">
        <v>1495</v>
      </c>
      <c r="U287" s="10" t="s">
        <v>1496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3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3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42"/>
        <v>0</v>
      </c>
      <c r="FD287" s="32">
        <f t="shared" si="43"/>
        <v>0</v>
      </c>
    </row>
    <row r="288" spans="1:160" customFormat="1" ht="45" x14ac:dyDescent="0.25">
      <c r="A288" s="6" t="s">
        <v>592</v>
      </c>
      <c r="B288" s="6" t="s">
        <v>1145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8"/>
      <c r="I288" s="8"/>
      <c r="J288" s="8"/>
      <c r="K288" s="8"/>
      <c r="L288" s="8"/>
      <c r="M288" s="8" t="s">
        <v>2086</v>
      </c>
      <c r="N288" s="8" t="s">
        <v>2043</v>
      </c>
      <c r="O288" s="8">
        <v>4101</v>
      </c>
      <c r="P288" s="8" t="s">
        <v>2111</v>
      </c>
      <c r="Q288" s="1" t="s">
        <v>372</v>
      </c>
      <c r="R288" s="1">
        <v>4</v>
      </c>
      <c r="S288" s="8">
        <v>1</v>
      </c>
      <c r="T288" s="10" t="s">
        <v>1496</v>
      </c>
      <c r="U288" s="10" t="s">
        <v>1497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3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3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42"/>
        <v>0</v>
      </c>
      <c r="FD288" s="32">
        <f t="shared" si="43"/>
        <v>0</v>
      </c>
    </row>
    <row r="289" spans="1:160" customFormat="1" ht="60" x14ac:dyDescent="0.25">
      <c r="A289" s="6" t="s">
        <v>592</v>
      </c>
      <c r="B289" s="6" t="s">
        <v>1145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8"/>
      <c r="I289" s="8"/>
      <c r="J289" s="8"/>
      <c r="K289" s="8"/>
      <c r="L289" s="8"/>
      <c r="M289" s="8" t="s">
        <v>2086</v>
      </c>
      <c r="N289" s="8" t="s">
        <v>2043</v>
      </c>
      <c r="O289" s="8">
        <v>4101</v>
      </c>
      <c r="P289" s="8" t="s">
        <v>2111</v>
      </c>
      <c r="Q289" s="1" t="s">
        <v>373</v>
      </c>
      <c r="R289" s="1">
        <v>1</v>
      </c>
      <c r="S289" s="8">
        <v>1</v>
      </c>
      <c r="T289" s="10" t="s">
        <v>1497</v>
      </c>
      <c r="U289" s="10" t="s">
        <v>1498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3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3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42"/>
        <v>0</v>
      </c>
      <c r="FD289" s="32">
        <f t="shared" si="43"/>
        <v>0</v>
      </c>
    </row>
    <row r="290" spans="1:160" customFormat="1" ht="45" x14ac:dyDescent="0.25">
      <c r="A290" s="6" t="s">
        <v>592</v>
      </c>
      <c r="B290" s="6" t="s">
        <v>1145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8"/>
      <c r="I290" s="8"/>
      <c r="J290" s="8"/>
      <c r="K290" s="8"/>
      <c r="L290" s="8"/>
      <c r="M290" s="8" t="s">
        <v>2086</v>
      </c>
      <c r="N290" s="8" t="s">
        <v>2043</v>
      </c>
      <c r="O290" s="8">
        <v>4101</v>
      </c>
      <c r="P290" s="8" t="s">
        <v>2111</v>
      </c>
      <c r="Q290" s="1" t="s">
        <v>374</v>
      </c>
      <c r="R290" s="1">
        <v>4</v>
      </c>
      <c r="S290" s="8">
        <v>1</v>
      </c>
      <c r="T290" s="10" t="s">
        <v>1498</v>
      </c>
      <c r="U290" s="10" t="s">
        <v>1499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3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3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42"/>
        <v>0</v>
      </c>
      <c r="FD290" s="32">
        <f t="shared" si="43"/>
        <v>0</v>
      </c>
    </row>
    <row r="291" spans="1:160" customFormat="1" ht="45" x14ac:dyDescent="0.25">
      <c r="A291" s="6" t="s">
        <v>592</v>
      </c>
      <c r="B291" s="6" t="s">
        <v>1145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8"/>
      <c r="I291" s="8"/>
      <c r="J291" s="8"/>
      <c r="K291" s="8"/>
      <c r="L291" s="8"/>
      <c r="M291" s="8" t="s">
        <v>2086</v>
      </c>
      <c r="N291" s="8" t="s">
        <v>2043</v>
      </c>
      <c r="O291" s="8">
        <v>4101</v>
      </c>
      <c r="P291" s="8" t="s">
        <v>2111</v>
      </c>
      <c r="Q291" s="1" t="s">
        <v>377</v>
      </c>
      <c r="R291" s="1">
        <v>1</v>
      </c>
      <c r="S291" s="8">
        <v>1</v>
      </c>
      <c r="T291" s="10" t="s">
        <v>1499</v>
      </c>
      <c r="U291" s="10" t="s">
        <v>1500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3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3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42"/>
        <v>0</v>
      </c>
      <c r="FD291" s="32">
        <f t="shared" si="43"/>
        <v>0</v>
      </c>
    </row>
    <row r="292" spans="1:160" customFormat="1" ht="45" x14ac:dyDescent="0.25">
      <c r="A292" s="6" t="s">
        <v>592</v>
      </c>
      <c r="B292" s="6" t="s">
        <v>1145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8"/>
      <c r="I292" s="8"/>
      <c r="J292" s="8"/>
      <c r="K292" s="8"/>
      <c r="L292" s="8"/>
      <c r="M292" s="8" t="s">
        <v>2086</v>
      </c>
      <c r="N292" s="8" t="s">
        <v>2043</v>
      </c>
      <c r="O292" s="8">
        <v>4101</v>
      </c>
      <c r="P292" s="8" t="s">
        <v>2111</v>
      </c>
      <c r="Q292" s="1" t="s">
        <v>378</v>
      </c>
      <c r="R292" s="1">
        <v>36</v>
      </c>
      <c r="S292" s="8">
        <v>9</v>
      </c>
      <c r="T292" s="10" t="s">
        <v>1500</v>
      </c>
      <c r="U292" s="10" t="s">
        <v>1501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3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42"/>
        <v>0</v>
      </c>
      <c r="FD292" s="32">
        <f t="shared" si="43"/>
        <v>0</v>
      </c>
    </row>
    <row r="293" spans="1:160" customFormat="1" ht="45" x14ac:dyDescent="0.25">
      <c r="A293" s="6" t="s">
        <v>592</v>
      </c>
      <c r="B293" s="6" t="s">
        <v>1145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8"/>
      <c r="I293" s="8"/>
      <c r="J293" s="8"/>
      <c r="K293" s="8"/>
      <c r="L293" s="8"/>
      <c r="M293" s="8" t="s">
        <v>2086</v>
      </c>
      <c r="N293" s="8" t="s">
        <v>2043</v>
      </c>
      <c r="O293" s="8">
        <v>4101</v>
      </c>
      <c r="P293" s="8" t="s">
        <v>2111</v>
      </c>
      <c r="Q293" s="1" t="s">
        <v>375</v>
      </c>
      <c r="R293" s="1">
        <v>12</v>
      </c>
      <c r="S293" s="8">
        <v>3</v>
      </c>
      <c r="T293" s="10" t="s">
        <v>1501</v>
      </c>
      <c r="U293" s="10" t="s">
        <v>1502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3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3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42"/>
        <v>0</v>
      </c>
      <c r="FD293" s="32">
        <f t="shared" si="43"/>
        <v>0</v>
      </c>
    </row>
    <row r="294" spans="1:160" customFormat="1" ht="45" x14ac:dyDescent="0.25">
      <c r="A294" s="6" t="s">
        <v>592</v>
      </c>
      <c r="B294" s="6" t="s">
        <v>1145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8"/>
      <c r="I294" s="8"/>
      <c r="J294" s="8"/>
      <c r="K294" s="8"/>
      <c r="L294" s="8"/>
      <c r="M294" s="8" t="s">
        <v>2086</v>
      </c>
      <c r="N294" s="8" t="s">
        <v>2043</v>
      </c>
      <c r="O294" s="8">
        <v>4101</v>
      </c>
      <c r="P294" s="8" t="s">
        <v>2111</v>
      </c>
      <c r="Q294" s="1" t="s">
        <v>376</v>
      </c>
      <c r="R294" s="1">
        <v>8</v>
      </c>
      <c r="S294" s="8">
        <v>3</v>
      </c>
      <c r="T294" s="10" t="s">
        <v>1502</v>
      </c>
      <c r="U294" s="10" t="s">
        <v>1503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3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42"/>
        <v>0</v>
      </c>
      <c r="FD294" s="32">
        <f t="shared" si="43"/>
        <v>0</v>
      </c>
    </row>
    <row r="295" spans="1:160" customFormat="1" ht="45" x14ac:dyDescent="0.25">
      <c r="A295" s="6" t="s">
        <v>592</v>
      </c>
      <c r="B295" s="6" t="s">
        <v>1145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8"/>
      <c r="I295" s="8"/>
      <c r="J295" s="8"/>
      <c r="K295" s="8"/>
      <c r="L295" s="8"/>
      <c r="M295" s="8" t="s">
        <v>2086</v>
      </c>
      <c r="N295" s="8" t="s">
        <v>2043</v>
      </c>
      <c r="O295" s="8">
        <v>4101</v>
      </c>
      <c r="P295" s="8" t="s">
        <v>2111</v>
      </c>
      <c r="Q295" s="1" t="s">
        <v>379</v>
      </c>
      <c r="R295" s="1">
        <v>16</v>
      </c>
      <c r="S295" s="8">
        <v>4</v>
      </c>
      <c r="T295" s="10" t="s">
        <v>1503</v>
      </c>
      <c r="U295" s="10" t="s">
        <v>1504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3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42"/>
        <v>0</v>
      </c>
      <c r="FD295" s="32">
        <f t="shared" si="43"/>
        <v>0</v>
      </c>
    </row>
    <row r="296" spans="1:160" customFormat="1" ht="60" x14ac:dyDescent="0.25">
      <c r="A296" s="6" t="s">
        <v>592</v>
      </c>
      <c r="B296" s="6" t="s">
        <v>1145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8"/>
      <c r="I296" s="8"/>
      <c r="J296" s="8"/>
      <c r="K296" s="8"/>
      <c r="L296" s="8"/>
      <c r="M296" s="8" t="s">
        <v>2086</v>
      </c>
      <c r="N296" s="8" t="s">
        <v>2043</v>
      </c>
      <c r="O296" s="8">
        <v>4101</v>
      </c>
      <c r="P296" s="8" t="s">
        <v>2111</v>
      </c>
      <c r="Q296" s="1" t="s">
        <v>380</v>
      </c>
      <c r="R296" s="1">
        <v>1</v>
      </c>
      <c r="S296" s="8">
        <v>1</v>
      </c>
      <c r="T296" s="10" t="s">
        <v>1504</v>
      </c>
      <c r="U296" s="10" t="s">
        <v>1505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3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42"/>
        <v>0</v>
      </c>
      <c r="FD296" s="32">
        <f t="shared" si="43"/>
        <v>0</v>
      </c>
    </row>
    <row r="297" spans="1:160" customFormat="1" ht="60" x14ac:dyDescent="0.25">
      <c r="A297" s="6" t="s">
        <v>592</v>
      </c>
      <c r="B297" s="6" t="s">
        <v>1145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8"/>
      <c r="I297" s="8"/>
      <c r="J297" s="8"/>
      <c r="K297" s="8"/>
      <c r="L297" s="8"/>
      <c r="M297" s="8" t="s">
        <v>2086</v>
      </c>
      <c r="N297" s="8" t="s">
        <v>2043</v>
      </c>
      <c r="O297" s="8">
        <v>4101</v>
      </c>
      <c r="P297" s="8" t="s">
        <v>2111</v>
      </c>
      <c r="Q297" s="1" t="s">
        <v>381</v>
      </c>
      <c r="R297" s="1">
        <v>1</v>
      </c>
      <c r="S297" s="8">
        <v>1</v>
      </c>
      <c r="T297" s="10" t="s">
        <v>1505</v>
      </c>
      <c r="U297" s="10" t="s">
        <v>1506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3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42"/>
        <v>0</v>
      </c>
      <c r="FD297" s="32">
        <f t="shared" si="43"/>
        <v>0</v>
      </c>
    </row>
    <row r="298" spans="1:160" customFormat="1" ht="90" x14ac:dyDescent="0.25">
      <c r="A298" s="6" t="s">
        <v>592</v>
      </c>
      <c r="B298" s="6" t="s">
        <v>1145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8"/>
      <c r="I298" s="11"/>
      <c r="J298" s="11"/>
      <c r="K298" s="11"/>
      <c r="L298" s="11"/>
      <c r="M298" s="11" t="s">
        <v>2086</v>
      </c>
      <c r="N298" s="11" t="s">
        <v>2043</v>
      </c>
      <c r="O298" s="11">
        <v>4101</v>
      </c>
      <c r="P298" s="11" t="s">
        <v>2111</v>
      </c>
      <c r="Q298" s="2" t="s">
        <v>382</v>
      </c>
      <c r="R298" s="2">
        <v>1</v>
      </c>
      <c r="S298" s="11">
        <v>1</v>
      </c>
      <c r="T298" s="12" t="s">
        <v>1506</v>
      </c>
      <c r="U298" s="12" t="s">
        <v>1507</v>
      </c>
      <c r="V298" s="11"/>
      <c r="W298" s="11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3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42"/>
        <v>0</v>
      </c>
      <c r="FD298" s="32">
        <f t="shared" si="43"/>
        <v>0</v>
      </c>
    </row>
    <row r="299" spans="1:160" customFormat="1" ht="75" x14ac:dyDescent="0.25">
      <c r="A299" s="6" t="s">
        <v>592</v>
      </c>
      <c r="B299" s="6" t="s">
        <v>1145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8"/>
      <c r="I299" s="11"/>
      <c r="J299" s="11"/>
      <c r="K299" s="11"/>
      <c r="L299" s="11"/>
      <c r="M299" s="11" t="s">
        <v>2086</v>
      </c>
      <c r="N299" s="11" t="s">
        <v>2043</v>
      </c>
      <c r="O299" s="11">
        <v>4101</v>
      </c>
      <c r="P299" s="11" t="s">
        <v>2111</v>
      </c>
      <c r="Q299" s="2" t="s">
        <v>384</v>
      </c>
      <c r="R299" s="2">
        <v>1</v>
      </c>
      <c r="S299" s="11">
        <v>1</v>
      </c>
      <c r="T299" s="12" t="s">
        <v>1507</v>
      </c>
      <c r="U299" s="12" t="s">
        <v>1508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3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42"/>
        <v>0</v>
      </c>
      <c r="FD299" s="32">
        <f t="shared" si="43"/>
        <v>0</v>
      </c>
    </row>
    <row r="300" spans="1:160" customFormat="1" ht="120" x14ac:dyDescent="0.25">
      <c r="A300" s="6" t="s">
        <v>592</v>
      </c>
      <c r="B300" s="6" t="s">
        <v>1145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8"/>
      <c r="I300" s="11"/>
      <c r="J300" s="11"/>
      <c r="K300" s="11"/>
      <c r="L300" s="11"/>
      <c r="M300" s="11" t="s">
        <v>2086</v>
      </c>
      <c r="N300" s="11" t="s">
        <v>2043</v>
      </c>
      <c r="O300" s="11">
        <v>4101</v>
      </c>
      <c r="P300" s="11" t="s">
        <v>2111</v>
      </c>
      <c r="Q300" s="2" t="s">
        <v>383</v>
      </c>
      <c r="R300" s="2">
        <v>16</v>
      </c>
      <c r="S300" s="11">
        <v>4</v>
      </c>
      <c r="T300" s="12" t="s">
        <v>1508</v>
      </c>
      <c r="U300" s="12" t="s">
        <v>1509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3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42"/>
        <v>0</v>
      </c>
      <c r="FD300" s="32">
        <f t="shared" si="43"/>
        <v>0</v>
      </c>
    </row>
    <row r="301" spans="1:160" customFormat="1" ht="90" x14ac:dyDescent="0.25">
      <c r="A301" s="6" t="s">
        <v>592</v>
      </c>
      <c r="B301" s="6" t="s">
        <v>1145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8"/>
      <c r="I301" s="11"/>
      <c r="J301" s="11"/>
      <c r="K301" s="11"/>
      <c r="L301" s="11"/>
      <c r="M301" s="11" t="s">
        <v>2086</v>
      </c>
      <c r="N301" s="11" t="s">
        <v>2043</v>
      </c>
      <c r="O301" s="11">
        <v>4101</v>
      </c>
      <c r="P301" s="11" t="s">
        <v>2111</v>
      </c>
      <c r="Q301" s="2" t="s">
        <v>385</v>
      </c>
      <c r="R301" s="2">
        <v>1</v>
      </c>
      <c r="S301" s="11">
        <v>1</v>
      </c>
      <c r="T301" s="12" t="s">
        <v>1509</v>
      </c>
      <c r="U301" s="12" t="s">
        <v>1510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3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42"/>
        <v>0</v>
      </c>
      <c r="FD301" s="32">
        <f t="shared" si="43"/>
        <v>0</v>
      </c>
    </row>
    <row r="302" spans="1:160" customFormat="1" ht="90" x14ac:dyDescent="0.25">
      <c r="A302" s="6" t="s">
        <v>592</v>
      </c>
      <c r="B302" s="6" t="s">
        <v>1145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8"/>
      <c r="I302" s="11"/>
      <c r="J302" s="11"/>
      <c r="K302" s="11"/>
      <c r="L302" s="11"/>
      <c r="M302" s="11" t="s">
        <v>2086</v>
      </c>
      <c r="N302" s="11" t="s">
        <v>2043</v>
      </c>
      <c r="O302" s="11">
        <v>4101</v>
      </c>
      <c r="P302" s="11" t="s">
        <v>2111</v>
      </c>
      <c r="Q302" s="2" t="s">
        <v>386</v>
      </c>
      <c r="R302" s="2">
        <v>1</v>
      </c>
      <c r="S302" s="11">
        <v>1</v>
      </c>
      <c r="T302" s="12" t="s">
        <v>1510</v>
      </c>
      <c r="U302" s="12" t="s">
        <v>1511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3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42"/>
        <v>0</v>
      </c>
      <c r="FD302" s="32">
        <f t="shared" si="43"/>
        <v>0</v>
      </c>
    </row>
    <row r="303" spans="1:160" customFormat="1" ht="60" x14ac:dyDescent="0.25">
      <c r="A303" s="6" t="s">
        <v>592</v>
      </c>
      <c r="B303" s="6" t="s">
        <v>391</v>
      </c>
      <c r="C303" s="6" t="s">
        <v>387</v>
      </c>
      <c r="D303" s="6" t="s">
        <v>389</v>
      </c>
      <c r="E303" s="6" t="s">
        <v>388</v>
      </c>
      <c r="F303" s="6">
        <v>17518</v>
      </c>
      <c r="G303" s="19">
        <v>18662</v>
      </c>
      <c r="H303" s="8"/>
      <c r="I303" s="11"/>
      <c r="J303" s="11"/>
      <c r="K303" s="11"/>
      <c r="L303" s="11"/>
      <c r="M303" s="11" t="s">
        <v>2093</v>
      </c>
      <c r="N303" s="11" t="s">
        <v>2044</v>
      </c>
      <c r="O303" s="11">
        <v>4001</v>
      </c>
      <c r="P303" s="11" t="s">
        <v>2117</v>
      </c>
      <c r="Q303" s="2" t="s">
        <v>390</v>
      </c>
      <c r="R303" s="2">
        <v>1</v>
      </c>
      <c r="S303" s="11" t="s">
        <v>2013</v>
      </c>
      <c r="T303" s="12" t="s">
        <v>1511</v>
      </c>
      <c r="U303" s="12" t="s">
        <v>1512</v>
      </c>
      <c r="V303" s="11"/>
      <c r="W303" s="11"/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3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42"/>
        <v>0</v>
      </c>
      <c r="FD303" s="32">
        <f t="shared" si="43"/>
        <v>0</v>
      </c>
    </row>
    <row r="304" spans="1:160" customFormat="1" ht="60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8"/>
      <c r="I304" s="11"/>
      <c r="J304" s="11"/>
      <c r="K304" s="11"/>
      <c r="L304" s="11"/>
      <c r="M304" s="11" t="s">
        <v>2093</v>
      </c>
      <c r="N304" s="11" t="s">
        <v>2044</v>
      </c>
      <c r="O304" s="11">
        <v>4001</v>
      </c>
      <c r="P304" s="11" t="s">
        <v>2117</v>
      </c>
      <c r="Q304" s="2" t="s">
        <v>392</v>
      </c>
      <c r="R304" s="2">
        <v>720</v>
      </c>
      <c r="S304" s="11">
        <v>280</v>
      </c>
      <c r="T304" s="12" t="s">
        <v>1512</v>
      </c>
      <c r="U304" s="12" t="s">
        <v>1513</v>
      </c>
      <c r="V304" s="11"/>
      <c r="W304" s="11"/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3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42"/>
        <v>0</v>
      </c>
      <c r="FD304" s="32">
        <f t="shared" si="43"/>
        <v>0</v>
      </c>
    </row>
    <row r="305" spans="1:160" customFormat="1" ht="60" x14ac:dyDescent="0.25">
      <c r="A305" s="6" t="s">
        <v>592</v>
      </c>
      <c r="B305" s="6" t="s">
        <v>391</v>
      </c>
      <c r="C305" s="6" t="s">
        <v>387</v>
      </c>
      <c r="D305" s="6" t="s">
        <v>389</v>
      </c>
      <c r="E305" s="6" t="s">
        <v>388</v>
      </c>
      <c r="F305" s="6">
        <v>17518</v>
      </c>
      <c r="G305" s="19">
        <v>18662</v>
      </c>
      <c r="H305" s="8"/>
      <c r="I305" s="11"/>
      <c r="J305" s="11"/>
      <c r="K305" s="11"/>
      <c r="L305" s="11"/>
      <c r="M305" s="11" t="s">
        <v>2093</v>
      </c>
      <c r="N305" s="11" t="s">
        <v>2044</v>
      </c>
      <c r="O305" s="11">
        <v>4001</v>
      </c>
      <c r="P305" s="11" t="s">
        <v>2117</v>
      </c>
      <c r="Q305" s="2" t="s">
        <v>395</v>
      </c>
      <c r="R305" s="2">
        <v>900</v>
      </c>
      <c r="S305" s="11">
        <v>300</v>
      </c>
      <c r="T305" s="12" t="s">
        <v>1513</v>
      </c>
      <c r="U305" s="12" t="s">
        <v>1514</v>
      </c>
      <c r="V305" s="11"/>
      <c r="W305" s="11"/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1">
        <f t="shared" si="3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1">
        <f t="shared" si="3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42"/>
        <v>0</v>
      </c>
      <c r="FD305" s="32">
        <f t="shared" si="43"/>
        <v>0</v>
      </c>
    </row>
    <row r="306" spans="1:160" customFormat="1" ht="75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8"/>
      <c r="I306" s="11"/>
      <c r="J306" s="11"/>
      <c r="K306" s="11"/>
      <c r="L306" s="11"/>
      <c r="M306" s="11" t="s">
        <v>2093</v>
      </c>
      <c r="N306" s="11" t="s">
        <v>2044</v>
      </c>
      <c r="O306" s="11">
        <v>4001</v>
      </c>
      <c r="P306" s="11" t="s">
        <v>2117</v>
      </c>
      <c r="Q306" s="2" t="s">
        <v>393</v>
      </c>
      <c r="R306" s="2">
        <v>180</v>
      </c>
      <c r="S306" s="11">
        <v>50</v>
      </c>
      <c r="T306" s="12" t="s">
        <v>1514</v>
      </c>
      <c r="U306" s="12" t="s">
        <v>1515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3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42"/>
        <v>0</v>
      </c>
      <c r="FD306" s="32">
        <f t="shared" si="43"/>
        <v>0</v>
      </c>
    </row>
    <row r="307" spans="1:160" customFormat="1" ht="60" x14ac:dyDescent="0.25">
      <c r="A307" s="6" t="s">
        <v>592</v>
      </c>
      <c r="B307" s="6" t="s">
        <v>391</v>
      </c>
      <c r="C307" s="6" t="s">
        <v>387</v>
      </c>
      <c r="D307" s="6" t="s">
        <v>389</v>
      </c>
      <c r="E307" s="6" t="s">
        <v>388</v>
      </c>
      <c r="F307" s="6">
        <v>17518</v>
      </c>
      <c r="G307" s="19">
        <v>18662</v>
      </c>
      <c r="H307" s="8"/>
      <c r="I307" s="11"/>
      <c r="J307" s="11"/>
      <c r="K307" s="11"/>
      <c r="L307" s="11"/>
      <c r="M307" s="11" t="s">
        <v>2093</v>
      </c>
      <c r="N307" s="11" t="s">
        <v>2044</v>
      </c>
      <c r="O307" s="11">
        <v>4001</v>
      </c>
      <c r="P307" s="11" t="s">
        <v>2117</v>
      </c>
      <c r="Q307" s="2" t="s">
        <v>394</v>
      </c>
      <c r="R307" s="2">
        <v>80</v>
      </c>
      <c r="S307" s="11">
        <v>25</v>
      </c>
      <c r="T307" s="12" t="s">
        <v>1515</v>
      </c>
      <c r="U307" s="12" t="s">
        <v>1516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1">
        <f t="shared" si="3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1">
        <f t="shared" si="3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42"/>
        <v>0</v>
      </c>
      <c r="FD307" s="32">
        <f t="shared" si="43"/>
        <v>0</v>
      </c>
    </row>
    <row r="308" spans="1:160" customFormat="1" ht="60" x14ac:dyDescent="0.25">
      <c r="A308" s="6" t="s">
        <v>592</v>
      </c>
      <c r="B308" s="6" t="s">
        <v>391</v>
      </c>
      <c r="C308" s="6" t="s">
        <v>387</v>
      </c>
      <c r="D308" s="6" t="s">
        <v>389</v>
      </c>
      <c r="E308" s="6" t="s">
        <v>388</v>
      </c>
      <c r="F308" s="6">
        <v>17518</v>
      </c>
      <c r="G308" s="19">
        <v>18662</v>
      </c>
      <c r="H308" s="8"/>
      <c r="I308" s="11"/>
      <c r="J308" s="11"/>
      <c r="K308" s="11"/>
      <c r="L308" s="11"/>
      <c r="M308" s="11" t="s">
        <v>2093</v>
      </c>
      <c r="N308" s="11" t="s">
        <v>2044</v>
      </c>
      <c r="O308" s="11">
        <v>4001</v>
      </c>
      <c r="P308" s="11" t="s">
        <v>2117</v>
      </c>
      <c r="Q308" s="2" t="s">
        <v>396</v>
      </c>
      <c r="R308" s="2">
        <v>50</v>
      </c>
      <c r="S308" s="11">
        <v>10</v>
      </c>
      <c r="T308" s="12" t="s">
        <v>1516</v>
      </c>
      <c r="U308" s="12" t="s">
        <v>1517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1">
        <f t="shared" si="3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1">
        <f t="shared" si="3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42"/>
        <v>0</v>
      </c>
      <c r="FD308" s="32">
        <f t="shared" si="43"/>
        <v>0</v>
      </c>
    </row>
    <row r="309" spans="1:160" customFormat="1" ht="105" x14ac:dyDescent="0.25">
      <c r="A309" s="6" t="s">
        <v>592</v>
      </c>
      <c r="B309" s="6" t="s">
        <v>391</v>
      </c>
      <c r="C309" s="6" t="s">
        <v>387</v>
      </c>
      <c r="D309" s="6" t="s">
        <v>389</v>
      </c>
      <c r="E309" s="6" t="s">
        <v>397</v>
      </c>
      <c r="F309" s="6">
        <v>6544</v>
      </c>
      <c r="G309" s="19">
        <v>7297</v>
      </c>
      <c r="H309" s="8"/>
      <c r="I309" s="11"/>
      <c r="J309" s="11"/>
      <c r="K309" s="11"/>
      <c r="L309" s="11"/>
      <c r="M309" s="11" t="s">
        <v>2093</v>
      </c>
      <c r="N309" s="11" t="s">
        <v>2044</v>
      </c>
      <c r="O309" s="11">
        <v>4001</v>
      </c>
      <c r="P309" s="11" t="s">
        <v>2117</v>
      </c>
      <c r="Q309" s="2" t="s">
        <v>398</v>
      </c>
      <c r="R309" s="2">
        <v>900</v>
      </c>
      <c r="S309" s="11">
        <v>300</v>
      </c>
      <c r="T309" s="12" t="s">
        <v>1517</v>
      </c>
      <c r="U309" s="12" t="s">
        <v>1518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1">
        <f t="shared" si="3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1">
        <f t="shared" si="3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42"/>
        <v>0</v>
      </c>
      <c r="FD309" s="32">
        <f t="shared" si="43"/>
        <v>0</v>
      </c>
    </row>
    <row r="310" spans="1:160" customFormat="1" ht="90" x14ac:dyDescent="0.25">
      <c r="A310" s="6" t="s">
        <v>592</v>
      </c>
      <c r="B310" s="6" t="s">
        <v>391</v>
      </c>
      <c r="C310" s="6" t="s">
        <v>387</v>
      </c>
      <c r="D310" s="6" t="s">
        <v>389</v>
      </c>
      <c r="E310" s="6" t="s">
        <v>397</v>
      </c>
      <c r="F310" s="6">
        <v>6544</v>
      </c>
      <c r="G310" s="19">
        <v>7297</v>
      </c>
      <c r="H310" s="8"/>
      <c r="I310" s="11"/>
      <c r="J310" s="11"/>
      <c r="K310" s="11"/>
      <c r="L310" s="11"/>
      <c r="M310" s="11" t="s">
        <v>2093</v>
      </c>
      <c r="N310" s="11" t="s">
        <v>2044</v>
      </c>
      <c r="O310" s="11">
        <v>4001</v>
      </c>
      <c r="P310" s="11" t="s">
        <v>2117</v>
      </c>
      <c r="Q310" s="2" t="s">
        <v>399</v>
      </c>
      <c r="R310" s="2">
        <v>100</v>
      </c>
      <c r="S310" s="11">
        <v>40</v>
      </c>
      <c r="T310" s="12" t="s">
        <v>1518</v>
      </c>
      <c r="U310" s="12" t="s">
        <v>1519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1">
        <f t="shared" si="3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1">
        <f t="shared" si="3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42"/>
        <v>0</v>
      </c>
      <c r="FD310" s="32">
        <f t="shared" si="43"/>
        <v>0</v>
      </c>
    </row>
    <row r="311" spans="1:160" customFormat="1" ht="75" x14ac:dyDescent="0.25">
      <c r="A311" s="6" t="s">
        <v>592</v>
      </c>
      <c r="B311" s="6" t="s">
        <v>391</v>
      </c>
      <c r="C311" s="6" t="s">
        <v>387</v>
      </c>
      <c r="D311" s="6" t="s">
        <v>389</v>
      </c>
      <c r="E311" s="6" t="s">
        <v>397</v>
      </c>
      <c r="F311" s="6">
        <v>6544</v>
      </c>
      <c r="G311" s="19">
        <v>7297</v>
      </c>
      <c r="H311" s="8"/>
      <c r="I311" s="11"/>
      <c r="J311" s="11"/>
      <c r="K311" s="11"/>
      <c r="L311" s="11"/>
      <c r="M311" s="11" t="s">
        <v>2093</v>
      </c>
      <c r="N311" s="11" t="s">
        <v>2044</v>
      </c>
      <c r="O311" s="11">
        <v>4001</v>
      </c>
      <c r="P311" s="11" t="s">
        <v>2117</v>
      </c>
      <c r="Q311" s="2" t="s">
        <v>400</v>
      </c>
      <c r="R311" s="2">
        <v>50</v>
      </c>
      <c r="S311" s="11">
        <v>20</v>
      </c>
      <c r="T311" s="12" t="s">
        <v>1519</v>
      </c>
      <c r="U311" s="12" t="s">
        <v>1520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1">
        <f t="shared" si="3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1">
        <f t="shared" si="3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42"/>
        <v>0</v>
      </c>
      <c r="FD311" s="32">
        <f t="shared" si="43"/>
        <v>0</v>
      </c>
    </row>
    <row r="312" spans="1:160" customFormat="1" ht="75" x14ac:dyDescent="0.25">
      <c r="A312" s="6" t="s">
        <v>592</v>
      </c>
      <c r="B312" s="6" t="s">
        <v>391</v>
      </c>
      <c r="C312" s="6" t="s">
        <v>387</v>
      </c>
      <c r="D312" s="6" t="s">
        <v>389</v>
      </c>
      <c r="E312" s="6" t="s">
        <v>397</v>
      </c>
      <c r="F312" s="6">
        <v>6544</v>
      </c>
      <c r="G312" s="19">
        <v>7297</v>
      </c>
      <c r="H312" s="8"/>
      <c r="I312" s="11"/>
      <c r="J312" s="11"/>
      <c r="K312" s="11"/>
      <c r="L312" s="11"/>
      <c r="M312" s="11" t="s">
        <v>2093</v>
      </c>
      <c r="N312" s="11" t="s">
        <v>2044</v>
      </c>
      <c r="O312" s="11">
        <v>4001</v>
      </c>
      <c r="P312" s="11" t="s">
        <v>2117</v>
      </c>
      <c r="Q312" s="2" t="s">
        <v>401</v>
      </c>
      <c r="R312" s="2">
        <v>100</v>
      </c>
      <c r="S312" s="11">
        <v>40</v>
      </c>
      <c r="T312" s="12" t="s">
        <v>1520</v>
      </c>
      <c r="U312" s="12" t="s">
        <v>1521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1">
        <f t="shared" si="3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1">
        <f t="shared" si="3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42"/>
        <v>0</v>
      </c>
      <c r="FD312" s="32">
        <f t="shared" si="43"/>
        <v>0</v>
      </c>
    </row>
    <row r="313" spans="1:160" customFormat="1" ht="60" x14ac:dyDescent="0.25">
      <c r="A313" s="6" t="s">
        <v>592</v>
      </c>
      <c r="B313" s="6" t="s">
        <v>391</v>
      </c>
      <c r="C313" s="6" t="s">
        <v>387</v>
      </c>
      <c r="D313" s="6" t="s">
        <v>389</v>
      </c>
      <c r="E313" s="6" t="s">
        <v>397</v>
      </c>
      <c r="F313" s="6">
        <v>6544</v>
      </c>
      <c r="G313" s="19">
        <v>7297</v>
      </c>
      <c r="H313" s="8"/>
      <c r="I313" s="11"/>
      <c r="J313" s="11"/>
      <c r="K313" s="11"/>
      <c r="L313" s="11"/>
      <c r="M313" s="11" t="s">
        <v>2093</v>
      </c>
      <c r="N313" s="11" t="s">
        <v>2044</v>
      </c>
      <c r="O313" s="11">
        <v>4001</v>
      </c>
      <c r="P313" s="11" t="s">
        <v>2117</v>
      </c>
      <c r="Q313" s="2" t="s">
        <v>402</v>
      </c>
      <c r="R313" s="2">
        <v>1</v>
      </c>
      <c r="S313" s="11">
        <v>1</v>
      </c>
      <c r="T313" s="12" t="s">
        <v>1521</v>
      </c>
      <c r="U313" s="12" t="s">
        <v>1522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1">
        <f t="shared" si="3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1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42"/>
        <v>0</v>
      </c>
      <c r="FD313" s="32">
        <f t="shared" si="43"/>
        <v>0</v>
      </c>
    </row>
    <row r="314" spans="1:160" customFormat="1" ht="75" x14ac:dyDescent="0.25">
      <c r="A314" s="6" t="s">
        <v>592</v>
      </c>
      <c r="B314" s="6" t="s">
        <v>391</v>
      </c>
      <c r="C314" s="6" t="s">
        <v>387</v>
      </c>
      <c r="D314" s="6" t="s">
        <v>389</v>
      </c>
      <c r="E314" s="6" t="s">
        <v>397</v>
      </c>
      <c r="F314" s="6">
        <v>6544</v>
      </c>
      <c r="G314" s="19">
        <v>7297</v>
      </c>
      <c r="H314" s="8"/>
      <c r="I314" s="11"/>
      <c r="J314" s="11"/>
      <c r="K314" s="11"/>
      <c r="L314" s="11"/>
      <c r="M314" s="11" t="s">
        <v>2093</v>
      </c>
      <c r="N314" s="11" t="s">
        <v>2044</v>
      </c>
      <c r="O314" s="11">
        <v>4001</v>
      </c>
      <c r="P314" s="11" t="s">
        <v>2117</v>
      </c>
      <c r="Q314" s="2" t="s">
        <v>403</v>
      </c>
      <c r="R314" s="2">
        <v>1</v>
      </c>
      <c r="S314" s="11">
        <v>1</v>
      </c>
      <c r="T314" s="12" t="s">
        <v>1522</v>
      </c>
      <c r="U314" s="12" t="s">
        <v>1523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1">
        <f t="shared" si="3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1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42"/>
        <v>0</v>
      </c>
      <c r="FD314" s="32">
        <f t="shared" si="43"/>
        <v>0</v>
      </c>
    </row>
    <row r="315" spans="1:160" customFormat="1" ht="105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404</v>
      </c>
      <c r="F315" s="6">
        <v>50</v>
      </c>
      <c r="G315" s="19">
        <v>25</v>
      </c>
      <c r="H315" s="8"/>
      <c r="I315" s="11"/>
      <c r="J315" s="11"/>
      <c r="K315" s="11"/>
      <c r="L315" s="11"/>
      <c r="M315" s="11" t="s">
        <v>2093</v>
      </c>
      <c r="N315" s="11" t="s">
        <v>2044</v>
      </c>
      <c r="O315" s="11">
        <v>4001</v>
      </c>
      <c r="P315" s="11" t="s">
        <v>2117</v>
      </c>
      <c r="Q315" s="2" t="s">
        <v>405</v>
      </c>
      <c r="R315" s="2">
        <v>50</v>
      </c>
      <c r="S315" s="11">
        <v>20</v>
      </c>
      <c r="T315" s="12" t="s">
        <v>1523</v>
      </c>
      <c r="U315" s="12" t="s">
        <v>1524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3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42"/>
        <v>0</v>
      </c>
      <c r="FD315" s="32">
        <f t="shared" si="43"/>
        <v>0</v>
      </c>
    </row>
    <row r="316" spans="1:160" s="4" customFormat="1" ht="75" x14ac:dyDescent="0.25">
      <c r="A316" s="7" t="s">
        <v>592</v>
      </c>
      <c r="B316" s="7" t="s">
        <v>1144</v>
      </c>
      <c r="C316" s="7" t="s">
        <v>406</v>
      </c>
      <c r="D316" s="7" t="s">
        <v>408</v>
      </c>
      <c r="E316" s="7" t="s">
        <v>407</v>
      </c>
      <c r="F316" s="7">
        <v>45.93</v>
      </c>
      <c r="G316" s="19">
        <v>33.25</v>
      </c>
      <c r="H316" s="8"/>
      <c r="I316" s="11"/>
      <c r="J316" s="11"/>
      <c r="K316" s="11"/>
      <c r="L316" s="11"/>
      <c r="M316" s="11" t="s">
        <v>2093</v>
      </c>
      <c r="N316" s="11" t="s">
        <v>2045</v>
      </c>
      <c r="O316" s="11">
        <v>4003</v>
      </c>
      <c r="P316" s="11" t="s">
        <v>2117</v>
      </c>
      <c r="Q316" s="2" t="s">
        <v>409</v>
      </c>
      <c r="R316" s="2">
        <v>4138</v>
      </c>
      <c r="S316" s="11">
        <v>1000</v>
      </c>
      <c r="T316" s="12" t="s">
        <v>1524</v>
      </c>
      <c r="U316" s="12" t="s">
        <v>1525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42"/>
        <v>0</v>
      </c>
      <c r="FD316" s="32">
        <f t="shared" si="43"/>
        <v>0</v>
      </c>
    </row>
    <row r="317" spans="1:160" customFormat="1" ht="75" x14ac:dyDescent="0.25">
      <c r="A317" s="6" t="s">
        <v>592</v>
      </c>
      <c r="B317" s="7" t="s">
        <v>1144</v>
      </c>
      <c r="C317" s="6" t="s">
        <v>406</v>
      </c>
      <c r="D317" s="6" t="s">
        <v>408</v>
      </c>
      <c r="E317" s="6" t="s">
        <v>407</v>
      </c>
      <c r="F317" s="6">
        <v>45.93</v>
      </c>
      <c r="G317" s="19">
        <v>33.25</v>
      </c>
      <c r="H317" s="8"/>
      <c r="I317" s="11"/>
      <c r="J317" s="11"/>
      <c r="K317" s="11"/>
      <c r="L317" s="11"/>
      <c r="M317" s="11" t="s">
        <v>2093</v>
      </c>
      <c r="N317" s="11" t="s">
        <v>2045</v>
      </c>
      <c r="O317" s="11">
        <v>4003</v>
      </c>
      <c r="P317" s="11" t="s">
        <v>2117</v>
      </c>
      <c r="Q317" s="2" t="s">
        <v>410</v>
      </c>
      <c r="R317" s="2">
        <v>1</v>
      </c>
      <c r="S317" s="11">
        <v>1</v>
      </c>
      <c r="T317" s="12" t="s">
        <v>1525</v>
      </c>
      <c r="U317" s="12" t="s">
        <v>1526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42"/>
        <v>0</v>
      </c>
      <c r="FD317" s="32">
        <f t="shared" si="43"/>
        <v>0</v>
      </c>
    </row>
    <row r="318" spans="1:160" customFormat="1" ht="75" x14ac:dyDescent="0.25">
      <c r="A318" s="6" t="s">
        <v>592</v>
      </c>
      <c r="B318" s="7" t="s">
        <v>1144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8"/>
      <c r="I318" s="8"/>
      <c r="J318" s="8"/>
      <c r="K318" s="8"/>
      <c r="L318" s="8"/>
      <c r="M318" s="8" t="s">
        <v>2093</v>
      </c>
      <c r="N318" s="8" t="s">
        <v>2045</v>
      </c>
      <c r="O318" s="8">
        <v>4003</v>
      </c>
      <c r="P318" s="8" t="s">
        <v>2117</v>
      </c>
      <c r="Q318" s="1" t="s">
        <v>411</v>
      </c>
      <c r="R318" s="1">
        <v>4138</v>
      </c>
      <c r="S318" s="8">
        <v>1000</v>
      </c>
      <c r="T318" s="10" t="s">
        <v>1526</v>
      </c>
      <c r="U318" s="10" t="s">
        <v>1527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42"/>
        <v>0</v>
      </c>
      <c r="FD318" s="32">
        <f t="shared" si="43"/>
        <v>0</v>
      </c>
    </row>
    <row r="319" spans="1:160" customFormat="1" ht="75" x14ac:dyDescent="0.25">
      <c r="A319" s="6" t="s">
        <v>592</v>
      </c>
      <c r="B319" s="7" t="s">
        <v>1144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8"/>
      <c r="I319" s="8"/>
      <c r="J319" s="8"/>
      <c r="K319" s="8"/>
      <c r="L319" s="8"/>
      <c r="M319" s="8" t="s">
        <v>2093</v>
      </c>
      <c r="N319" s="8" t="s">
        <v>2045</v>
      </c>
      <c r="O319" s="8">
        <v>4003</v>
      </c>
      <c r="P319" s="8" t="s">
        <v>2117</v>
      </c>
      <c r="Q319" s="1" t="s">
        <v>412</v>
      </c>
      <c r="R319" s="1">
        <v>20</v>
      </c>
      <c r="S319" s="8">
        <v>6</v>
      </c>
      <c r="T319" s="10" t="s">
        <v>1527</v>
      </c>
      <c r="U319" s="10" t="s">
        <v>1528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42"/>
        <v>0</v>
      </c>
      <c r="FD319" s="32">
        <f t="shared" si="43"/>
        <v>0</v>
      </c>
    </row>
    <row r="320" spans="1:160" customFormat="1" ht="75" x14ac:dyDescent="0.25">
      <c r="A320" s="6" t="s">
        <v>592</v>
      </c>
      <c r="B320" s="6" t="s">
        <v>1144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8"/>
      <c r="I320" s="8"/>
      <c r="J320" s="8"/>
      <c r="K320" s="8"/>
      <c r="L320" s="8"/>
      <c r="M320" s="8" t="s">
        <v>2093</v>
      </c>
      <c r="N320" s="8" t="s">
        <v>2045</v>
      </c>
      <c r="O320" s="8">
        <v>4003</v>
      </c>
      <c r="P320" s="8" t="s">
        <v>2117</v>
      </c>
      <c r="Q320" s="1" t="s">
        <v>413</v>
      </c>
      <c r="R320" s="1">
        <v>1</v>
      </c>
      <c r="S320" s="8">
        <v>1</v>
      </c>
      <c r="T320" s="10" t="s">
        <v>1528</v>
      </c>
      <c r="U320" s="10" t="s">
        <v>1529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42"/>
        <v>0</v>
      </c>
      <c r="FD320" s="32">
        <f t="shared" si="43"/>
        <v>0</v>
      </c>
    </row>
    <row r="321" spans="1:160" customFormat="1" ht="60" x14ac:dyDescent="0.25">
      <c r="A321" s="6" t="s">
        <v>592</v>
      </c>
      <c r="B321" s="6" t="s">
        <v>416</v>
      </c>
      <c r="C321" s="6" t="s">
        <v>406</v>
      </c>
      <c r="D321" s="6" t="s">
        <v>414</v>
      </c>
      <c r="E321" s="6" t="s">
        <v>1135</v>
      </c>
      <c r="F321" s="6">
        <v>11</v>
      </c>
      <c r="G321" s="19">
        <v>11.1</v>
      </c>
      <c r="H321" s="8"/>
      <c r="I321" s="8"/>
      <c r="J321" s="8"/>
      <c r="K321" s="8"/>
      <c r="L321" s="8"/>
      <c r="M321" s="8" t="s">
        <v>2093</v>
      </c>
      <c r="N321" s="8" t="s">
        <v>2045</v>
      </c>
      <c r="O321" s="8">
        <v>4003</v>
      </c>
      <c r="P321" s="8" t="s">
        <v>2117</v>
      </c>
      <c r="Q321" s="1" t="s">
        <v>415</v>
      </c>
      <c r="R321" s="1">
        <v>1</v>
      </c>
      <c r="S321" s="8">
        <v>1</v>
      </c>
      <c r="T321" s="10" t="s">
        <v>1529</v>
      </c>
      <c r="U321" s="10" t="s">
        <v>1530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42"/>
        <v>0</v>
      </c>
      <c r="FD321" s="32">
        <f t="shared" si="43"/>
        <v>0</v>
      </c>
    </row>
    <row r="322" spans="1:160" customFormat="1" ht="60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417</v>
      </c>
      <c r="F322" s="6">
        <v>99.51</v>
      </c>
      <c r="G322" s="19">
        <v>98.5</v>
      </c>
      <c r="H322" s="8"/>
      <c r="I322" s="8"/>
      <c r="J322" s="8"/>
      <c r="K322" s="8"/>
      <c r="L322" s="8"/>
      <c r="M322" s="8" t="s">
        <v>2093</v>
      </c>
      <c r="N322" s="8" t="s">
        <v>2045</v>
      </c>
      <c r="O322" s="8">
        <v>4003</v>
      </c>
      <c r="P322" s="8" t="s">
        <v>2117</v>
      </c>
      <c r="Q322" s="1" t="s">
        <v>418</v>
      </c>
      <c r="R322" s="1">
        <v>6</v>
      </c>
      <c r="S322" s="8">
        <v>1</v>
      </c>
      <c r="T322" s="10" t="s">
        <v>1530</v>
      </c>
      <c r="U322" s="10" t="s">
        <v>1531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42"/>
        <v>0</v>
      </c>
      <c r="FD322" s="32">
        <f t="shared" si="43"/>
        <v>0</v>
      </c>
    </row>
    <row r="323" spans="1:160" customFormat="1" ht="60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429</v>
      </c>
      <c r="F323" s="6" t="s">
        <v>1203</v>
      </c>
      <c r="G323" s="19" t="s">
        <v>2014</v>
      </c>
      <c r="H323" s="8"/>
      <c r="I323" s="8"/>
      <c r="J323" s="8"/>
      <c r="K323" s="8"/>
      <c r="L323" s="8"/>
      <c r="M323" s="8" t="s">
        <v>2093</v>
      </c>
      <c r="N323" s="8" t="s">
        <v>2045</v>
      </c>
      <c r="O323" s="8">
        <v>4003</v>
      </c>
      <c r="P323" s="8" t="s">
        <v>2117</v>
      </c>
      <c r="Q323" s="1" t="s">
        <v>419</v>
      </c>
      <c r="R323" s="1">
        <v>1</v>
      </c>
      <c r="S323" s="8">
        <v>1</v>
      </c>
      <c r="T323" s="10" t="s">
        <v>1531</v>
      </c>
      <c r="U323" s="10" t="s">
        <v>1532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42"/>
        <v>0</v>
      </c>
      <c r="FD323" s="32">
        <f t="shared" si="43"/>
        <v>0</v>
      </c>
    </row>
    <row r="324" spans="1:160" customFormat="1" ht="60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420</v>
      </c>
      <c r="F324" s="6">
        <v>23.99</v>
      </c>
      <c r="G324" s="19">
        <v>23.99</v>
      </c>
      <c r="H324" s="8"/>
      <c r="I324" s="8"/>
      <c r="J324" s="8"/>
      <c r="K324" s="8"/>
      <c r="L324" s="8"/>
      <c r="M324" s="8" t="s">
        <v>2093</v>
      </c>
      <c r="N324" s="8" t="s">
        <v>2045</v>
      </c>
      <c r="O324" s="8">
        <v>4003</v>
      </c>
      <c r="P324" s="8" t="s">
        <v>2117</v>
      </c>
      <c r="Q324" s="1" t="s">
        <v>421</v>
      </c>
      <c r="R324" s="1">
        <v>6</v>
      </c>
      <c r="S324" s="8">
        <v>1</v>
      </c>
      <c r="T324" s="10" t="s">
        <v>1532</v>
      </c>
      <c r="U324" s="10" t="s">
        <v>1533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42"/>
        <v>0</v>
      </c>
      <c r="FD324" s="32">
        <f t="shared" si="43"/>
        <v>0</v>
      </c>
    </row>
    <row r="325" spans="1:160" customFormat="1" ht="60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422</v>
      </c>
      <c r="F325" s="6">
        <v>99.24</v>
      </c>
      <c r="G325" s="19">
        <v>97.5</v>
      </c>
      <c r="H325" s="8"/>
      <c r="I325" s="8"/>
      <c r="J325" s="8"/>
      <c r="K325" s="8"/>
      <c r="L325" s="8"/>
      <c r="M325" s="8" t="s">
        <v>2093</v>
      </c>
      <c r="N325" s="8" t="s">
        <v>2045</v>
      </c>
      <c r="O325" s="8">
        <v>4003</v>
      </c>
      <c r="P325" s="8" t="s">
        <v>2117</v>
      </c>
      <c r="Q325" s="1" t="s">
        <v>423</v>
      </c>
      <c r="R325" s="1">
        <v>25</v>
      </c>
      <c r="S325" s="8">
        <v>5</v>
      </c>
      <c r="T325" s="10" t="s">
        <v>1533</v>
      </c>
      <c r="U325" s="10" t="s">
        <v>1534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42"/>
        <v>0</v>
      </c>
      <c r="FD325" s="32">
        <f t="shared" si="43"/>
        <v>0</v>
      </c>
    </row>
    <row r="326" spans="1:160" customFormat="1" ht="60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430</v>
      </c>
      <c r="F326" s="6" t="s">
        <v>1204</v>
      </c>
      <c r="G326" s="19" t="s">
        <v>1204</v>
      </c>
      <c r="H326" s="8"/>
      <c r="I326" s="8"/>
      <c r="J326" s="8"/>
      <c r="K326" s="8"/>
      <c r="L326" s="11"/>
      <c r="M326" s="11" t="s">
        <v>2093</v>
      </c>
      <c r="N326" s="11" t="s">
        <v>2045</v>
      </c>
      <c r="O326" s="11">
        <v>4003</v>
      </c>
      <c r="P326" s="11" t="s">
        <v>2117</v>
      </c>
      <c r="Q326" s="2" t="s">
        <v>424</v>
      </c>
      <c r="R326" s="2">
        <v>1</v>
      </c>
      <c r="S326" s="11">
        <v>1</v>
      </c>
      <c r="T326" s="12" t="s">
        <v>1534</v>
      </c>
      <c r="U326" s="12" t="s">
        <v>1535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42"/>
        <v>0</v>
      </c>
      <c r="FD326" s="32">
        <f t="shared" si="43"/>
        <v>0</v>
      </c>
    </row>
    <row r="327" spans="1:160" customFormat="1" ht="60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425</v>
      </c>
      <c r="F327" s="6" t="s">
        <v>1205</v>
      </c>
      <c r="G327" s="19" t="s">
        <v>1205</v>
      </c>
      <c r="H327" s="8"/>
      <c r="I327" s="8"/>
      <c r="J327" s="8"/>
      <c r="K327" s="8"/>
      <c r="L327" s="11"/>
      <c r="M327" s="11" t="s">
        <v>2093</v>
      </c>
      <c r="N327" s="11" t="s">
        <v>2045</v>
      </c>
      <c r="O327" s="11">
        <v>4003</v>
      </c>
      <c r="P327" s="11" t="s">
        <v>2117</v>
      </c>
      <c r="Q327" s="2" t="s">
        <v>426</v>
      </c>
      <c r="R327" s="2">
        <v>1</v>
      </c>
      <c r="S327" s="11">
        <v>1</v>
      </c>
      <c r="T327" s="12" t="s">
        <v>1535</v>
      </c>
      <c r="U327" s="12" t="s">
        <v>1536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42"/>
        <v>0</v>
      </c>
      <c r="FD327" s="32">
        <f t="shared" si="43"/>
        <v>0</v>
      </c>
    </row>
    <row r="328" spans="1:160" customFormat="1" ht="60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427</v>
      </c>
      <c r="F328" s="6">
        <v>0</v>
      </c>
      <c r="G328" s="19" t="s">
        <v>2013</v>
      </c>
      <c r="H328" s="8"/>
      <c r="I328" s="8"/>
      <c r="J328" s="8"/>
      <c r="K328" s="8"/>
      <c r="L328" s="11"/>
      <c r="M328" s="11" t="s">
        <v>2093</v>
      </c>
      <c r="N328" s="11" t="s">
        <v>2045</v>
      </c>
      <c r="O328" s="11">
        <v>4003</v>
      </c>
      <c r="P328" s="11" t="s">
        <v>2117</v>
      </c>
      <c r="Q328" s="2" t="s">
        <v>428</v>
      </c>
      <c r="R328" s="2">
        <v>16</v>
      </c>
      <c r="S328" s="11">
        <v>16</v>
      </c>
      <c r="T328" s="12" t="s">
        <v>1536</v>
      </c>
      <c r="U328" s="12" t="s">
        <v>1537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42"/>
        <v>0</v>
      </c>
      <c r="FD328" s="32">
        <f t="shared" si="43"/>
        <v>0</v>
      </c>
    </row>
    <row r="329" spans="1:160" customFormat="1" ht="60" x14ac:dyDescent="0.25">
      <c r="A329" s="6" t="s">
        <v>592</v>
      </c>
      <c r="B329" s="6" t="s">
        <v>764</v>
      </c>
      <c r="C329" s="6" t="s">
        <v>406</v>
      </c>
      <c r="D329" s="6" t="s">
        <v>440</v>
      </c>
      <c r="E329" s="6" t="s">
        <v>439</v>
      </c>
      <c r="F329" s="6">
        <v>95</v>
      </c>
      <c r="G329" s="19">
        <v>29</v>
      </c>
      <c r="H329" s="8"/>
      <c r="I329" s="8"/>
      <c r="J329" s="8"/>
      <c r="K329" s="8"/>
      <c r="L329" s="11"/>
      <c r="M329" s="11" t="s">
        <v>2093</v>
      </c>
      <c r="N329" s="11" t="s">
        <v>2045</v>
      </c>
      <c r="O329" s="11">
        <v>4003</v>
      </c>
      <c r="P329" s="11" t="s">
        <v>2117</v>
      </c>
      <c r="Q329" s="2" t="s">
        <v>441</v>
      </c>
      <c r="R329" s="2">
        <v>50</v>
      </c>
      <c r="S329" s="11">
        <v>15</v>
      </c>
      <c r="T329" s="12" t="s">
        <v>1537</v>
      </c>
      <c r="U329" s="12" t="s">
        <v>1538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42"/>
        <v>0</v>
      </c>
      <c r="FD329" s="32">
        <f t="shared" si="43"/>
        <v>0</v>
      </c>
    </row>
    <row r="330" spans="1:160" customFormat="1" ht="60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31</v>
      </c>
      <c r="H330" s="8"/>
      <c r="I330" s="8"/>
      <c r="J330" s="8"/>
      <c r="K330" s="8"/>
      <c r="L330" s="11"/>
      <c r="M330" s="11" t="s">
        <v>2093</v>
      </c>
      <c r="N330" s="11" t="s">
        <v>2045</v>
      </c>
      <c r="O330" s="11">
        <v>4003</v>
      </c>
      <c r="P330" s="11" t="s">
        <v>2117</v>
      </c>
      <c r="Q330" s="2" t="s">
        <v>431</v>
      </c>
      <c r="R330" s="2">
        <v>12</v>
      </c>
      <c r="S330" s="11">
        <v>4</v>
      </c>
      <c r="T330" s="12" t="s">
        <v>1538</v>
      </c>
      <c r="U330" s="12" t="s">
        <v>1539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42"/>
        <v>0</v>
      </c>
      <c r="FD330" s="32">
        <f t="shared" si="43"/>
        <v>0</v>
      </c>
    </row>
    <row r="331" spans="1:160" customFormat="1" ht="60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8"/>
      <c r="I331" s="8"/>
      <c r="J331" s="8"/>
      <c r="K331" s="8"/>
      <c r="L331" s="11"/>
      <c r="M331" s="11" t="s">
        <v>2093</v>
      </c>
      <c r="N331" s="11" t="s">
        <v>2045</v>
      </c>
      <c r="O331" s="11">
        <v>4003</v>
      </c>
      <c r="P331" s="11" t="s">
        <v>2117</v>
      </c>
      <c r="Q331" s="2" t="s">
        <v>432</v>
      </c>
      <c r="R331" s="2">
        <v>1</v>
      </c>
      <c r="S331" s="11">
        <v>1</v>
      </c>
      <c r="T331" s="12" t="s">
        <v>1539</v>
      </c>
      <c r="U331" s="12" t="s">
        <v>1540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ref="AN331:AN394" si="45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ref="BE331:BE394" si="46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ref="BV331:BV394" si="47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ref="DD331:DD394" si="48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ref="DU331:DU394" si="49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4" si="50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ref="FC331:FC394" si="51">SUM(EM331:FB331)</f>
        <v>0</v>
      </c>
      <c r="FD331" s="32">
        <f t="shared" ref="FD331:FD394" si="52">SUM(AN331+BE331+BV331+CM331+DD331+DU331+EL331+FC331)</f>
        <v>0</v>
      </c>
    </row>
    <row r="332" spans="1:160" customFormat="1" ht="60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433</v>
      </c>
      <c r="F332" s="6">
        <v>50</v>
      </c>
      <c r="G332" s="19">
        <v>25</v>
      </c>
      <c r="H332" s="8"/>
      <c r="I332" s="8"/>
      <c r="J332" s="8"/>
      <c r="K332" s="8"/>
      <c r="L332" s="11"/>
      <c r="M332" s="11" t="s">
        <v>2093</v>
      </c>
      <c r="N332" s="11" t="s">
        <v>2045</v>
      </c>
      <c r="O332" s="11">
        <v>4003</v>
      </c>
      <c r="P332" s="11" t="s">
        <v>2117</v>
      </c>
      <c r="Q332" s="2" t="s">
        <v>434</v>
      </c>
      <c r="R332" s="2">
        <v>0</v>
      </c>
      <c r="S332" s="11">
        <v>9</v>
      </c>
      <c r="T332" s="12" t="s">
        <v>1540</v>
      </c>
      <c r="U332" s="12" t="s">
        <v>1541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si="45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si="46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si="47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5" si="53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si="48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si="49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0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si="51"/>
        <v>0</v>
      </c>
      <c r="FD332" s="32">
        <f t="shared" si="52"/>
        <v>0</v>
      </c>
    </row>
    <row r="333" spans="1:160" customFormat="1" ht="60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18</v>
      </c>
      <c r="H333" s="8"/>
      <c r="I333" s="8"/>
      <c r="J333" s="8"/>
      <c r="K333" s="8"/>
      <c r="L333" s="11"/>
      <c r="M333" s="11" t="s">
        <v>2093</v>
      </c>
      <c r="N333" s="11" t="s">
        <v>2045</v>
      </c>
      <c r="O333" s="11">
        <v>4003</v>
      </c>
      <c r="P333" s="11" t="s">
        <v>2117</v>
      </c>
      <c r="Q333" s="2" t="s">
        <v>435</v>
      </c>
      <c r="R333" s="2">
        <v>25</v>
      </c>
      <c r="S333" s="11">
        <v>9</v>
      </c>
      <c r="T333" s="12" t="s">
        <v>1541</v>
      </c>
      <c r="U333" s="12" t="s">
        <v>1542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4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4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4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3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4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4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51"/>
        <v>0</v>
      </c>
      <c r="FD333" s="32">
        <f t="shared" si="52"/>
        <v>0</v>
      </c>
    </row>
    <row r="334" spans="1:160" customFormat="1" ht="60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25</v>
      </c>
      <c r="H334" s="8"/>
      <c r="I334" s="8"/>
      <c r="J334" s="8"/>
      <c r="K334" s="8"/>
      <c r="L334" s="11"/>
      <c r="M334" s="11" t="s">
        <v>2093</v>
      </c>
      <c r="N334" s="11" t="s">
        <v>2045</v>
      </c>
      <c r="O334" s="11">
        <v>4003</v>
      </c>
      <c r="P334" s="11" t="s">
        <v>2117</v>
      </c>
      <c r="Q334" s="2" t="s">
        <v>436</v>
      </c>
      <c r="R334" s="2">
        <v>0</v>
      </c>
      <c r="S334" s="11">
        <v>1</v>
      </c>
      <c r="T334" s="12" t="s">
        <v>1542</v>
      </c>
      <c r="U334" s="12" t="s">
        <v>1543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4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4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4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4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4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51"/>
        <v>0</v>
      </c>
      <c r="FD334" s="32">
        <f t="shared" si="52"/>
        <v>0</v>
      </c>
    </row>
    <row r="335" spans="1:160" customFormat="1" ht="60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20</v>
      </c>
      <c r="H335" s="8"/>
      <c r="I335" s="8"/>
      <c r="J335" s="8"/>
      <c r="K335" s="8"/>
      <c r="L335" s="11"/>
      <c r="M335" s="11" t="s">
        <v>2093</v>
      </c>
      <c r="N335" s="11" t="s">
        <v>2045</v>
      </c>
      <c r="O335" s="11">
        <v>4003</v>
      </c>
      <c r="P335" s="11" t="s">
        <v>2117</v>
      </c>
      <c r="Q335" s="2" t="s">
        <v>437</v>
      </c>
      <c r="R335" s="2">
        <v>20</v>
      </c>
      <c r="S335" s="11">
        <v>7</v>
      </c>
      <c r="T335" s="12" t="s">
        <v>1543</v>
      </c>
      <c r="U335" s="12" t="s">
        <v>1544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4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4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4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4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4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51"/>
        <v>0</v>
      </c>
      <c r="FD335" s="32">
        <f t="shared" si="52"/>
        <v>0</v>
      </c>
    </row>
    <row r="336" spans="1:160" customFormat="1" ht="60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12.5</v>
      </c>
      <c r="H336" s="8"/>
      <c r="I336" s="8"/>
      <c r="J336" s="8"/>
      <c r="K336" s="8"/>
      <c r="L336" s="11"/>
      <c r="M336" s="11" t="s">
        <v>2093</v>
      </c>
      <c r="N336" s="11" t="s">
        <v>2045</v>
      </c>
      <c r="O336" s="11">
        <v>4003</v>
      </c>
      <c r="P336" s="11" t="s">
        <v>2117</v>
      </c>
      <c r="Q336" s="2" t="s">
        <v>438</v>
      </c>
      <c r="R336" s="2">
        <v>1</v>
      </c>
      <c r="S336" s="11">
        <v>1</v>
      </c>
      <c r="T336" s="12" t="s">
        <v>1544</v>
      </c>
      <c r="U336" s="12" t="s">
        <v>1545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4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4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4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4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4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51"/>
        <v>0</v>
      </c>
      <c r="FD336" s="32">
        <f t="shared" si="52"/>
        <v>0</v>
      </c>
    </row>
    <row r="337" spans="1:160" customFormat="1" ht="60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442</v>
      </c>
      <c r="F337" s="6">
        <v>25</v>
      </c>
      <c r="G337" s="19">
        <v>6.25</v>
      </c>
      <c r="H337" s="8"/>
      <c r="I337" s="8"/>
      <c r="J337" s="8"/>
      <c r="K337" s="8"/>
      <c r="L337" s="11"/>
      <c r="M337" s="11" t="s">
        <v>2093</v>
      </c>
      <c r="N337" s="11" t="s">
        <v>2045</v>
      </c>
      <c r="O337" s="11">
        <v>4003</v>
      </c>
      <c r="P337" s="11" t="s">
        <v>2117</v>
      </c>
      <c r="Q337" s="2" t="s">
        <v>443</v>
      </c>
      <c r="R337" s="2">
        <v>4</v>
      </c>
      <c r="S337" s="11">
        <v>1</v>
      </c>
      <c r="T337" s="12" t="s">
        <v>1545</v>
      </c>
      <c r="U337" s="12" t="s">
        <v>1546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4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4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4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4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4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51"/>
        <v>0</v>
      </c>
      <c r="FD337" s="32">
        <f t="shared" si="52"/>
        <v>0</v>
      </c>
    </row>
    <row r="338" spans="1:160" customFormat="1" ht="60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3</v>
      </c>
      <c r="H338" s="8"/>
      <c r="I338" s="8"/>
      <c r="J338" s="8"/>
      <c r="K338" s="8"/>
      <c r="L338" s="11"/>
      <c r="M338" s="11" t="s">
        <v>2093</v>
      </c>
      <c r="N338" s="11" t="s">
        <v>2045</v>
      </c>
      <c r="O338" s="11">
        <v>4003</v>
      </c>
      <c r="P338" s="11" t="s">
        <v>2117</v>
      </c>
      <c r="Q338" s="2" t="s">
        <v>444</v>
      </c>
      <c r="R338" s="2">
        <v>6</v>
      </c>
      <c r="S338" s="11">
        <v>1</v>
      </c>
      <c r="T338" s="12" t="s">
        <v>1546</v>
      </c>
      <c r="U338" s="12" t="s">
        <v>1547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4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4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4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4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4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51"/>
        <v>0</v>
      </c>
      <c r="FD338" s="32">
        <f t="shared" si="52"/>
        <v>0</v>
      </c>
    </row>
    <row r="339" spans="1:160" customFormat="1" ht="60" x14ac:dyDescent="0.25">
      <c r="A339" s="7" t="s">
        <v>592</v>
      </c>
      <c r="B339" s="7" t="s">
        <v>764</v>
      </c>
      <c r="C339" s="7" t="s">
        <v>406</v>
      </c>
      <c r="D339" s="7" t="s">
        <v>440</v>
      </c>
      <c r="E339" s="7" t="s">
        <v>442</v>
      </c>
      <c r="F339" s="7">
        <v>25</v>
      </c>
      <c r="G339" s="19">
        <v>6.25</v>
      </c>
      <c r="H339" s="8"/>
      <c r="I339" s="8"/>
      <c r="J339" s="8"/>
      <c r="K339" s="8"/>
      <c r="L339" s="11"/>
      <c r="M339" s="11" t="s">
        <v>2093</v>
      </c>
      <c r="N339" s="11" t="s">
        <v>2045</v>
      </c>
      <c r="O339" s="11">
        <v>4003</v>
      </c>
      <c r="P339" s="11" t="s">
        <v>2117</v>
      </c>
      <c r="Q339" s="2" t="s">
        <v>445</v>
      </c>
      <c r="R339" s="2">
        <v>1</v>
      </c>
      <c r="S339" s="11">
        <v>1</v>
      </c>
      <c r="T339" s="12" t="s">
        <v>1547</v>
      </c>
      <c r="U339" s="12" t="s">
        <v>1548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4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4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4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4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4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51"/>
        <v>0</v>
      </c>
      <c r="FD339" s="32">
        <f t="shared" si="52"/>
        <v>0</v>
      </c>
    </row>
    <row r="340" spans="1:160" s="3" customFormat="1" ht="60" x14ac:dyDescent="0.25">
      <c r="A340" s="7" t="s">
        <v>592</v>
      </c>
      <c r="B340" s="7" t="s">
        <v>1140</v>
      </c>
      <c r="C340" s="7" t="s">
        <v>406</v>
      </c>
      <c r="D340" s="7" t="s">
        <v>447</v>
      </c>
      <c r="E340" s="7" t="s">
        <v>446</v>
      </c>
      <c r="F340" s="7">
        <v>22.5</v>
      </c>
      <c r="G340" s="19">
        <v>23</v>
      </c>
      <c r="H340" s="8"/>
      <c r="I340" s="8"/>
      <c r="J340" s="8"/>
      <c r="K340" s="8"/>
      <c r="L340" s="11"/>
      <c r="M340" s="11" t="s">
        <v>2093</v>
      </c>
      <c r="N340" s="11" t="s">
        <v>2045</v>
      </c>
      <c r="O340" s="11">
        <v>4003</v>
      </c>
      <c r="P340" s="11" t="s">
        <v>2118</v>
      </c>
      <c r="Q340" s="2" t="s">
        <v>448</v>
      </c>
      <c r="R340" s="2">
        <v>72866</v>
      </c>
      <c r="S340" s="11">
        <v>72665</v>
      </c>
      <c r="T340" s="12" t="s">
        <v>1548</v>
      </c>
      <c r="U340" s="12" t="s">
        <v>1549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4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4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4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4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4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51"/>
        <v>0</v>
      </c>
      <c r="FD340" s="32">
        <f t="shared" si="52"/>
        <v>0</v>
      </c>
    </row>
    <row r="341" spans="1:160" s="3" customFormat="1" ht="60" x14ac:dyDescent="0.25">
      <c r="A341" s="7" t="s">
        <v>592</v>
      </c>
      <c r="B341" s="7" t="s">
        <v>1140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22.5</v>
      </c>
      <c r="H341" s="8"/>
      <c r="I341" s="8"/>
      <c r="J341" s="8"/>
      <c r="K341" s="8"/>
      <c r="L341" s="11"/>
      <c r="M341" s="11" t="s">
        <v>2093</v>
      </c>
      <c r="N341" s="11" t="s">
        <v>2045</v>
      </c>
      <c r="O341" s="11">
        <v>4003</v>
      </c>
      <c r="P341" s="11" t="s">
        <v>2118</v>
      </c>
      <c r="Q341" s="2" t="s">
        <v>449</v>
      </c>
      <c r="R341" s="2">
        <v>88629</v>
      </c>
      <c r="S341" s="11">
        <v>88629</v>
      </c>
      <c r="T341" s="12" t="s">
        <v>1549</v>
      </c>
      <c r="U341" s="12" t="s">
        <v>1550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4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4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4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4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4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51"/>
        <v>0</v>
      </c>
      <c r="FD341" s="32">
        <f t="shared" si="52"/>
        <v>0</v>
      </c>
    </row>
    <row r="342" spans="1:160" s="3" customFormat="1" ht="60" x14ac:dyDescent="0.25">
      <c r="A342" s="7" t="s">
        <v>592</v>
      </c>
      <c r="B342" s="7" t="s">
        <v>1140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8"/>
      <c r="I342" s="8"/>
      <c r="J342" s="8"/>
      <c r="K342" s="8"/>
      <c r="L342" s="11"/>
      <c r="M342" s="11" t="s">
        <v>2093</v>
      </c>
      <c r="N342" s="11" t="s">
        <v>2045</v>
      </c>
      <c r="O342" s="11">
        <v>4003</v>
      </c>
      <c r="P342" s="11" t="s">
        <v>2118</v>
      </c>
      <c r="Q342" s="2" t="s">
        <v>450</v>
      </c>
      <c r="R342" s="2">
        <v>872</v>
      </c>
      <c r="S342" s="11">
        <v>177</v>
      </c>
      <c r="T342" s="12" t="s">
        <v>1550</v>
      </c>
      <c r="U342" s="12" t="s">
        <v>1551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4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4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4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4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4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51"/>
        <v>0</v>
      </c>
      <c r="FD342" s="32">
        <f t="shared" si="52"/>
        <v>0</v>
      </c>
    </row>
    <row r="343" spans="1:160" customFormat="1" ht="60" x14ac:dyDescent="0.25">
      <c r="A343" s="7" t="s">
        <v>592</v>
      </c>
      <c r="B343" s="7" t="s">
        <v>764</v>
      </c>
      <c r="C343" s="7" t="s">
        <v>406</v>
      </c>
      <c r="D343" s="7" t="s">
        <v>452</v>
      </c>
      <c r="E343" s="7" t="s">
        <v>451</v>
      </c>
      <c r="F343" s="7">
        <v>1</v>
      </c>
      <c r="G343" s="19">
        <v>1</v>
      </c>
      <c r="H343" s="8"/>
      <c r="I343" s="8"/>
      <c r="J343" s="8"/>
      <c r="K343" s="8"/>
      <c r="L343" s="11"/>
      <c r="M343" s="11" t="s">
        <v>2093</v>
      </c>
      <c r="N343" s="11" t="s">
        <v>2046</v>
      </c>
      <c r="O343" s="11">
        <v>3201</v>
      </c>
      <c r="P343" s="11" t="s">
        <v>2114</v>
      </c>
      <c r="Q343" s="2" t="s">
        <v>453</v>
      </c>
      <c r="R343" s="2">
        <v>1</v>
      </c>
      <c r="S343" s="11">
        <v>1</v>
      </c>
      <c r="T343" s="12" t="s">
        <v>1551</v>
      </c>
      <c r="U343" s="12" t="s">
        <v>1552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4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4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4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4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4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51"/>
        <v>0</v>
      </c>
      <c r="FD343" s="32">
        <f t="shared" si="52"/>
        <v>0</v>
      </c>
    </row>
    <row r="344" spans="1:160" customFormat="1" ht="60" x14ac:dyDescent="0.25">
      <c r="A344" s="6" t="s">
        <v>592</v>
      </c>
      <c r="B344" s="6" t="s">
        <v>764</v>
      </c>
      <c r="C344" s="6" t="s">
        <v>406</v>
      </c>
      <c r="D344" s="6" t="s">
        <v>452</v>
      </c>
      <c r="E344" s="6" t="s">
        <v>454</v>
      </c>
      <c r="F344" s="6">
        <v>2.1</v>
      </c>
      <c r="G344" s="19">
        <v>2.1</v>
      </c>
      <c r="H344" s="8"/>
      <c r="I344" s="8"/>
      <c r="J344" s="8"/>
      <c r="K344" s="8"/>
      <c r="L344" s="11"/>
      <c r="M344" s="11" t="s">
        <v>2093</v>
      </c>
      <c r="N344" s="11" t="s">
        <v>2046</v>
      </c>
      <c r="O344" s="11">
        <v>3201</v>
      </c>
      <c r="P344" s="11" t="s">
        <v>2114</v>
      </c>
      <c r="Q344" s="2" t="s">
        <v>455</v>
      </c>
      <c r="R344" s="2">
        <v>2</v>
      </c>
      <c r="S344" s="11">
        <v>2</v>
      </c>
      <c r="T344" s="12" t="s">
        <v>1552</v>
      </c>
      <c r="U344" s="12" t="s">
        <v>1553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4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4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4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4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4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51"/>
        <v>0</v>
      </c>
      <c r="FD344" s="32">
        <f t="shared" si="52"/>
        <v>0</v>
      </c>
    </row>
    <row r="345" spans="1:160" customFormat="1" ht="60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8"/>
      <c r="I345" s="8"/>
      <c r="J345" s="8"/>
      <c r="K345" s="8"/>
      <c r="L345" s="11"/>
      <c r="M345" s="11" t="s">
        <v>2093</v>
      </c>
      <c r="N345" s="11" t="s">
        <v>2046</v>
      </c>
      <c r="O345" s="11">
        <v>3201</v>
      </c>
      <c r="P345" s="11" t="s">
        <v>2114</v>
      </c>
      <c r="Q345" s="2" t="s">
        <v>456</v>
      </c>
      <c r="R345" s="2">
        <v>1</v>
      </c>
      <c r="S345" s="11">
        <v>1</v>
      </c>
      <c r="T345" s="12" t="s">
        <v>1553</v>
      </c>
      <c r="U345" s="12" t="s">
        <v>1554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4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4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4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4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4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51"/>
        <v>0</v>
      </c>
      <c r="FD345" s="32">
        <f t="shared" si="52"/>
        <v>0</v>
      </c>
    </row>
    <row r="346" spans="1:160" customFormat="1" ht="60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457</v>
      </c>
      <c r="F346" s="6">
        <v>4</v>
      </c>
      <c r="G346" s="19">
        <v>4</v>
      </c>
      <c r="H346" s="8"/>
      <c r="I346" s="8"/>
      <c r="J346" s="8"/>
      <c r="K346" s="8"/>
      <c r="L346" s="11"/>
      <c r="M346" s="11" t="s">
        <v>2093</v>
      </c>
      <c r="N346" s="11" t="s">
        <v>2046</v>
      </c>
      <c r="O346" s="11">
        <v>3201</v>
      </c>
      <c r="P346" s="11" t="s">
        <v>2114</v>
      </c>
      <c r="Q346" s="2" t="s">
        <v>458</v>
      </c>
      <c r="R346" s="2">
        <v>1</v>
      </c>
      <c r="S346" s="11">
        <v>1</v>
      </c>
      <c r="T346" s="12" t="s">
        <v>1554</v>
      </c>
      <c r="U346" s="12" t="s">
        <v>1555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4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4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4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4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4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51"/>
        <v>0</v>
      </c>
      <c r="FD346" s="32">
        <f t="shared" si="52"/>
        <v>0</v>
      </c>
    </row>
    <row r="347" spans="1:160" customFormat="1" ht="60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1</v>
      </c>
      <c r="H347" s="8"/>
      <c r="I347" s="8"/>
      <c r="J347" s="8"/>
      <c r="K347" s="8"/>
      <c r="L347" s="11"/>
      <c r="M347" s="11" t="s">
        <v>2093</v>
      </c>
      <c r="N347" s="11" t="s">
        <v>2046</v>
      </c>
      <c r="O347" s="11">
        <v>3201</v>
      </c>
      <c r="P347" s="11" t="s">
        <v>2114</v>
      </c>
      <c r="Q347" s="2" t="s">
        <v>459</v>
      </c>
      <c r="R347" s="2">
        <v>1</v>
      </c>
      <c r="S347" s="11">
        <v>1</v>
      </c>
      <c r="T347" s="12" t="s">
        <v>1555</v>
      </c>
      <c r="U347" s="12" t="s">
        <v>1556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4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4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4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4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4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51"/>
        <v>0</v>
      </c>
      <c r="FD347" s="32">
        <f t="shared" si="52"/>
        <v>0</v>
      </c>
    </row>
    <row r="348" spans="1:160" customFormat="1" ht="60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8"/>
      <c r="I348" s="8"/>
      <c r="J348" s="8"/>
      <c r="K348" s="8"/>
      <c r="L348" s="11"/>
      <c r="M348" s="11" t="s">
        <v>2093</v>
      </c>
      <c r="N348" s="11" t="s">
        <v>2046</v>
      </c>
      <c r="O348" s="11">
        <v>3201</v>
      </c>
      <c r="P348" s="11" t="s">
        <v>2114</v>
      </c>
      <c r="Q348" s="2" t="s">
        <v>460</v>
      </c>
      <c r="R348" s="2">
        <v>1</v>
      </c>
      <c r="S348" s="11">
        <v>1</v>
      </c>
      <c r="T348" s="12" t="s">
        <v>1556</v>
      </c>
      <c r="U348" s="12" t="s">
        <v>1557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4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4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4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4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4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51"/>
        <v>0</v>
      </c>
      <c r="FD348" s="32">
        <f t="shared" si="52"/>
        <v>0</v>
      </c>
    </row>
    <row r="349" spans="1:160" customFormat="1" ht="60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8"/>
      <c r="I349" s="8"/>
      <c r="J349" s="8"/>
      <c r="K349" s="8"/>
      <c r="L349" s="11"/>
      <c r="M349" s="11" t="s">
        <v>2093</v>
      </c>
      <c r="N349" s="11" t="s">
        <v>2046</v>
      </c>
      <c r="O349" s="11">
        <v>3201</v>
      </c>
      <c r="P349" s="11" t="s">
        <v>2114</v>
      </c>
      <c r="Q349" s="2" t="s">
        <v>461</v>
      </c>
      <c r="R349" s="2">
        <v>1</v>
      </c>
      <c r="S349" s="11">
        <v>1</v>
      </c>
      <c r="T349" s="12" t="s">
        <v>1557</v>
      </c>
      <c r="U349" s="12" t="s">
        <v>1558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4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4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4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4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4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51"/>
        <v>0</v>
      </c>
      <c r="FD349" s="32">
        <f t="shared" si="52"/>
        <v>0</v>
      </c>
    </row>
    <row r="350" spans="1:160" customFormat="1" ht="60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462</v>
      </c>
      <c r="F350" s="6">
        <v>100</v>
      </c>
      <c r="G350" s="19">
        <v>25</v>
      </c>
      <c r="H350" s="8"/>
      <c r="I350" s="8"/>
      <c r="J350" s="8"/>
      <c r="K350" s="8"/>
      <c r="L350" s="11"/>
      <c r="M350" s="11" t="s">
        <v>2093</v>
      </c>
      <c r="N350" s="11" t="s">
        <v>2046</v>
      </c>
      <c r="O350" s="11">
        <v>3201</v>
      </c>
      <c r="P350" s="11" t="s">
        <v>2114</v>
      </c>
      <c r="Q350" s="2" t="s">
        <v>463</v>
      </c>
      <c r="R350" s="2">
        <v>15</v>
      </c>
      <c r="S350" s="11">
        <v>15</v>
      </c>
      <c r="T350" s="12" t="s">
        <v>1558</v>
      </c>
      <c r="U350" s="12" t="s">
        <v>1559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4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4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4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4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4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51"/>
        <v>0</v>
      </c>
      <c r="FD350" s="32">
        <f t="shared" si="52"/>
        <v>0</v>
      </c>
    </row>
    <row r="351" spans="1:160" customFormat="1" ht="60" x14ac:dyDescent="0.25">
      <c r="A351" s="7" t="s">
        <v>592</v>
      </c>
      <c r="B351" s="7" t="s">
        <v>764</v>
      </c>
      <c r="C351" s="7" t="s">
        <v>406</v>
      </c>
      <c r="D351" s="7" t="s">
        <v>452</v>
      </c>
      <c r="E351" s="7" t="s">
        <v>462</v>
      </c>
      <c r="F351" s="7">
        <v>100</v>
      </c>
      <c r="G351" s="19">
        <v>25</v>
      </c>
      <c r="H351" s="8"/>
      <c r="I351" s="8"/>
      <c r="J351" s="8"/>
      <c r="K351" s="8"/>
      <c r="L351" s="11"/>
      <c r="M351" s="11" t="s">
        <v>2093</v>
      </c>
      <c r="N351" s="11" t="s">
        <v>2046</v>
      </c>
      <c r="O351" s="11">
        <v>3201</v>
      </c>
      <c r="P351" s="11" t="s">
        <v>2114</v>
      </c>
      <c r="Q351" s="2" t="s">
        <v>471</v>
      </c>
      <c r="R351" s="2">
        <v>1</v>
      </c>
      <c r="S351" s="11">
        <v>1</v>
      </c>
      <c r="T351" s="12" t="s">
        <v>1559</v>
      </c>
      <c r="U351" s="12" t="s">
        <v>1560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4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4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4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4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4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51"/>
        <v>0</v>
      </c>
      <c r="FD351" s="32">
        <f t="shared" si="52"/>
        <v>0</v>
      </c>
    </row>
    <row r="352" spans="1:160" customFormat="1" ht="60" x14ac:dyDescent="0.25">
      <c r="A352" s="7" t="s">
        <v>592</v>
      </c>
      <c r="B352" s="7" t="s">
        <v>1146</v>
      </c>
      <c r="C352" s="7" t="s">
        <v>406</v>
      </c>
      <c r="D352" s="7" t="s">
        <v>452</v>
      </c>
      <c r="E352" s="7" t="s">
        <v>464</v>
      </c>
      <c r="F352" s="7">
        <v>70</v>
      </c>
      <c r="G352" s="19">
        <v>0.59</v>
      </c>
      <c r="H352" s="8"/>
      <c r="I352" s="8"/>
      <c r="J352" s="8"/>
      <c r="K352" s="8"/>
      <c r="L352" s="11"/>
      <c r="M352" s="11" t="s">
        <v>2093</v>
      </c>
      <c r="N352" s="11" t="s">
        <v>2045</v>
      </c>
      <c r="O352" s="11">
        <v>4003</v>
      </c>
      <c r="P352" s="11" t="s">
        <v>2117</v>
      </c>
      <c r="Q352" s="2" t="s">
        <v>465</v>
      </c>
      <c r="R352" s="2">
        <v>12</v>
      </c>
      <c r="S352" s="11">
        <v>10</v>
      </c>
      <c r="T352" s="12" t="s">
        <v>1560</v>
      </c>
      <c r="U352" s="12" t="s">
        <v>1561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4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4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4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4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4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51"/>
        <v>0</v>
      </c>
      <c r="FD352" s="32">
        <f t="shared" si="52"/>
        <v>0</v>
      </c>
    </row>
    <row r="353" spans="1:160" s="3" customFormat="1" ht="60" x14ac:dyDescent="0.25">
      <c r="A353" s="7" t="s">
        <v>592</v>
      </c>
      <c r="B353" s="7" t="s">
        <v>764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70</v>
      </c>
      <c r="H353" s="8"/>
      <c r="I353" s="8"/>
      <c r="J353" s="8"/>
      <c r="K353" s="8"/>
      <c r="L353" s="11"/>
      <c r="M353" s="11" t="s">
        <v>2093</v>
      </c>
      <c r="N353" s="11" t="s">
        <v>2045</v>
      </c>
      <c r="O353" s="11">
        <v>4003</v>
      </c>
      <c r="P353" s="11" t="s">
        <v>2117</v>
      </c>
      <c r="Q353" s="2" t="s">
        <v>466</v>
      </c>
      <c r="R353" s="2">
        <v>1</v>
      </c>
      <c r="S353" s="11">
        <v>1</v>
      </c>
      <c r="T353" s="12" t="s">
        <v>1561</v>
      </c>
      <c r="U353" s="12" t="s">
        <v>1562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4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4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4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4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4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51"/>
        <v>0</v>
      </c>
      <c r="FD353" s="32">
        <f t="shared" si="52"/>
        <v>0</v>
      </c>
    </row>
    <row r="354" spans="1:160" customFormat="1" ht="60" x14ac:dyDescent="0.25">
      <c r="A354" s="7" t="s">
        <v>592</v>
      </c>
      <c r="B354" s="7" t="s">
        <v>1147</v>
      </c>
      <c r="C354" s="7" t="s">
        <v>406</v>
      </c>
      <c r="D354" s="7" t="s">
        <v>452</v>
      </c>
      <c r="E354" s="7" t="s">
        <v>464</v>
      </c>
      <c r="F354" s="7">
        <v>70</v>
      </c>
      <c r="G354" s="19"/>
      <c r="H354" s="8"/>
      <c r="I354" s="8"/>
      <c r="J354" s="8"/>
      <c r="K354" s="8"/>
      <c r="L354" s="11"/>
      <c r="M354" s="11" t="s">
        <v>2088</v>
      </c>
      <c r="N354" s="11" t="s">
        <v>2034</v>
      </c>
      <c r="O354" s="11">
        <v>1905</v>
      </c>
      <c r="P354" s="11" t="s">
        <v>2113</v>
      </c>
      <c r="Q354" s="2" t="s">
        <v>467</v>
      </c>
      <c r="R354" s="2">
        <v>1</v>
      </c>
      <c r="S354" s="11">
        <v>0</v>
      </c>
      <c r="T354" s="12" t="s">
        <v>1562</v>
      </c>
      <c r="U354" s="12" t="s">
        <v>1563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4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4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4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4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4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51"/>
        <v>0</v>
      </c>
      <c r="FD354" s="32">
        <f t="shared" si="52"/>
        <v>0</v>
      </c>
    </row>
    <row r="355" spans="1:160" customFormat="1" ht="60" x14ac:dyDescent="0.25">
      <c r="A355" s="7" t="s">
        <v>592</v>
      </c>
      <c r="B355" s="7" t="s">
        <v>1148</v>
      </c>
      <c r="C355" s="7" t="s">
        <v>406</v>
      </c>
      <c r="D355" s="7" t="s">
        <v>452</v>
      </c>
      <c r="E355" s="7" t="s">
        <v>468</v>
      </c>
      <c r="F355" s="7">
        <v>76</v>
      </c>
      <c r="G355" s="19">
        <v>0.75</v>
      </c>
      <c r="H355" s="8"/>
      <c r="I355" s="8"/>
      <c r="J355" s="8"/>
      <c r="K355" s="8"/>
      <c r="L355" s="11"/>
      <c r="M355" s="11" t="s">
        <v>2093</v>
      </c>
      <c r="N355" s="11" t="s">
        <v>2045</v>
      </c>
      <c r="O355" s="11">
        <v>4003</v>
      </c>
      <c r="P355" s="11" t="s">
        <v>2117</v>
      </c>
      <c r="Q355" s="2" t="s">
        <v>469</v>
      </c>
      <c r="R355" s="2">
        <v>1</v>
      </c>
      <c r="S355" s="11">
        <v>1</v>
      </c>
      <c r="T355" s="12" t="s">
        <v>1563</v>
      </c>
      <c r="U355" s="12" t="s">
        <v>1564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4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4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4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4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4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51"/>
        <v>0</v>
      </c>
      <c r="FD355" s="32">
        <f t="shared" si="52"/>
        <v>0</v>
      </c>
    </row>
    <row r="356" spans="1:160" customFormat="1" ht="60" x14ac:dyDescent="0.25">
      <c r="A356" s="7" t="s">
        <v>592</v>
      </c>
      <c r="B356" s="7" t="s">
        <v>1148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8"/>
      <c r="I356" s="8"/>
      <c r="J356" s="8"/>
      <c r="K356" s="8"/>
      <c r="L356" s="11"/>
      <c r="M356" s="11" t="s">
        <v>2093</v>
      </c>
      <c r="N356" s="11" t="s">
        <v>2045</v>
      </c>
      <c r="O356" s="11">
        <v>4003</v>
      </c>
      <c r="P356" s="11" t="s">
        <v>2117</v>
      </c>
      <c r="Q356" s="2" t="s">
        <v>470</v>
      </c>
      <c r="R356" s="2">
        <v>10</v>
      </c>
      <c r="S356" s="11">
        <v>5</v>
      </c>
      <c r="T356" s="12" t="s">
        <v>1564</v>
      </c>
      <c r="U356" s="12" t="s">
        <v>1565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4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4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4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4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4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51"/>
        <v>0</v>
      </c>
      <c r="FD356" s="32">
        <f t="shared" si="52"/>
        <v>0</v>
      </c>
    </row>
    <row r="357" spans="1:160" customFormat="1" ht="45" x14ac:dyDescent="0.25">
      <c r="A357" s="6" t="s">
        <v>592</v>
      </c>
      <c r="B357" s="6" t="s">
        <v>1149</v>
      </c>
      <c r="C357" s="6" t="s">
        <v>472</v>
      </c>
      <c r="D357" s="6" t="s">
        <v>474</v>
      </c>
      <c r="E357" s="6" t="s">
        <v>473</v>
      </c>
      <c r="F357" s="6">
        <v>100</v>
      </c>
      <c r="G357" s="19">
        <v>0.25</v>
      </c>
      <c r="H357" s="8"/>
      <c r="I357" s="8"/>
      <c r="J357" s="8"/>
      <c r="K357" s="8"/>
      <c r="L357" s="11"/>
      <c r="M357" s="11" t="s">
        <v>2094</v>
      </c>
      <c r="N357" s="11" t="s">
        <v>2047</v>
      </c>
      <c r="O357" s="11">
        <v>3301</v>
      </c>
      <c r="P357" s="11" t="s">
        <v>2119</v>
      </c>
      <c r="Q357" s="2" t="s">
        <v>475</v>
      </c>
      <c r="R357" s="2">
        <v>1</v>
      </c>
      <c r="S357" s="11">
        <v>1</v>
      </c>
      <c r="T357" s="12" t="s">
        <v>1565</v>
      </c>
      <c r="U357" s="12" t="s">
        <v>1566</v>
      </c>
      <c r="V357" s="11"/>
      <c r="W357" s="11"/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45"/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46"/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4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4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4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51"/>
        <v>0</v>
      </c>
      <c r="FD357" s="32">
        <f t="shared" si="52"/>
        <v>0</v>
      </c>
    </row>
    <row r="358" spans="1:160" customFormat="1" ht="45" x14ac:dyDescent="0.25">
      <c r="A358" s="6" t="s">
        <v>592</v>
      </c>
      <c r="B358" s="6" t="s">
        <v>1149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8"/>
      <c r="I358" s="8"/>
      <c r="J358" s="8"/>
      <c r="K358" s="8"/>
      <c r="L358" s="11"/>
      <c r="M358" s="11" t="s">
        <v>2094</v>
      </c>
      <c r="N358" s="11" t="s">
        <v>2047</v>
      </c>
      <c r="O358" s="11">
        <v>3301</v>
      </c>
      <c r="P358" s="11" t="s">
        <v>2119</v>
      </c>
      <c r="Q358" s="2" t="s">
        <v>476</v>
      </c>
      <c r="R358" s="2">
        <v>1</v>
      </c>
      <c r="S358" s="11">
        <v>1</v>
      </c>
      <c r="T358" s="12" t="s">
        <v>1566</v>
      </c>
      <c r="U358" s="12" t="s">
        <v>1567</v>
      </c>
      <c r="V358" s="11"/>
      <c r="W358" s="11"/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45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46"/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4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4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4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51"/>
        <v>0</v>
      </c>
      <c r="FD358" s="32">
        <f t="shared" si="52"/>
        <v>0</v>
      </c>
    </row>
    <row r="359" spans="1:160" customFormat="1" ht="135" x14ac:dyDescent="0.25">
      <c r="A359" s="6" t="s">
        <v>592</v>
      </c>
      <c r="B359" s="6" t="s">
        <v>1149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8"/>
      <c r="I359" s="8"/>
      <c r="J359" s="8"/>
      <c r="K359" s="8"/>
      <c r="L359" s="11"/>
      <c r="M359" s="11" t="s">
        <v>2094</v>
      </c>
      <c r="N359" s="11" t="s">
        <v>2047</v>
      </c>
      <c r="O359" s="11">
        <v>3301</v>
      </c>
      <c r="P359" s="11" t="s">
        <v>2119</v>
      </c>
      <c r="Q359" s="2" t="s">
        <v>1136</v>
      </c>
      <c r="R359" s="2">
        <v>26</v>
      </c>
      <c r="S359" s="11">
        <v>6</v>
      </c>
      <c r="T359" s="12" t="s">
        <v>1567</v>
      </c>
      <c r="U359" s="12" t="s">
        <v>1568</v>
      </c>
      <c r="V359" s="11"/>
      <c r="W359" s="11"/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45"/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46"/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4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4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4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51"/>
        <v>0</v>
      </c>
      <c r="FD359" s="32">
        <f t="shared" si="52"/>
        <v>0</v>
      </c>
    </row>
    <row r="360" spans="1:160" customFormat="1" ht="60" x14ac:dyDescent="0.25">
      <c r="A360" s="6" t="s">
        <v>592</v>
      </c>
      <c r="B360" s="6" t="s">
        <v>1149</v>
      </c>
      <c r="C360" s="6" t="s">
        <v>472</v>
      </c>
      <c r="D360" s="6" t="s">
        <v>474</v>
      </c>
      <c r="E360" s="6" t="s">
        <v>477</v>
      </c>
      <c r="F360" s="6">
        <v>60</v>
      </c>
      <c r="G360" s="19">
        <v>15</v>
      </c>
      <c r="H360" s="8"/>
      <c r="I360" s="8"/>
      <c r="J360" s="8"/>
      <c r="K360" s="8"/>
      <c r="L360" s="11"/>
      <c r="M360" s="11" t="s">
        <v>2094</v>
      </c>
      <c r="N360" s="11" t="s">
        <v>2048</v>
      </c>
      <c r="O360" s="11">
        <v>3302</v>
      </c>
      <c r="P360" s="11" t="s">
        <v>2119</v>
      </c>
      <c r="Q360" s="2" t="s">
        <v>478</v>
      </c>
      <c r="R360" s="2">
        <v>8</v>
      </c>
      <c r="S360" s="11">
        <v>2</v>
      </c>
      <c r="T360" s="12" t="s">
        <v>1568</v>
      </c>
      <c r="U360" s="12" t="s">
        <v>1569</v>
      </c>
      <c r="V360" s="11"/>
      <c r="W360" s="11"/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31">
        <f t="shared" si="45"/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31">
        <f t="shared" si="46"/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31">
        <f t="shared" si="47"/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f t="shared" si="53"/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31">
        <f t="shared" si="48"/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31">
        <f t="shared" si="49"/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f t="shared" si="50"/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  <c r="EU360" s="9">
        <v>0</v>
      </c>
      <c r="EV360" s="9">
        <v>0</v>
      </c>
      <c r="EW360" s="9">
        <v>0</v>
      </c>
      <c r="EX360" s="9">
        <v>0</v>
      </c>
      <c r="EY360" s="9">
        <v>0</v>
      </c>
      <c r="EZ360" s="9">
        <v>0</v>
      </c>
      <c r="FA360" s="9">
        <v>0</v>
      </c>
      <c r="FB360" s="9">
        <v>0</v>
      </c>
      <c r="FC360" s="31">
        <f t="shared" si="51"/>
        <v>0</v>
      </c>
      <c r="FD360" s="32">
        <f t="shared" si="52"/>
        <v>0</v>
      </c>
    </row>
    <row r="361" spans="1:160" customFormat="1" ht="60" x14ac:dyDescent="0.25">
      <c r="A361" s="6" t="s">
        <v>592</v>
      </c>
      <c r="B361" s="6" t="s">
        <v>1149</v>
      </c>
      <c r="C361" s="6" t="s">
        <v>472</v>
      </c>
      <c r="D361" s="6" t="s">
        <v>474</v>
      </c>
      <c r="E361" s="6" t="s">
        <v>477</v>
      </c>
      <c r="F361" s="6">
        <v>60</v>
      </c>
      <c r="G361" s="19">
        <v>15</v>
      </c>
      <c r="H361" s="8"/>
      <c r="I361" s="8"/>
      <c r="J361" s="8"/>
      <c r="K361" s="8"/>
      <c r="L361" s="11"/>
      <c r="M361" s="11" t="s">
        <v>2094</v>
      </c>
      <c r="N361" s="11" t="s">
        <v>2048</v>
      </c>
      <c r="O361" s="11">
        <v>3302</v>
      </c>
      <c r="P361" s="11" t="s">
        <v>2119</v>
      </c>
      <c r="Q361" s="2" t="s">
        <v>479</v>
      </c>
      <c r="R361" s="2">
        <v>1</v>
      </c>
      <c r="S361" s="11">
        <v>1</v>
      </c>
      <c r="T361" s="12" t="s">
        <v>1569</v>
      </c>
      <c r="U361" s="12" t="s">
        <v>1570</v>
      </c>
      <c r="V361" s="11"/>
      <c r="W361" s="11"/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1">
        <f t="shared" si="45"/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1">
        <f t="shared" si="46"/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1">
        <f t="shared" si="47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53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1">
        <f t="shared" si="48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1">
        <f t="shared" si="49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50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1">
        <f t="shared" si="51"/>
        <v>0</v>
      </c>
      <c r="FD361" s="32">
        <f t="shared" si="52"/>
        <v>0</v>
      </c>
    </row>
    <row r="362" spans="1:160" customFormat="1" ht="60" x14ac:dyDescent="0.25">
      <c r="A362" s="6" t="s">
        <v>592</v>
      </c>
      <c r="B362" s="6" t="s">
        <v>1149</v>
      </c>
      <c r="C362" s="6" t="s">
        <v>472</v>
      </c>
      <c r="D362" s="6" t="s">
        <v>474</v>
      </c>
      <c r="E362" s="6" t="s">
        <v>477</v>
      </c>
      <c r="F362" s="6">
        <v>60</v>
      </c>
      <c r="G362" s="19">
        <v>15</v>
      </c>
      <c r="H362" s="8"/>
      <c r="I362" s="8"/>
      <c r="J362" s="8"/>
      <c r="K362" s="8"/>
      <c r="L362" s="11"/>
      <c r="M362" s="11" t="s">
        <v>2094</v>
      </c>
      <c r="N362" s="11" t="s">
        <v>2048</v>
      </c>
      <c r="O362" s="11">
        <v>3302</v>
      </c>
      <c r="P362" s="11" t="s">
        <v>2119</v>
      </c>
      <c r="Q362" s="2" t="s">
        <v>488</v>
      </c>
      <c r="R362" s="2">
        <v>1</v>
      </c>
      <c r="S362" s="11">
        <v>1</v>
      </c>
      <c r="T362" s="12" t="s">
        <v>1570</v>
      </c>
      <c r="U362" s="12" t="s">
        <v>1571</v>
      </c>
      <c r="V362" s="11"/>
      <c r="W362" s="11"/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45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46"/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4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4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4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51"/>
        <v>0</v>
      </c>
      <c r="FD362" s="32">
        <f t="shared" si="52"/>
        <v>0</v>
      </c>
    </row>
    <row r="363" spans="1:160" customFormat="1" ht="90" x14ac:dyDescent="0.25">
      <c r="A363" s="6" t="s">
        <v>592</v>
      </c>
      <c r="B363" s="6" t="s">
        <v>1149</v>
      </c>
      <c r="C363" s="6" t="s">
        <v>472</v>
      </c>
      <c r="D363" s="6" t="s">
        <v>474</v>
      </c>
      <c r="E363" s="6" t="s">
        <v>480</v>
      </c>
      <c r="F363" s="6">
        <v>100</v>
      </c>
      <c r="G363" s="19">
        <v>25</v>
      </c>
      <c r="H363" s="8"/>
      <c r="I363" s="8"/>
      <c r="J363" s="8"/>
      <c r="K363" s="8"/>
      <c r="L363" s="11"/>
      <c r="M363" s="11" t="s">
        <v>2094</v>
      </c>
      <c r="N363" s="11" t="s">
        <v>2047</v>
      </c>
      <c r="O363" s="11">
        <v>3301</v>
      </c>
      <c r="P363" s="11" t="s">
        <v>2119</v>
      </c>
      <c r="Q363" s="2" t="s">
        <v>481</v>
      </c>
      <c r="R363" s="2">
        <v>1</v>
      </c>
      <c r="S363" s="11">
        <v>1</v>
      </c>
      <c r="T363" s="12" t="s">
        <v>1571</v>
      </c>
      <c r="U363" s="12" t="s">
        <v>1572</v>
      </c>
      <c r="V363" s="11"/>
      <c r="W363" s="11"/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31">
        <f t="shared" si="45"/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31">
        <f t="shared" si="46"/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1">
        <f t="shared" si="47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53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1">
        <f t="shared" si="48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1">
        <f t="shared" si="49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50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1">
        <f t="shared" si="51"/>
        <v>0</v>
      </c>
      <c r="FD363" s="32">
        <f t="shared" si="52"/>
        <v>0</v>
      </c>
    </row>
    <row r="364" spans="1:160" customFormat="1" ht="45" x14ac:dyDescent="0.25">
      <c r="A364" s="6" t="s">
        <v>592</v>
      </c>
      <c r="B364" s="6" t="s">
        <v>1149</v>
      </c>
      <c r="C364" s="6" t="s">
        <v>472</v>
      </c>
      <c r="D364" s="6" t="s">
        <v>482</v>
      </c>
      <c r="E364" s="6" t="s">
        <v>489</v>
      </c>
      <c r="F364" s="6">
        <v>100</v>
      </c>
      <c r="G364" s="19">
        <v>0.25</v>
      </c>
      <c r="H364" s="8"/>
      <c r="I364" s="8"/>
      <c r="J364" s="8"/>
      <c r="K364" s="8"/>
      <c r="L364" s="8"/>
      <c r="M364" s="8" t="s">
        <v>2094</v>
      </c>
      <c r="N364" s="8" t="s">
        <v>2047</v>
      </c>
      <c r="O364" s="8">
        <v>3301</v>
      </c>
      <c r="P364" s="8" t="s">
        <v>2119</v>
      </c>
      <c r="Q364" s="1" t="s">
        <v>483</v>
      </c>
      <c r="R364" s="1">
        <v>1</v>
      </c>
      <c r="S364" s="8">
        <v>1</v>
      </c>
      <c r="T364" s="10" t="s">
        <v>1572</v>
      </c>
      <c r="U364" s="10" t="s">
        <v>1573</v>
      </c>
      <c r="V364" s="8"/>
      <c r="W364" s="8"/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1">
        <f t="shared" si="45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1">
        <f t="shared" si="46"/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1">
        <f t="shared" si="47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53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1">
        <f t="shared" si="48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1">
        <f t="shared" si="49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50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1">
        <f t="shared" si="51"/>
        <v>0</v>
      </c>
      <c r="FD364" s="32">
        <f t="shared" si="52"/>
        <v>0</v>
      </c>
    </row>
    <row r="365" spans="1:160" customFormat="1" ht="105" x14ac:dyDescent="0.25">
      <c r="A365" s="6" t="s">
        <v>592</v>
      </c>
      <c r="B365" s="6" t="s">
        <v>1149</v>
      </c>
      <c r="C365" s="6" t="s">
        <v>472</v>
      </c>
      <c r="D365" s="6" t="s">
        <v>485</v>
      </c>
      <c r="E365" s="6" t="s">
        <v>484</v>
      </c>
      <c r="F365" s="6">
        <v>50</v>
      </c>
      <c r="G365" s="19">
        <v>12.5</v>
      </c>
      <c r="H365" s="8"/>
      <c r="I365" s="8"/>
      <c r="J365" s="8"/>
      <c r="K365" s="8"/>
      <c r="L365" s="8"/>
      <c r="M365" s="8" t="s">
        <v>2094</v>
      </c>
      <c r="N365" s="8" t="s">
        <v>2047</v>
      </c>
      <c r="O365" s="8">
        <v>3301</v>
      </c>
      <c r="P365" s="8" t="s">
        <v>2119</v>
      </c>
      <c r="Q365" s="1" t="s">
        <v>486</v>
      </c>
      <c r="R365" s="1">
        <v>1</v>
      </c>
      <c r="S365" s="8">
        <v>1</v>
      </c>
      <c r="T365" s="10" t="s">
        <v>1573</v>
      </c>
      <c r="U365" s="10" t="s">
        <v>1574</v>
      </c>
      <c r="V365" s="8"/>
      <c r="W365" s="8"/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31">
        <f t="shared" si="45"/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31">
        <f t="shared" si="46"/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1">
        <f t="shared" si="47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53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1">
        <f t="shared" si="48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1">
        <f t="shared" si="49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50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1">
        <f t="shared" si="51"/>
        <v>0</v>
      </c>
      <c r="FD365" s="32">
        <f t="shared" si="52"/>
        <v>0</v>
      </c>
    </row>
    <row r="366" spans="1:160" customFormat="1" ht="60" x14ac:dyDescent="0.25">
      <c r="A366" s="6" t="s">
        <v>592</v>
      </c>
      <c r="B366" s="6" t="s">
        <v>1149</v>
      </c>
      <c r="C366" s="6" t="s">
        <v>472</v>
      </c>
      <c r="D366" s="6" t="s">
        <v>485</v>
      </c>
      <c r="E366" s="6" t="s">
        <v>484</v>
      </c>
      <c r="F366" s="6">
        <v>50</v>
      </c>
      <c r="G366" s="19">
        <v>12.5</v>
      </c>
      <c r="H366" s="8"/>
      <c r="I366" s="8"/>
      <c r="J366" s="8"/>
      <c r="K366" s="8"/>
      <c r="L366" s="8"/>
      <c r="M366" s="8" t="s">
        <v>2094</v>
      </c>
      <c r="N366" s="8" t="s">
        <v>2047</v>
      </c>
      <c r="O366" s="8">
        <v>3301</v>
      </c>
      <c r="P366" s="8" t="s">
        <v>2119</v>
      </c>
      <c r="Q366" s="1" t="s">
        <v>487</v>
      </c>
      <c r="R366" s="1">
        <v>1</v>
      </c>
      <c r="S366" s="8">
        <v>1</v>
      </c>
      <c r="T366" s="10" t="s">
        <v>1574</v>
      </c>
      <c r="U366" s="10" t="s">
        <v>1575</v>
      </c>
      <c r="V366" s="8"/>
      <c r="W366" s="8"/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1">
        <f t="shared" si="45"/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1">
        <f t="shared" si="46"/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1">
        <f t="shared" si="47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53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1">
        <f t="shared" si="48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1">
        <f t="shared" si="49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50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1">
        <f t="shared" si="51"/>
        <v>0</v>
      </c>
      <c r="FD366" s="32">
        <f t="shared" si="52"/>
        <v>0</v>
      </c>
    </row>
    <row r="367" spans="1:160" customFormat="1" ht="60" x14ac:dyDescent="0.25">
      <c r="A367" s="6" t="s">
        <v>592</v>
      </c>
      <c r="B367" s="6" t="s">
        <v>1149</v>
      </c>
      <c r="C367" s="6" t="s">
        <v>472</v>
      </c>
      <c r="D367" s="6" t="s">
        <v>491</v>
      </c>
      <c r="E367" s="6" t="s">
        <v>490</v>
      </c>
      <c r="F367" s="6">
        <v>100</v>
      </c>
      <c r="G367" s="19">
        <v>25</v>
      </c>
      <c r="H367" s="8"/>
      <c r="I367" s="8"/>
      <c r="J367" s="8"/>
      <c r="K367" s="8"/>
      <c r="L367" s="8"/>
      <c r="M367" s="8" t="s">
        <v>2094</v>
      </c>
      <c r="N367" s="8" t="s">
        <v>2047</v>
      </c>
      <c r="O367" s="8">
        <v>3301</v>
      </c>
      <c r="P367" s="8" t="s">
        <v>2119</v>
      </c>
      <c r="Q367" s="1" t="s">
        <v>492</v>
      </c>
      <c r="R367" s="1">
        <v>64</v>
      </c>
      <c r="S367" s="8">
        <v>16</v>
      </c>
      <c r="T367" s="10" t="s">
        <v>1575</v>
      </c>
      <c r="U367" s="10" t="s">
        <v>1576</v>
      </c>
      <c r="V367" s="8"/>
      <c r="W367" s="8"/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1">
        <f t="shared" si="45"/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1">
        <f t="shared" si="46"/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4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4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4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51"/>
        <v>0</v>
      </c>
      <c r="FD367" s="32">
        <f t="shared" si="52"/>
        <v>0</v>
      </c>
    </row>
    <row r="368" spans="1:160" customFormat="1" ht="75" x14ac:dyDescent="0.25">
      <c r="A368" s="6" t="s">
        <v>592</v>
      </c>
      <c r="B368" s="6" t="s">
        <v>1149</v>
      </c>
      <c r="C368" s="6" t="s">
        <v>472</v>
      </c>
      <c r="D368" s="6" t="s">
        <v>494</v>
      </c>
      <c r="E368" s="6" t="s">
        <v>493</v>
      </c>
      <c r="F368" s="6">
        <v>100</v>
      </c>
      <c r="G368" s="19">
        <v>25</v>
      </c>
      <c r="H368" s="8"/>
      <c r="I368" s="8"/>
      <c r="J368" s="8"/>
      <c r="K368" s="8"/>
      <c r="L368" s="8"/>
      <c r="M368" s="8" t="s">
        <v>2094</v>
      </c>
      <c r="N368" s="8" t="s">
        <v>2047</v>
      </c>
      <c r="O368" s="8">
        <v>3301</v>
      </c>
      <c r="P368" s="8" t="s">
        <v>2119</v>
      </c>
      <c r="Q368" s="1" t="s">
        <v>495</v>
      </c>
      <c r="R368" s="1">
        <v>4</v>
      </c>
      <c r="S368" s="8">
        <v>1</v>
      </c>
      <c r="T368" s="10" t="s">
        <v>1576</v>
      </c>
      <c r="U368" s="10" t="s">
        <v>1577</v>
      </c>
      <c r="V368" s="8"/>
      <c r="W368" s="8"/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1">
        <f t="shared" si="45"/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1">
        <f t="shared" si="46"/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1">
        <f t="shared" si="47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53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1">
        <f t="shared" si="48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1">
        <f t="shared" si="49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50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1">
        <f t="shared" si="51"/>
        <v>0</v>
      </c>
      <c r="FD368" s="32">
        <f t="shared" si="52"/>
        <v>0</v>
      </c>
    </row>
    <row r="369" spans="1:160" customFormat="1" ht="45" x14ac:dyDescent="0.25">
      <c r="A369" s="6" t="s">
        <v>592</v>
      </c>
      <c r="B369" s="6" t="s">
        <v>1149</v>
      </c>
      <c r="C369" s="6" t="s">
        <v>472</v>
      </c>
      <c r="D369" s="6" t="s">
        <v>494</v>
      </c>
      <c r="E369" s="6" t="s">
        <v>493</v>
      </c>
      <c r="F369" s="6">
        <v>100</v>
      </c>
      <c r="G369" s="19">
        <v>25</v>
      </c>
      <c r="H369" s="8"/>
      <c r="I369" s="8"/>
      <c r="J369" s="8"/>
      <c r="K369" s="8"/>
      <c r="L369" s="8"/>
      <c r="M369" s="8" t="s">
        <v>2094</v>
      </c>
      <c r="N369" s="8" t="s">
        <v>2047</v>
      </c>
      <c r="O369" s="8">
        <v>3301</v>
      </c>
      <c r="P369" s="8" t="s">
        <v>2119</v>
      </c>
      <c r="Q369" s="1" t="s">
        <v>502</v>
      </c>
      <c r="R369" s="1">
        <v>24</v>
      </c>
      <c r="S369" s="8">
        <v>6</v>
      </c>
      <c r="T369" s="10" t="s">
        <v>1577</v>
      </c>
      <c r="U369" s="10" t="s">
        <v>1578</v>
      </c>
      <c r="V369" s="8"/>
      <c r="W369" s="8"/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1">
        <f t="shared" si="45"/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1">
        <f t="shared" si="46"/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4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4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4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51"/>
        <v>0</v>
      </c>
      <c r="FD369" s="32">
        <f t="shared" si="52"/>
        <v>0</v>
      </c>
    </row>
    <row r="370" spans="1:160" customFormat="1" ht="120" x14ac:dyDescent="0.25">
      <c r="A370" s="6" t="s">
        <v>592</v>
      </c>
      <c r="B370" s="6" t="s">
        <v>1149</v>
      </c>
      <c r="C370" s="6" t="s">
        <v>472</v>
      </c>
      <c r="D370" s="6" t="s">
        <v>497</v>
      </c>
      <c r="E370" s="6" t="s">
        <v>496</v>
      </c>
      <c r="F370" s="6">
        <v>100</v>
      </c>
      <c r="G370" s="19">
        <v>25</v>
      </c>
      <c r="H370" s="8"/>
      <c r="I370" s="8"/>
      <c r="J370" s="8"/>
      <c r="K370" s="8"/>
      <c r="L370" s="8"/>
      <c r="M370" s="8" t="s">
        <v>2094</v>
      </c>
      <c r="N370" s="8" t="s">
        <v>2047</v>
      </c>
      <c r="O370" s="8">
        <v>3301</v>
      </c>
      <c r="P370" s="8" t="s">
        <v>2119</v>
      </c>
      <c r="Q370" s="1" t="s">
        <v>498</v>
      </c>
      <c r="R370" s="1">
        <v>1</v>
      </c>
      <c r="S370" s="8">
        <v>1</v>
      </c>
      <c r="T370" s="10" t="s">
        <v>1578</v>
      </c>
      <c r="U370" s="10" t="s">
        <v>1579</v>
      </c>
      <c r="V370" s="8"/>
      <c r="W370" s="8"/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45"/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46"/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4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4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4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51"/>
        <v>0</v>
      </c>
      <c r="FD370" s="32">
        <f t="shared" si="52"/>
        <v>0</v>
      </c>
    </row>
    <row r="371" spans="1:160" customFormat="1" ht="75" x14ac:dyDescent="0.25">
      <c r="A371" s="6" t="s">
        <v>592</v>
      </c>
      <c r="B371" s="6" t="s">
        <v>1149</v>
      </c>
      <c r="C371" s="6" t="s">
        <v>472</v>
      </c>
      <c r="D371" s="6" t="s">
        <v>500</v>
      </c>
      <c r="E371" s="6" t="s">
        <v>499</v>
      </c>
      <c r="F371" s="6">
        <v>60</v>
      </c>
      <c r="G371" s="19">
        <v>15</v>
      </c>
      <c r="H371" s="8"/>
      <c r="I371" s="8"/>
      <c r="J371" s="8"/>
      <c r="K371" s="8"/>
      <c r="L371" s="8"/>
      <c r="M371" s="8" t="s">
        <v>2094</v>
      </c>
      <c r="N371" s="8" t="s">
        <v>2047</v>
      </c>
      <c r="O371" s="8">
        <v>3301</v>
      </c>
      <c r="P371" s="8" t="s">
        <v>2119</v>
      </c>
      <c r="Q371" s="1" t="s">
        <v>501</v>
      </c>
      <c r="R371" s="1">
        <v>1</v>
      </c>
      <c r="S371" s="8">
        <v>1</v>
      </c>
      <c r="T371" s="10" t="s">
        <v>1579</v>
      </c>
      <c r="U371" s="10" t="s">
        <v>1580</v>
      </c>
      <c r="V371" s="8"/>
      <c r="W371" s="8"/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45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f t="shared" si="46"/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4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4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4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51"/>
        <v>0</v>
      </c>
      <c r="FD371" s="32">
        <f t="shared" si="52"/>
        <v>0</v>
      </c>
    </row>
    <row r="372" spans="1:160" customFormat="1" ht="60" x14ac:dyDescent="0.25">
      <c r="A372" s="6" t="s">
        <v>592</v>
      </c>
      <c r="B372" s="6" t="s">
        <v>1149</v>
      </c>
      <c r="C372" s="6" t="s">
        <v>472</v>
      </c>
      <c r="D372" s="6" t="s">
        <v>500</v>
      </c>
      <c r="E372" s="6" t="s">
        <v>499</v>
      </c>
      <c r="F372" s="6">
        <v>60</v>
      </c>
      <c r="G372" s="19">
        <v>15</v>
      </c>
      <c r="H372" s="8"/>
      <c r="I372" s="8"/>
      <c r="J372" s="8"/>
      <c r="K372" s="8"/>
      <c r="L372" s="8"/>
      <c r="M372" s="8" t="s">
        <v>2094</v>
      </c>
      <c r="N372" s="8" t="s">
        <v>2047</v>
      </c>
      <c r="O372" s="8">
        <v>3301</v>
      </c>
      <c r="P372" s="8" t="s">
        <v>2119</v>
      </c>
      <c r="Q372" s="1" t="s">
        <v>503</v>
      </c>
      <c r="R372" s="1">
        <v>1</v>
      </c>
      <c r="S372" s="8">
        <v>1</v>
      </c>
      <c r="T372" s="10" t="s">
        <v>1580</v>
      </c>
      <c r="U372" s="10" t="s">
        <v>1581</v>
      </c>
      <c r="V372" s="8"/>
      <c r="W372" s="8"/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4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46"/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4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4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4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51"/>
        <v>0</v>
      </c>
      <c r="FD372" s="32">
        <f t="shared" si="52"/>
        <v>0</v>
      </c>
    </row>
    <row r="373" spans="1:160" customFormat="1" ht="45" x14ac:dyDescent="0.25">
      <c r="A373" s="6" t="s">
        <v>592</v>
      </c>
      <c r="B373" s="6" t="s">
        <v>1149</v>
      </c>
      <c r="C373" s="6" t="s">
        <v>472</v>
      </c>
      <c r="D373" s="6" t="s">
        <v>500</v>
      </c>
      <c r="E373" s="6" t="s">
        <v>499</v>
      </c>
      <c r="F373" s="6">
        <v>60</v>
      </c>
      <c r="G373" s="19">
        <v>15</v>
      </c>
      <c r="H373" s="8"/>
      <c r="I373" s="8"/>
      <c r="J373" s="8"/>
      <c r="K373" s="8"/>
      <c r="L373" s="8"/>
      <c r="M373" s="8" t="s">
        <v>2094</v>
      </c>
      <c r="N373" s="8" t="s">
        <v>2047</v>
      </c>
      <c r="O373" s="8">
        <v>3301</v>
      </c>
      <c r="P373" s="8" t="s">
        <v>2119</v>
      </c>
      <c r="Q373" s="1" t="s">
        <v>504</v>
      </c>
      <c r="R373" s="1">
        <v>1</v>
      </c>
      <c r="S373" s="8">
        <v>1</v>
      </c>
      <c r="T373" s="10" t="s">
        <v>1581</v>
      </c>
      <c r="U373" s="10" t="s">
        <v>1582</v>
      </c>
      <c r="V373" s="8"/>
      <c r="W373" s="8"/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1">
        <f t="shared" si="45"/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1">
        <f t="shared" si="46"/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1">
        <f t="shared" si="47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53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1">
        <f t="shared" si="48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1">
        <f t="shared" si="49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50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1">
        <f t="shared" si="51"/>
        <v>0</v>
      </c>
      <c r="FD373" s="32">
        <f t="shared" si="52"/>
        <v>0</v>
      </c>
    </row>
    <row r="374" spans="1:160" customFormat="1" ht="45" x14ac:dyDescent="0.25">
      <c r="A374" s="6" t="s">
        <v>592</v>
      </c>
      <c r="B374" s="6" t="s">
        <v>1149</v>
      </c>
      <c r="C374" s="6" t="s">
        <v>472</v>
      </c>
      <c r="D374" s="6" t="s">
        <v>506</v>
      </c>
      <c r="E374" s="6" t="s">
        <v>505</v>
      </c>
      <c r="F374" s="6">
        <v>100</v>
      </c>
      <c r="G374" s="19">
        <v>25</v>
      </c>
      <c r="H374" s="8"/>
      <c r="I374" s="8"/>
      <c r="J374" s="8"/>
      <c r="K374" s="8"/>
      <c r="L374" s="8"/>
      <c r="M374" s="8" t="s">
        <v>2094</v>
      </c>
      <c r="N374" s="8" t="s">
        <v>2047</v>
      </c>
      <c r="O374" s="8">
        <v>3301</v>
      </c>
      <c r="P374" s="8" t="s">
        <v>2119</v>
      </c>
      <c r="Q374" s="1" t="s">
        <v>507</v>
      </c>
      <c r="R374" s="1">
        <v>1</v>
      </c>
      <c r="S374" s="8">
        <v>1</v>
      </c>
      <c r="T374" s="10" t="s">
        <v>1582</v>
      </c>
      <c r="U374" s="10" t="s">
        <v>1583</v>
      </c>
      <c r="V374" s="8"/>
      <c r="W374" s="8"/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45"/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46"/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4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4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4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51"/>
        <v>0</v>
      </c>
      <c r="FD374" s="32">
        <f t="shared" si="52"/>
        <v>0</v>
      </c>
    </row>
    <row r="375" spans="1:160" customFormat="1" ht="45" x14ac:dyDescent="0.25">
      <c r="A375" s="6" t="s">
        <v>592</v>
      </c>
      <c r="B375" s="6" t="s">
        <v>1149</v>
      </c>
      <c r="C375" s="6" t="s">
        <v>472</v>
      </c>
      <c r="D375" s="6" t="s">
        <v>506</v>
      </c>
      <c r="E375" s="6" t="s">
        <v>505</v>
      </c>
      <c r="F375" s="6">
        <v>100</v>
      </c>
      <c r="G375" s="19">
        <v>25</v>
      </c>
      <c r="H375" s="8"/>
      <c r="I375" s="8"/>
      <c r="J375" s="8"/>
      <c r="K375" s="8"/>
      <c r="L375" s="8"/>
      <c r="M375" s="8" t="s">
        <v>2094</v>
      </c>
      <c r="N375" s="8" t="s">
        <v>2047</v>
      </c>
      <c r="O375" s="8">
        <v>3301</v>
      </c>
      <c r="P375" s="8" t="s">
        <v>2119</v>
      </c>
      <c r="Q375" s="1" t="s">
        <v>508</v>
      </c>
      <c r="R375" s="1">
        <v>2</v>
      </c>
      <c r="S375" s="8" t="s">
        <v>2019</v>
      </c>
      <c r="T375" s="10" t="s">
        <v>1583</v>
      </c>
      <c r="U375" s="10" t="s">
        <v>1584</v>
      </c>
      <c r="V375" s="8"/>
      <c r="W375" s="8"/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45"/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46"/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4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4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4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51"/>
        <v>0</v>
      </c>
      <c r="FD375" s="32">
        <f t="shared" si="52"/>
        <v>0</v>
      </c>
    </row>
    <row r="376" spans="1:160" customFormat="1" ht="45" x14ac:dyDescent="0.25">
      <c r="A376" s="6" t="s">
        <v>592</v>
      </c>
      <c r="B376" s="6" t="s">
        <v>1149</v>
      </c>
      <c r="C376" s="6" t="s">
        <v>472</v>
      </c>
      <c r="D376" s="6" t="s">
        <v>1150</v>
      </c>
      <c r="E376" s="6" t="s">
        <v>509</v>
      </c>
      <c r="F376" s="6">
        <v>25</v>
      </c>
      <c r="G376" s="19">
        <v>6.25</v>
      </c>
      <c r="H376" s="8"/>
      <c r="I376" s="8"/>
      <c r="J376" s="8"/>
      <c r="K376" s="8"/>
      <c r="L376" s="8"/>
      <c r="M376" s="8" t="s">
        <v>2094</v>
      </c>
      <c r="N376" s="8" t="s">
        <v>2047</v>
      </c>
      <c r="O376" s="8">
        <v>3301</v>
      </c>
      <c r="P376" s="8" t="s">
        <v>2119</v>
      </c>
      <c r="Q376" s="1" t="s">
        <v>510</v>
      </c>
      <c r="R376" s="1">
        <v>2</v>
      </c>
      <c r="S376" s="8" t="s">
        <v>2019</v>
      </c>
      <c r="T376" s="10" t="s">
        <v>1584</v>
      </c>
      <c r="U376" s="10" t="s">
        <v>1585</v>
      </c>
      <c r="V376" s="8"/>
      <c r="W376" s="8"/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45"/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46"/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4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4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4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51"/>
        <v>0</v>
      </c>
      <c r="FD376" s="32">
        <f t="shared" si="52"/>
        <v>0</v>
      </c>
    </row>
    <row r="377" spans="1:160" customFormat="1" ht="90" x14ac:dyDescent="0.25">
      <c r="A377" s="6" t="s">
        <v>592</v>
      </c>
      <c r="B377" s="6" t="s">
        <v>1149</v>
      </c>
      <c r="C377" s="6" t="s">
        <v>472</v>
      </c>
      <c r="D377" s="6" t="s">
        <v>1150</v>
      </c>
      <c r="E377" s="6" t="s">
        <v>509</v>
      </c>
      <c r="F377" s="6">
        <v>25</v>
      </c>
      <c r="G377" s="19">
        <v>6.25</v>
      </c>
      <c r="H377" s="8"/>
      <c r="I377" s="8"/>
      <c r="J377" s="8"/>
      <c r="K377" s="8"/>
      <c r="L377" s="8"/>
      <c r="M377" s="8" t="s">
        <v>2094</v>
      </c>
      <c r="N377" s="8" t="s">
        <v>2048</v>
      </c>
      <c r="O377" s="8">
        <v>3302</v>
      </c>
      <c r="P377" s="8" t="s">
        <v>2119</v>
      </c>
      <c r="Q377" s="1" t="s">
        <v>511</v>
      </c>
      <c r="R377" s="1">
        <v>0.25</v>
      </c>
      <c r="S377" s="8" t="s">
        <v>2020</v>
      </c>
      <c r="T377" s="10" t="s">
        <v>1585</v>
      </c>
      <c r="U377" s="10" t="s">
        <v>1586</v>
      </c>
      <c r="V377" s="8"/>
      <c r="W377" s="8"/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45"/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46"/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4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4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4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51"/>
        <v>0</v>
      </c>
      <c r="FD377" s="32">
        <f t="shared" si="52"/>
        <v>0</v>
      </c>
    </row>
    <row r="378" spans="1:160" customFormat="1" ht="75" x14ac:dyDescent="0.25">
      <c r="A378" s="6" t="s">
        <v>592</v>
      </c>
      <c r="B378" s="6" t="s">
        <v>1149</v>
      </c>
      <c r="C378" s="6" t="s">
        <v>472</v>
      </c>
      <c r="D378" s="6" t="s">
        <v>1150</v>
      </c>
      <c r="E378" s="6" t="s">
        <v>509</v>
      </c>
      <c r="F378" s="6">
        <v>25</v>
      </c>
      <c r="G378" s="19">
        <v>6.25</v>
      </c>
      <c r="H378" s="8"/>
      <c r="I378" s="8"/>
      <c r="J378" s="8"/>
      <c r="K378" s="8"/>
      <c r="L378" s="8"/>
      <c r="M378" s="8" t="s">
        <v>2094</v>
      </c>
      <c r="N378" s="8" t="s">
        <v>2047</v>
      </c>
      <c r="O378" s="8">
        <v>3301</v>
      </c>
      <c r="P378" s="8" t="s">
        <v>2119</v>
      </c>
      <c r="Q378" s="1" t="s">
        <v>512</v>
      </c>
      <c r="R378" s="1">
        <v>0.25</v>
      </c>
      <c r="S378" s="8" t="s">
        <v>2020</v>
      </c>
      <c r="T378" s="10" t="s">
        <v>1586</v>
      </c>
      <c r="U378" s="10" t="s">
        <v>1587</v>
      </c>
      <c r="V378" s="8"/>
      <c r="W378" s="8"/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45"/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46"/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4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4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4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51"/>
        <v>0</v>
      </c>
      <c r="FD378" s="32">
        <f t="shared" si="52"/>
        <v>0</v>
      </c>
    </row>
    <row r="379" spans="1:160" customFormat="1" ht="45" x14ac:dyDescent="0.25">
      <c r="A379" s="6" t="s">
        <v>592</v>
      </c>
      <c r="B379" s="6" t="s">
        <v>1149</v>
      </c>
      <c r="C379" s="6" t="s">
        <v>472</v>
      </c>
      <c r="D379" s="6" t="s">
        <v>1150</v>
      </c>
      <c r="E379" s="6" t="s">
        <v>509</v>
      </c>
      <c r="F379" s="6">
        <v>25</v>
      </c>
      <c r="G379" s="19">
        <v>6.25</v>
      </c>
      <c r="H379" s="8"/>
      <c r="I379" s="8"/>
      <c r="J379" s="8"/>
      <c r="K379" s="8"/>
      <c r="L379" s="8"/>
      <c r="M379" s="8" t="s">
        <v>2094</v>
      </c>
      <c r="N379" s="8" t="s">
        <v>2047</v>
      </c>
      <c r="O379" s="8">
        <v>3301</v>
      </c>
      <c r="P379" s="8" t="s">
        <v>2119</v>
      </c>
      <c r="Q379" s="1" t="s">
        <v>513</v>
      </c>
      <c r="R379" s="1">
        <v>1</v>
      </c>
      <c r="S379" s="8">
        <v>1</v>
      </c>
      <c r="T379" s="10" t="s">
        <v>1587</v>
      </c>
      <c r="U379" s="10" t="s">
        <v>1588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45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46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4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4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4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51"/>
        <v>0</v>
      </c>
      <c r="FD379" s="32">
        <f t="shared" si="52"/>
        <v>0</v>
      </c>
    </row>
    <row r="380" spans="1:160" customFormat="1" ht="60" x14ac:dyDescent="0.25">
      <c r="A380" s="6" t="s">
        <v>592</v>
      </c>
      <c r="B380" s="6" t="s">
        <v>518</v>
      </c>
      <c r="C380" s="6" t="s">
        <v>514</v>
      </c>
      <c r="D380" s="6" t="s">
        <v>516</v>
      </c>
      <c r="E380" s="6" t="s">
        <v>515</v>
      </c>
      <c r="F380" s="6">
        <v>0.6</v>
      </c>
      <c r="G380" s="19">
        <v>0.2</v>
      </c>
      <c r="H380" s="8"/>
      <c r="I380" s="8"/>
      <c r="J380" s="8"/>
      <c r="K380" s="8"/>
      <c r="L380" s="8"/>
      <c r="M380" s="8" t="s">
        <v>2094</v>
      </c>
      <c r="N380" s="8" t="s">
        <v>2047</v>
      </c>
      <c r="O380" s="8">
        <v>3301</v>
      </c>
      <c r="P380" s="8" t="s">
        <v>2119</v>
      </c>
      <c r="Q380" s="1" t="s">
        <v>517</v>
      </c>
      <c r="R380" s="1">
        <v>4</v>
      </c>
      <c r="S380" s="8">
        <v>1</v>
      </c>
      <c r="T380" s="10" t="s">
        <v>1588</v>
      </c>
      <c r="U380" s="10" t="s">
        <v>1589</v>
      </c>
      <c r="V380" s="8"/>
      <c r="W380" s="8"/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45"/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46"/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4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4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4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51"/>
        <v>0</v>
      </c>
      <c r="FD380" s="32">
        <f t="shared" si="52"/>
        <v>0</v>
      </c>
    </row>
    <row r="381" spans="1:160" customFormat="1" ht="60" x14ac:dyDescent="0.25">
      <c r="A381" s="6" t="s">
        <v>592</v>
      </c>
      <c r="B381" s="6" t="s">
        <v>518</v>
      </c>
      <c r="C381" s="6" t="s">
        <v>514</v>
      </c>
      <c r="D381" s="6" t="s">
        <v>516</v>
      </c>
      <c r="E381" s="6" t="s">
        <v>515</v>
      </c>
      <c r="F381" s="6">
        <v>0.6</v>
      </c>
      <c r="G381" s="19">
        <v>0.2</v>
      </c>
      <c r="H381" s="8"/>
      <c r="I381" s="8"/>
      <c r="J381" s="8"/>
      <c r="K381" s="8"/>
      <c r="L381" s="8"/>
      <c r="M381" s="8" t="s">
        <v>2094</v>
      </c>
      <c r="N381" s="8" t="s">
        <v>2047</v>
      </c>
      <c r="O381" s="8">
        <v>3301</v>
      </c>
      <c r="P381" s="8" t="s">
        <v>2119</v>
      </c>
      <c r="Q381" s="1" t="s">
        <v>519</v>
      </c>
      <c r="R381" s="1">
        <v>5</v>
      </c>
      <c r="S381" s="8">
        <v>2</v>
      </c>
      <c r="T381" s="10" t="s">
        <v>1589</v>
      </c>
      <c r="U381" s="10" t="s">
        <v>1590</v>
      </c>
      <c r="V381" s="8"/>
      <c r="W381" s="8"/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45"/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46"/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4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4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4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51"/>
        <v>0</v>
      </c>
      <c r="FD381" s="32">
        <f t="shared" si="52"/>
        <v>0</v>
      </c>
    </row>
    <row r="382" spans="1:160" customFormat="1" ht="60" x14ac:dyDescent="0.25">
      <c r="A382" s="6" t="s">
        <v>592</v>
      </c>
      <c r="B382" s="6" t="s">
        <v>518</v>
      </c>
      <c r="C382" s="6" t="s">
        <v>514</v>
      </c>
      <c r="D382" s="6" t="s">
        <v>516</v>
      </c>
      <c r="E382" s="6" t="s">
        <v>515</v>
      </c>
      <c r="F382" s="6">
        <v>0.6</v>
      </c>
      <c r="G382" s="19">
        <v>0.2</v>
      </c>
      <c r="H382" s="8"/>
      <c r="I382" s="8"/>
      <c r="J382" s="8"/>
      <c r="K382" s="8"/>
      <c r="L382" s="8"/>
      <c r="M382" s="8" t="s">
        <v>2094</v>
      </c>
      <c r="N382" s="8" t="s">
        <v>2047</v>
      </c>
      <c r="O382" s="8">
        <v>3301</v>
      </c>
      <c r="P382" s="8" t="s">
        <v>2119</v>
      </c>
      <c r="Q382" s="1" t="s">
        <v>520</v>
      </c>
      <c r="R382" s="1">
        <v>1</v>
      </c>
      <c r="S382" s="8">
        <v>1</v>
      </c>
      <c r="T382" s="10" t="s">
        <v>1590</v>
      </c>
      <c r="U382" s="10" t="s">
        <v>1591</v>
      </c>
      <c r="V382" s="8"/>
      <c r="W382" s="8"/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45"/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46"/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4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4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4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51"/>
        <v>0</v>
      </c>
      <c r="FD382" s="32">
        <f t="shared" si="52"/>
        <v>0</v>
      </c>
    </row>
    <row r="383" spans="1:160" customFormat="1" ht="60" x14ac:dyDescent="0.25">
      <c r="A383" s="6" t="s">
        <v>592</v>
      </c>
      <c r="B383" s="6" t="s">
        <v>518</v>
      </c>
      <c r="C383" s="6" t="s">
        <v>514</v>
      </c>
      <c r="D383" s="6" t="s">
        <v>522</v>
      </c>
      <c r="E383" s="6" t="s">
        <v>521</v>
      </c>
      <c r="F383" s="6">
        <v>100</v>
      </c>
      <c r="G383" s="19">
        <v>33.299999999999997</v>
      </c>
      <c r="H383" s="8"/>
      <c r="I383" s="8"/>
      <c r="J383" s="8"/>
      <c r="K383" s="8"/>
      <c r="L383" s="8"/>
      <c r="M383" s="8" t="s">
        <v>2094</v>
      </c>
      <c r="N383" s="8" t="s">
        <v>2047</v>
      </c>
      <c r="O383" s="8">
        <v>3301</v>
      </c>
      <c r="P383" s="8" t="s">
        <v>2119</v>
      </c>
      <c r="Q383" s="1" t="s">
        <v>523</v>
      </c>
      <c r="R383" s="1">
        <v>22</v>
      </c>
      <c r="S383" s="8">
        <v>12</v>
      </c>
      <c r="T383" s="10" t="s">
        <v>1591</v>
      </c>
      <c r="U383" s="10" t="s">
        <v>1592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45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46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4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4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4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51"/>
        <v>0</v>
      </c>
      <c r="FD383" s="32">
        <f t="shared" si="52"/>
        <v>0</v>
      </c>
    </row>
    <row r="384" spans="1:160" customFormat="1" ht="60" x14ac:dyDescent="0.25">
      <c r="A384" s="6" t="s">
        <v>592</v>
      </c>
      <c r="B384" s="6" t="s">
        <v>518</v>
      </c>
      <c r="C384" s="6" t="s">
        <v>514</v>
      </c>
      <c r="D384" s="6" t="s">
        <v>522</v>
      </c>
      <c r="E384" s="6" t="s">
        <v>521</v>
      </c>
      <c r="F384" s="6">
        <v>100</v>
      </c>
      <c r="G384" s="19">
        <v>33.299999999999997</v>
      </c>
      <c r="H384" s="8"/>
      <c r="I384" s="8"/>
      <c r="J384" s="8"/>
      <c r="K384" s="8"/>
      <c r="L384" s="8"/>
      <c r="M384" s="8" t="s">
        <v>2094</v>
      </c>
      <c r="N384" s="8" t="s">
        <v>2047</v>
      </c>
      <c r="O384" s="8">
        <v>3301</v>
      </c>
      <c r="P384" s="8" t="s">
        <v>2119</v>
      </c>
      <c r="Q384" s="1" t="s">
        <v>524</v>
      </c>
      <c r="R384" s="1">
        <v>2</v>
      </c>
      <c r="S384" s="8">
        <v>1</v>
      </c>
      <c r="T384" s="10" t="s">
        <v>1592</v>
      </c>
      <c r="U384" s="10" t="s">
        <v>1593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45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46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4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4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4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51"/>
        <v>0</v>
      </c>
      <c r="FD384" s="32">
        <f t="shared" si="52"/>
        <v>0</v>
      </c>
    </row>
    <row r="385" spans="1:160" customFormat="1" ht="60" x14ac:dyDescent="0.25">
      <c r="A385" s="6" t="s">
        <v>592</v>
      </c>
      <c r="B385" s="6" t="s">
        <v>518</v>
      </c>
      <c r="C385" s="6" t="s">
        <v>514</v>
      </c>
      <c r="D385" s="6" t="s">
        <v>522</v>
      </c>
      <c r="E385" s="6" t="s">
        <v>521</v>
      </c>
      <c r="F385" s="6">
        <v>100</v>
      </c>
      <c r="G385" s="19">
        <v>33.299999999999997</v>
      </c>
      <c r="H385" s="8"/>
      <c r="I385" s="8"/>
      <c r="J385" s="8"/>
      <c r="K385" s="8"/>
      <c r="L385" s="8"/>
      <c r="M385" s="8" t="s">
        <v>2094</v>
      </c>
      <c r="N385" s="8" t="s">
        <v>2047</v>
      </c>
      <c r="O385" s="8">
        <v>3301</v>
      </c>
      <c r="P385" s="8" t="s">
        <v>2119</v>
      </c>
      <c r="Q385" s="1" t="s">
        <v>525</v>
      </c>
      <c r="R385" s="1">
        <v>3</v>
      </c>
      <c r="S385" s="8">
        <v>1</v>
      </c>
      <c r="T385" s="10" t="s">
        <v>1593</v>
      </c>
      <c r="U385" s="10" t="s">
        <v>1594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45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46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4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4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4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51"/>
        <v>0</v>
      </c>
      <c r="FD385" s="32">
        <f t="shared" si="52"/>
        <v>0</v>
      </c>
    </row>
    <row r="386" spans="1:160" customFormat="1" ht="75" x14ac:dyDescent="0.25">
      <c r="A386" s="6" t="s">
        <v>592</v>
      </c>
      <c r="B386" s="6" t="s">
        <v>518</v>
      </c>
      <c r="C386" s="6" t="s">
        <v>514</v>
      </c>
      <c r="D386" s="6" t="s">
        <v>522</v>
      </c>
      <c r="E386" s="6" t="s">
        <v>526</v>
      </c>
      <c r="F386" s="6">
        <v>100</v>
      </c>
      <c r="G386" s="19">
        <v>33.299999999999997</v>
      </c>
      <c r="H386" s="8"/>
      <c r="I386" s="8"/>
      <c r="J386" s="8"/>
      <c r="K386" s="8"/>
      <c r="L386" s="8"/>
      <c r="M386" s="8" t="s">
        <v>2094</v>
      </c>
      <c r="N386" s="8" t="s">
        <v>2047</v>
      </c>
      <c r="O386" s="8">
        <v>3301</v>
      </c>
      <c r="P386" s="8" t="s">
        <v>2119</v>
      </c>
      <c r="Q386" s="1" t="s">
        <v>527</v>
      </c>
      <c r="R386" s="1">
        <v>3</v>
      </c>
      <c r="S386" s="8">
        <v>1</v>
      </c>
      <c r="T386" s="10" t="s">
        <v>1594</v>
      </c>
      <c r="U386" s="10" t="s">
        <v>1595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45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46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4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4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4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51"/>
        <v>0</v>
      </c>
      <c r="FD386" s="32">
        <f t="shared" si="52"/>
        <v>0</v>
      </c>
    </row>
    <row r="387" spans="1:160" customFormat="1" ht="75" x14ac:dyDescent="0.25">
      <c r="A387" s="6" t="s">
        <v>592</v>
      </c>
      <c r="B387" s="6" t="s">
        <v>518</v>
      </c>
      <c r="C387" s="6" t="s">
        <v>514</v>
      </c>
      <c r="D387" s="6" t="s">
        <v>528</v>
      </c>
      <c r="E387" s="6" t="s">
        <v>532</v>
      </c>
      <c r="F387" s="6">
        <v>40</v>
      </c>
      <c r="G387" s="19">
        <v>10</v>
      </c>
      <c r="H387" s="8"/>
      <c r="I387" s="8"/>
      <c r="J387" s="8"/>
      <c r="K387" s="8"/>
      <c r="L387" s="8"/>
      <c r="M387" s="8" t="s">
        <v>2094</v>
      </c>
      <c r="N387" s="8" t="s">
        <v>2047</v>
      </c>
      <c r="O387" s="8">
        <v>3301</v>
      </c>
      <c r="P387" s="8" t="s">
        <v>2119</v>
      </c>
      <c r="Q387" s="1" t="s">
        <v>533</v>
      </c>
      <c r="R387" s="1">
        <v>5</v>
      </c>
      <c r="S387" s="8">
        <v>2</v>
      </c>
      <c r="T387" s="10" t="s">
        <v>1595</v>
      </c>
      <c r="U387" s="10" t="s">
        <v>1596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45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46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4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4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4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51"/>
        <v>0</v>
      </c>
      <c r="FD387" s="32">
        <f t="shared" si="52"/>
        <v>0</v>
      </c>
    </row>
    <row r="388" spans="1:160" customFormat="1" ht="75" x14ac:dyDescent="0.25">
      <c r="A388" s="6" t="s">
        <v>592</v>
      </c>
      <c r="B388" s="6" t="s">
        <v>518</v>
      </c>
      <c r="C388" s="6" t="s">
        <v>514</v>
      </c>
      <c r="D388" s="6" t="s">
        <v>528</v>
      </c>
      <c r="E388" s="6" t="s">
        <v>532</v>
      </c>
      <c r="F388" s="6">
        <v>40</v>
      </c>
      <c r="G388" s="19">
        <v>10</v>
      </c>
      <c r="H388" s="8"/>
      <c r="I388" s="8"/>
      <c r="J388" s="8"/>
      <c r="K388" s="8"/>
      <c r="L388" s="8"/>
      <c r="M388" s="8" t="s">
        <v>2094</v>
      </c>
      <c r="N388" s="8" t="s">
        <v>2047</v>
      </c>
      <c r="O388" s="8">
        <v>3301</v>
      </c>
      <c r="P388" s="8" t="s">
        <v>2119</v>
      </c>
      <c r="Q388" s="1" t="s">
        <v>529</v>
      </c>
      <c r="R388" s="1">
        <v>4</v>
      </c>
      <c r="S388" s="8">
        <v>1</v>
      </c>
      <c r="T388" s="10" t="s">
        <v>1596</v>
      </c>
      <c r="U388" s="10" t="s">
        <v>1597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45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46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4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4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4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51"/>
        <v>0</v>
      </c>
      <c r="FD388" s="32">
        <f t="shared" si="52"/>
        <v>0</v>
      </c>
    </row>
    <row r="389" spans="1:160" customFormat="1" ht="60" x14ac:dyDescent="0.25">
      <c r="A389" s="6" t="s">
        <v>592</v>
      </c>
      <c r="B389" s="6" t="s">
        <v>518</v>
      </c>
      <c r="C389" s="6" t="s">
        <v>514</v>
      </c>
      <c r="D389" s="6" t="s">
        <v>528</v>
      </c>
      <c r="E389" s="6" t="s">
        <v>532</v>
      </c>
      <c r="F389" s="6">
        <v>40</v>
      </c>
      <c r="G389" s="19">
        <v>10</v>
      </c>
      <c r="H389" s="8"/>
      <c r="I389" s="8"/>
      <c r="J389" s="8"/>
      <c r="K389" s="8"/>
      <c r="L389" s="8"/>
      <c r="M389" s="8" t="s">
        <v>2094</v>
      </c>
      <c r="N389" s="8" t="s">
        <v>2047</v>
      </c>
      <c r="O389" s="8">
        <v>3301</v>
      </c>
      <c r="P389" s="8" t="s">
        <v>2119</v>
      </c>
      <c r="Q389" s="1" t="s">
        <v>530</v>
      </c>
      <c r="R389" s="1">
        <v>4</v>
      </c>
      <c r="S389" s="8">
        <v>1</v>
      </c>
      <c r="T389" s="10" t="s">
        <v>1597</v>
      </c>
      <c r="U389" s="10" t="s">
        <v>1598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45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46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4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4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4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51"/>
        <v>0</v>
      </c>
      <c r="FD389" s="32">
        <f t="shared" si="52"/>
        <v>0</v>
      </c>
    </row>
    <row r="390" spans="1:160" customFormat="1" ht="60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8"/>
      <c r="I390" s="8"/>
      <c r="J390" s="8"/>
      <c r="K390" s="8"/>
      <c r="L390" s="8"/>
      <c r="M390" s="8" t="s">
        <v>2094</v>
      </c>
      <c r="N390" s="8" t="s">
        <v>2047</v>
      </c>
      <c r="O390" s="8">
        <v>3301</v>
      </c>
      <c r="P390" s="8" t="s">
        <v>2119</v>
      </c>
      <c r="Q390" s="1" t="s">
        <v>531</v>
      </c>
      <c r="R390" s="1">
        <v>5</v>
      </c>
      <c r="S390" s="8">
        <v>2</v>
      </c>
      <c r="T390" s="10" t="s">
        <v>1598</v>
      </c>
      <c r="U390" s="10" t="s">
        <v>1599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45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46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4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4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4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51"/>
        <v>0</v>
      </c>
      <c r="FD390" s="32">
        <f t="shared" si="52"/>
        <v>0</v>
      </c>
    </row>
    <row r="391" spans="1:160" customFormat="1" ht="75" x14ac:dyDescent="0.25">
      <c r="A391" s="6" t="s">
        <v>592</v>
      </c>
      <c r="B391" s="6" t="s">
        <v>518</v>
      </c>
      <c r="C391" s="6" t="s">
        <v>514</v>
      </c>
      <c r="D391" s="6" t="s">
        <v>528</v>
      </c>
      <c r="E391" s="6" t="s">
        <v>532</v>
      </c>
      <c r="F391" s="6">
        <v>40</v>
      </c>
      <c r="G391" s="19">
        <v>10</v>
      </c>
      <c r="H391" s="8"/>
      <c r="I391" s="8"/>
      <c r="J391" s="8"/>
      <c r="K391" s="8"/>
      <c r="L391" s="8"/>
      <c r="M391" s="8" t="s">
        <v>2094</v>
      </c>
      <c r="N391" s="8" t="s">
        <v>2047</v>
      </c>
      <c r="O391" s="8">
        <v>3301</v>
      </c>
      <c r="P391" s="8" t="s">
        <v>2119</v>
      </c>
      <c r="Q391" s="1" t="s">
        <v>534</v>
      </c>
      <c r="R391" s="1">
        <v>1</v>
      </c>
      <c r="S391" s="8">
        <v>1</v>
      </c>
      <c r="T391" s="10" t="s">
        <v>1599</v>
      </c>
      <c r="U391" s="10" t="s">
        <v>1600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45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46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4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4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4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51"/>
        <v>0</v>
      </c>
      <c r="FD391" s="32">
        <f t="shared" si="52"/>
        <v>0</v>
      </c>
    </row>
    <row r="392" spans="1:160" customFormat="1" ht="60" x14ac:dyDescent="0.25">
      <c r="A392" s="6" t="s">
        <v>592</v>
      </c>
      <c r="B392" s="6" t="s">
        <v>518</v>
      </c>
      <c r="C392" s="6" t="s">
        <v>514</v>
      </c>
      <c r="D392" s="6" t="s">
        <v>535</v>
      </c>
      <c r="E392" s="6" t="s">
        <v>538</v>
      </c>
      <c r="F392" s="6">
        <v>100</v>
      </c>
      <c r="G392" s="19">
        <v>30</v>
      </c>
      <c r="H392" s="8"/>
      <c r="I392" s="8"/>
      <c r="J392" s="8"/>
      <c r="K392" s="8"/>
      <c r="L392" s="8"/>
      <c r="M392" s="8" t="s">
        <v>2094</v>
      </c>
      <c r="N392" s="8" t="s">
        <v>2047</v>
      </c>
      <c r="O392" s="8">
        <v>3301</v>
      </c>
      <c r="P392" s="8" t="s">
        <v>2119</v>
      </c>
      <c r="Q392" s="1" t="s">
        <v>536</v>
      </c>
      <c r="R392" s="1">
        <v>5</v>
      </c>
      <c r="S392" s="8">
        <v>2</v>
      </c>
      <c r="T392" s="10" t="s">
        <v>1600</v>
      </c>
      <c r="U392" s="10" t="s">
        <v>1601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45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46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4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4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4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51"/>
        <v>0</v>
      </c>
      <c r="FD392" s="32">
        <f t="shared" si="52"/>
        <v>0</v>
      </c>
    </row>
    <row r="393" spans="1:160" customFormat="1" ht="60" x14ac:dyDescent="0.25">
      <c r="A393" s="6" t="s">
        <v>592</v>
      </c>
      <c r="B393" s="6" t="s">
        <v>518</v>
      </c>
      <c r="C393" s="6" t="s">
        <v>514</v>
      </c>
      <c r="D393" s="6" t="s">
        <v>535</v>
      </c>
      <c r="E393" s="6" t="s">
        <v>538</v>
      </c>
      <c r="F393" s="6">
        <v>100</v>
      </c>
      <c r="G393" s="19">
        <v>30</v>
      </c>
      <c r="H393" s="8"/>
      <c r="I393" s="8"/>
      <c r="J393" s="8"/>
      <c r="K393" s="8"/>
      <c r="L393" s="8"/>
      <c r="M393" s="8" t="s">
        <v>2094</v>
      </c>
      <c r="N393" s="8" t="s">
        <v>2047</v>
      </c>
      <c r="O393" s="8">
        <v>3301</v>
      </c>
      <c r="P393" s="8" t="s">
        <v>2119</v>
      </c>
      <c r="Q393" s="1" t="s">
        <v>537</v>
      </c>
      <c r="R393" s="1">
        <v>3</v>
      </c>
      <c r="S393" s="8">
        <v>1</v>
      </c>
      <c r="T393" s="10" t="s">
        <v>1601</v>
      </c>
      <c r="U393" s="10" t="s">
        <v>1602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45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46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4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4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4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51"/>
        <v>0</v>
      </c>
      <c r="FD393" s="32">
        <f t="shared" si="52"/>
        <v>0</v>
      </c>
    </row>
    <row r="394" spans="1:160" customFormat="1" ht="60" x14ac:dyDescent="0.25">
      <c r="A394" s="6" t="s">
        <v>592</v>
      </c>
      <c r="B394" s="6" t="s">
        <v>518</v>
      </c>
      <c r="C394" s="6" t="s">
        <v>514</v>
      </c>
      <c r="D394" s="6" t="s">
        <v>535</v>
      </c>
      <c r="E394" s="6" t="s">
        <v>538</v>
      </c>
      <c r="F394" s="6">
        <v>100</v>
      </c>
      <c r="G394" s="19">
        <v>30</v>
      </c>
      <c r="H394" s="8"/>
      <c r="I394" s="8"/>
      <c r="J394" s="8"/>
      <c r="K394" s="8"/>
      <c r="L394" s="8"/>
      <c r="M394" s="8" t="s">
        <v>2094</v>
      </c>
      <c r="N394" s="8" t="s">
        <v>2047</v>
      </c>
      <c r="O394" s="8">
        <v>3301</v>
      </c>
      <c r="P394" s="8" t="s">
        <v>2119</v>
      </c>
      <c r="Q394" s="1" t="s">
        <v>544</v>
      </c>
      <c r="R394" s="1">
        <v>3</v>
      </c>
      <c r="S394" s="8">
        <v>1</v>
      </c>
      <c r="T394" s="10" t="s">
        <v>1602</v>
      </c>
      <c r="U394" s="10" t="s">
        <v>1603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si="45"/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si="46"/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si="47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si="48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si="49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50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si="51"/>
        <v>0</v>
      </c>
      <c r="FD394" s="32">
        <f t="shared" si="52"/>
        <v>0</v>
      </c>
    </row>
    <row r="395" spans="1:160" customFormat="1" ht="60" x14ac:dyDescent="0.25">
      <c r="A395" s="6" t="s">
        <v>592</v>
      </c>
      <c r="B395" s="6" t="s">
        <v>518</v>
      </c>
      <c r="C395" s="6" t="s">
        <v>514</v>
      </c>
      <c r="D395" s="6" t="s">
        <v>540</v>
      </c>
      <c r="E395" s="6" t="s">
        <v>539</v>
      </c>
      <c r="F395" s="6">
        <v>100</v>
      </c>
      <c r="G395" s="19">
        <v>30</v>
      </c>
      <c r="H395" s="8"/>
      <c r="I395" s="8"/>
      <c r="J395" s="8"/>
      <c r="K395" s="8"/>
      <c r="L395" s="8"/>
      <c r="M395" s="8" t="s">
        <v>2094</v>
      </c>
      <c r="N395" s="8" t="s">
        <v>2047</v>
      </c>
      <c r="O395" s="8">
        <v>3301</v>
      </c>
      <c r="P395" s="8" t="s">
        <v>2119</v>
      </c>
      <c r="Q395" s="1" t="s">
        <v>541</v>
      </c>
      <c r="R395" s="1">
        <v>3</v>
      </c>
      <c r="S395" s="8">
        <v>1</v>
      </c>
      <c r="T395" s="10" t="s">
        <v>1603</v>
      </c>
      <c r="U395" s="10" t="s">
        <v>1604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ref="AN395:AN458" si="54">SUM(X395:AM395)</f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ref="BE395:BE458" si="55">SUM(AO395:BD395)</f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ref="BV395:BV458" si="56">SUM(BF395:BU395)</f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53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ref="DD395:DD458" si="57">SUM(CN395:DC395)</f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ref="DU395:DU458" si="58">SUM(DE395:DT395)</f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ref="EL395:EL458" si="59">SUM(DV395:EK395)</f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ref="FC395:FC458" si="60">SUM(EM395:FB395)</f>
        <v>0</v>
      </c>
      <c r="FD395" s="32">
        <f t="shared" ref="FD395:FD458" si="61">SUM(AN395+BE395+BV395+CM395+DD395+DU395+EL395+FC395)</f>
        <v>0</v>
      </c>
    </row>
    <row r="396" spans="1:160" customFormat="1" ht="60" x14ac:dyDescent="0.25">
      <c r="A396" s="6" t="s">
        <v>592</v>
      </c>
      <c r="B396" s="6" t="s">
        <v>518</v>
      </c>
      <c r="C396" s="6" t="s">
        <v>514</v>
      </c>
      <c r="D396" s="6" t="s">
        <v>540</v>
      </c>
      <c r="E396" s="6" t="s">
        <v>539</v>
      </c>
      <c r="F396" s="6">
        <v>100</v>
      </c>
      <c r="G396" s="19">
        <v>30</v>
      </c>
      <c r="H396" s="8"/>
      <c r="I396" s="8"/>
      <c r="J396" s="8"/>
      <c r="K396" s="8"/>
      <c r="L396" s="8"/>
      <c r="M396" s="8" t="s">
        <v>2094</v>
      </c>
      <c r="N396" s="8" t="s">
        <v>2047</v>
      </c>
      <c r="O396" s="8">
        <v>3301</v>
      </c>
      <c r="P396" s="8" t="s">
        <v>2119</v>
      </c>
      <c r="Q396" s="1" t="s">
        <v>542</v>
      </c>
      <c r="R396" s="1">
        <v>3</v>
      </c>
      <c r="S396" s="8">
        <v>1</v>
      </c>
      <c r="T396" s="10" t="s">
        <v>1604</v>
      </c>
      <c r="U396" s="10" t="s">
        <v>1605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si="54"/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si="55"/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si="56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ref="CM396:CM459" si="62">SUM(BW396:CL396)</f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si="57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si="58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59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si="60"/>
        <v>0</v>
      </c>
      <c r="FD396" s="32">
        <f t="shared" si="61"/>
        <v>0</v>
      </c>
    </row>
    <row r="397" spans="1:160" customFormat="1" ht="75" x14ac:dyDescent="0.25">
      <c r="A397" s="6" t="s">
        <v>592</v>
      </c>
      <c r="B397" s="6" t="s">
        <v>518</v>
      </c>
      <c r="C397" s="6" t="s">
        <v>514</v>
      </c>
      <c r="D397" s="6" t="s">
        <v>540</v>
      </c>
      <c r="E397" s="6" t="s">
        <v>539</v>
      </c>
      <c r="F397" s="6">
        <v>100</v>
      </c>
      <c r="G397" s="19">
        <v>30</v>
      </c>
      <c r="H397" s="8"/>
      <c r="I397" s="8"/>
      <c r="J397" s="8"/>
      <c r="K397" s="8"/>
      <c r="L397" s="8"/>
      <c r="M397" s="8" t="s">
        <v>2094</v>
      </c>
      <c r="N397" s="8" t="s">
        <v>2048</v>
      </c>
      <c r="O397" s="8">
        <v>3302</v>
      </c>
      <c r="P397" s="8" t="s">
        <v>2119</v>
      </c>
      <c r="Q397" s="1" t="s">
        <v>543</v>
      </c>
      <c r="R397" s="1">
        <v>3</v>
      </c>
      <c r="S397" s="8">
        <v>1</v>
      </c>
      <c r="T397" s="10" t="s">
        <v>1605</v>
      </c>
      <c r="U397" s="10" t="s">
        <v>1606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54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55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56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62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57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58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59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60"/>
        <v>0</v>
      </c>
      <c r="FD397" s="32">
        <f t="shared" si="61"/>
        <v>0</v>
      </c>
    </row>
    <row r="398" spans="1:160" customFormat="1" ht="90" x14ac:dyDescent="0.25">
      <c r="A398" s="6" t="s">
        <v>592</v>
      </c>
      <c r="B398" s="6" t="s">
        <v>518</v>
      </c>
      <c r="C398" s="6" t="s">
        <v>514</v>
      </c>
      <c r="D398" s="6" t="s">
        <v>546</v>
      </c>
      <c r="E398" s="6" t="s">
        <v>545</v>
      </c>
      <c r="F398" s="6">
        <v>10</v>
      </c>
      <c r="G398" s="19">
        <v>3</v>
      </c>
      <c r="H398" s="8"/>
      <c r="I398" s="8"/>
      <c r="J398" s="8"/>
      <c r="K398" s="8"/>
      <c r="L398" s="8"/>
      <c r="M398" s="8" t="s">
        <v>2094</v>
      </c>
      <c r="N398" s="8" t="s">
        <v>2047</v>
      </c>
      <c r="O398" s="8">
        <v>3301</v>
      </c>
      <c r="P398" s="8" t="s">
        <v>2119</v>
      </c>
      <c r="Q398" s="1" t="s">
        <v>547</v>
      </c>
      <c r="R398" s="1">
        <v>1</v>
      </c>
      <c r="S398" s="8">
        <v>1</v>
      </c>
      <c r="T398" s="10" t="s">
        <v>1606</v>
      </c>
      <c r="U398" s="10" t="s">
        <v>1607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si="54"/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si="55"/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si="56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62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si="57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si="58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59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si="60"/>
        <v>0</v>
      </c>
      <c r="FD398" s="32">
        <f t="shared" si="61"/>
        <v>0</v>
      </c>
    </row>
    <row r="399" spans="1:160" customFormat="1" ht="60" x14ac:dyDescent="0.25">
      <c r="A399" s="6" t="s">
        <v>592</v>
      </c>
      <c r="B399" s="6" t="s">
        <v>518</v>
      </c>
      <c r="C399" s="6" t="s">
        <v>514</v>
      </c>
      <c r="D399" s="6" t="s">
        <v>546</v>
      </c>
      <c r="E399" s="6" t="s">
        <v>545</v>
      </c>
      <c r="F399" s="6">
        <v>10</v>
      </c>
      <c r="G399" s="19">
        <v>3</v>
      </c>
      <c r="H399" s="8"/>
      <c r="I399" s="8"/>
      <c r="J399" s="8"/>
      <c r="K399" s="8"/>
      <c r="L399" s="8"/>
      <c r="M399" s="8" t="s">
        <v>2094</v>
      </c>
      <c r="N399" s="8" t="s">
        <v>2047</v>
      </c>
      <c r="O399" s="8">
        <v>3301</v>
      </c>
      <c r="P399" s="8" t="s">
        <v>2119</v>
      </c>
      <c r="Q399" s="1" t="s">
        <v>548</v>
      </c>
      <c r="R399" s="1">
        <v>1</v>
      </c>
      <c r="S399" s="8">
        <v>1</v>
      </c>
      <c r="T399" s="10" t="s">
        <v>1607</v>
      </c>
      <c r="U399" s="10" t="s">
        <v>1608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54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55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56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62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57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58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59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60"/>
        <v>0</v>
      </c>
      <c r="FD399" s="32">
        <f t="shared" si="61"/>
        <v>0</v>
      </c>
    </row>
    <row r="400" spans="1:160" customFormat="1" ht="60" x14ac:dyDescent="0.25">
      <c r="A400" s="6" t="s">
        <v>592</v>
      </c>
      <c r="B400" s="6" t="s">
        <v>518</v>
      </c>
      <c r="C400" s="6" t="s">
        <v>514</v>
      </c>
      <c r="D400" s="6" t="s">
        <v>546</v>
      </c>
      <c r="E400" s="6" t="s">
        <v>549</v>
      </c>
      <c r="F400" s="6">
        <v>0.2</v>
      </c>
      <c r="G400" s="19">
        <v>3</v>
      </c>
      <c r="H400" s="8"/>
      <c r="I400" s="8"/>
      <c r="J400" s="8"/>
      <c r="K400" s="8"/>
      <c r="L400" s="8"/>
      <c r="M400" s="8" t="s">
        <v>2094</v>
      </c>
      <c r="N400" s="8" t="s">
        <v>2047</v>
      </c>
      <c r="O400" s="8">
        <v>3301</v>
      </c>
      <c r="P400" s="8" t="s">
        <v>2119</v>
      </c>
      <c r="Q400" s="1" t="s">
        <v>550</v>
      </c>
      <c r="R400" s="1">
        <v>4</v>
      </c>
      <c r="S400" s="8">
        <v>1</v>
      </c>
      <c r="T400" s="10" t="s">
        <v>1608</v>
      </c>
      <c r="U400" s="10" t="s">
        <v>1609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54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55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56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2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57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58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59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60"/>
        <v>0</v>
      </c>
      <c r="FD400" s="32">
        <f t="shared" si="61"/>
        <v>0</v>
      </c>
    </row>
    <row r="401" spans="1:160" customFormat="1" ht="60" x14ac:dyDescent="0.25">
      <c r="A401" s="6" t="s">
        <v>592</v>
      </c>
      <c r="B401" s="6" t="s">
        <v>518</v>
      </c>
      <c r="C401" s="6" t="s">
        <v>514</v>
      </c>
      <c r="D401" s="6" t="s">
        <v>551</v>
      </c>
      <c r="E401" s="6" t="s">
        <v>557</v>
      </c>
      <c r="F401" s="6">
        <v>100</v>
      </c>
      <c r="G401" s="19">
        <v>40</v>
      </c>
      <c r="H401" s="8"/>
      <c r="I401" s="8"/>
      <c r="J401" s="8"/>
      <c r="K401" s="8"/>
      <c r="L401" s="8"/>
      <c r="M401" s="8" t="s">
        <v>2094</v>
      </c>
      <c r="N401" s="8" t="s">
        <v>2047</v>
      </c>
      <c r="O401" s="8">
        <v>3301</v>
      </c>
      <c r="P401" s="8" t="s">
        <v>2119</v>
      </c>
      <c r="Q401" s="1" t="s">
        <v>552</v>
      </c>
      <c r="R401" s="1">
        <v>48</v>
      </c>
      <c r="S401" s="8">
        <v>18</v>
      </c>
      <c r="T401" s="10" t="s">
        <v>1609</v>
      </c>
      <c r="U401" s="10" t="s">
        <v>1610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54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55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56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2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57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58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59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60"/>
        <v>0</v>
      </c>
      <c r="FD401" s="32">
        <f t="shared" si="61"/>
        <v>0</v>
      </c>
    </row>
    <row r="402" spans="1:160" customFormat="1" ht="60" x14ac:dyDescent="0.25">
      <c r="A402" s="6" t="s">
        <v>592</v>
      </c>
      <c r="B402" s="6" t="s">
        <v>518</v>
      </c>
      <c r="C402" s="6" t="s">
        <v>514</v>
      </c>
      <c r="D402" s="6" t="s">
        <v>551</v>
      </c>
      <c r="E402" s="6" t="s">
        <v>557</v>
      </c>
      <c r="F402" s="6">
        <v>100</v>
      </c>
      <c r="G402" s="19">
        <v>33</v>
      </c>
      <c r="H402" s="8"/>
      <c r="I402" s="8"/>
      <c r="J402" s="8"/>
      <c r="K402" s="8"/>
      <c r="L402" s="8"/>
      <c r="M402" s="8" t="s">
        <v>2094</v>
      </c>
      <c r="N402" s="8" t="s">
        <v>2047</v>
      </c>
      <c r="O402" s="8">
        <v>3301</v>
      </c>
      <c r="P402" s="8" t="s">
        <v>2119</v>
      </c>
      <c r="Q402" s="1" t="s">
        <v>553</v>
      </c>
      <c r="R402" s="1">
        <v>1</v>
      </c>
      <c r="S402" s="8">
        <v>1</v>
      </c>
      <c r="T402" s="10" t="s">
        <v>1610</v>
      </c>
      <c r="U402" s="10" t="s">
        <v>1611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54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55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56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2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57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58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59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60"/>
        <v>0</v>
      </c>
      <c r="FD402" s="32">
        <f t="shared" si="61"/>
        <v>0</v>
      </c>
    </row>
    <row r="403" spans="1:160" customFormat="1" ht="60" x14ac:dyDescent="0.25">
      <c r="A403" s="6" t="s">
        <v>592</v>
      </c>
      <c r="B403" s="6" t="s">
        <v>518</v>
      </c>
      <c r="C403" s="6" t="s">
        <v>514</v>
      </c>
      <c r="D403" s="6" t="s">
        <v>551</v>
      </c>
      <c r="E403" s="6" t="s">
        <v>557</v>
      </c>
      <c r="F403" s="6">
        <v>100</v>
      </c>
      <c r="G403" s="19">
        <v>25</v>
      </c>
      <c r="H403" s="8"/>
      <c r="I403" s="8"/>
      <c r="J403" s="8"/>
      <c r="K403" s="8"/>
      <c r="L403" s="8"/>
      <c r="M403" s="8" t="s">
        <v>2094</v>
      </c>
      <c r="N403" s="8" t="s">
        <v>2047</v>
      </c>
      <c r="O403" s="8">
        <v>3301</v>
      </c>
      <c r="P403" s="8" t="s">
        <v>2119</v>
      </c>
      <c r="Q403" s="1" t="s">
        <v>558</v>
      </c>
      <c r="R403" s="1">
        <v>12</v>
      </c>
      <c r="S403" s="8">
        <v>3</v>
      </c>
      <c r="T403" s="10" t="s">
        <v>1611</v>
      </c>
      <c r="U403" s="10" t="s">
        <v>1612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54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55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56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2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57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58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59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60"/>
        <v>0</v>
      </c>
      <c r="FD403" s="32">
        <f t="shared" si="61"/>
        <v>0</v>
      </c>
    </row>
    <row r="404" spans="1:160" customFormat="1" ht="60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557</v>
      </c>
      <c r="F404" s="6">
        <v>100</v>
      </c>
      <c r="G404" s="19">
        <v>33</v>
      </c>
      <c r="H404" s="8"/>
      <c r="I404" s="8"/>
      <c r="J404" s="8"/>
      <c r="K404" s="8"/>
      <c r="L404" s="8"/>
      <c r="M404" s="8" t="s">
        <v>2094</v>
      </c>
      <c r="N404" s="8" t="s">
        <v>2047</v>
      </c>
      <c r="O404" s="8">
        <v>3301</v>
      </c>
      <c r="P404" s="8" t="s">
        <v>2119</v>
      </c>
      <c r="Q404" s="1" t="s">
        <v>554</v>
      </c>
      <c r="R404" s="1">
        <v>1</v>
      </c>
      <c r="S404" s="8">
        <v>1</v>
      </c>
      <c r="T404" s="10" t="s">
        <v>1612</v>
      </c>
      <c r="U404" s="10" t="s">
        <v>1613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54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55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56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2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57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58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59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60"/>
        <v>0</v>
      </c>
      <c r="FD404" s="32">
        <f t="shared" si="61"/>
        <v>0</v>
      </c>
    </row>
    <row r="405" spans="1:160" customFormat="1" ht="90" x14ac:dyDescent="0.25">
      <c r="A405" s="6" t="s">
        <v>592</v>
      </c>
      <c r="B405" s="6" t="s">
        <v>518</v>
      </c>
      <c r="C405" s="6" t="s">
        <v>514</v>
      </c>
      <c r="D405" s="6" t="s">
        <v>551</v>
      </c>
      <c r="E405" s="6" t="s">
        <v>556</v>
      </c>
      <c r="F405" s="6">
        <v>100</v>
      </c>
      <c r="G405" s="19">
        <v>37</v>
      </c>
      <c r="H405" s="8"/>
      <c r="I405" s="8"/>
      <c r="J405" s="8"/>
      <c r="K405" s="8"/>
      <c r="L405" s="8"/>
      <c r="M405" s="8" t="s">
        <v>2094</v>
      </c>
      <c r="N405" s="8" t="s">
        <v>2047</v>
      </c>
      <c r="O405" s="8">
        <v>3301</v>
      </c>
      <c r="P405" s="8" t="s">
        <v>2119</v>
      </c>
      <c r="Q405" s="1" t="s">
        <v>555</v>
      </c>
      <c r="R405" s="1">
        <v>108</v>
      </c>
      <c r="S405" s="8">
        <v>40</v>
      </c>
      <c r="T405" s="10" t="s">
        <v>1613</v>
      </c>
      <c r="U405" s="10" t="s">
        <v>1614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54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55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56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2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57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58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59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60"/>
        <v>0</v>
      </c>
      <c r="FD405" s="32">
        <f t="shared" si="61"/>
        <v>0</v>
      </c>
    </row>
    <row r="406" spans="1:160" customFormat="1" ht="45" x14ac:dyDescent="0.25">
      <c r="A406" s="6" t="s">
        <v>592</v>
      </c>
      <c r="B406" s="6" t="s">
        <v>563</v>
      </c>
      <c r="C406" s="6" t="s">
        <v>559</v>
      </c>
      <c r="D406" s="6" t="s">
        <v>561</v>
      </c>
      <c r="E406" s="6" t="s">
        <v>560</v>
      </c>
      <c r="F406" s="6">
        <v>7</v>
      </c>
      <c r="G406" s="19">
        <v>2</v>
      </c>
      <c r="H406" s="8"/>
      <c r="I406" s="8"/>
      <c r="J406" s="8"/>
      <c r="K406" s="8"/>
      <c r="L406" s="8"/>
      <c r="M406" s="8" t="s">
        <v>2095</v>
      </c>
      <c r="N406" s="8" t="s">
        <v>2049</v>
      </c>
      <c r="O406" s="8">
        <v>4301</v>
      </c>
      <c r="P406" s="8" t="s">
        <v>2120</v>
      </c>
      <c r="Q406" s="1" t="s">
        <v>562</v>
      </c>
      <c r="R406" s="1">
        <v>25</v>
      </c>
      <c r="S406" s="8">
        <v>6</v>
      </c>
      <c r="T406" s="10" t="s">
        <v>1614</v>
      </c>
      <c r="U406" s="10" t="s">
        <v>1615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54"/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55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56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2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57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58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59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1">
        <f t="shared" si="60"/>
        <v>0</v>
      </c>
      <c r="FD406" s="32">
        <f t="shared" si="61"/>
        <v>0</v>
      </c>
    </row>
    <row r="407" spans="1:160" customFormat="1" ht="45" x14ac:dyDescent="0.25">
      <c r="A407" s="6" t="s">
        <v>592</v>
      </c>
      <c r="B407" s="6" t="s">
        <v>563</v>
      </c>
      <c r="C407" s="6" t="s">
        <v>559</v>
      </c>
      <c r="D407" s="6" t="s">
        <v>561</v>
      </c>
      <c r="E407" s="6" t="s">
        <v>560</v>
      </c>
      <c r="F407" s="6">
        <v>7</v>
      </c>
      <c r="G407" s="19">
        <v>2</v>
      </c>
      <c r="H407" s="8"/>
      <c r="I407" s="8"/>
      <c r="J407" s="8"/>
      <c r="K407" s="8"/>
      <c r="L407" s="8"/>
      <c r="M407" s="8" t="s">
        <v>2095</v>
      </c>
      <c r="N407" s="8" t="s">
        <v>2049</v>
      </c>
      <c r="O407" s="8">
        <v>4301</v>
      </c>
      <c r="P407" s="8" t="s">
        <v>2120</v>
      </c>
      <c r="Q407" s="1" t="s">
        <v>564</v>
      </c>
      <c r="R407" s="1">
        <v>1</v>
      </c>
      <c r="S407" s="8">
        <v>1</v>
      </c>
      <c r="T407" s="10" t="s">
        <v>1615</v>
      </c>
      <c r="U407" s="10" t="s">
        <v>1616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54"/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55"/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56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2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57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58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59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60"/>
        <v>0</v>
      </c>
      <c r="FD407" s="32">
        <f t="shared" si="61"/>
        <v>0</v>
      </c>
    </row>
    <row r="408" spans="1:160" customFormat="1" ht="45" x14ac:dyDescent="0.25">
      <c r="A408" s="6" t="s">
        <v>592</v>
      </c>
      <c r="B408" s="6" t="s">
        <v>563</v>
      </c>
      <c r="C408" s="6" t="s">
        <v>559</v>
      </c>
      <c r="D408" s="6" t="s">
        <v>561</v>
      </c>
      <c r="E408" s="6" t="s">
        <v>560</v>
      </c>
      <c r="F408" s="6">
        <v>7</v>
      </c>
      <c r="G408" s="19">
        <v>2</v>
      </c>
      <c r="H408" s="8"/>
      <c r="I408" s="8"/>
      <c r="J408" s="8"/>
      <c r="K408" s="8"/>
      <c r="L408" s="8"/>
      <c r="M408" s="8" t="s">
        <v>2095</v>
      </c>
      <c r="N408" s="8" t="s">
        <v>2049</v>
      </c>
      <c r="O408" s="8">
        <v>4301</v>
      </c>
      <c r="P408" s="8" t="s">
        <v>2120</v>
      </c>
      <c r="Q408" s="1" t="s">
        <v>565</v>
      </c>
      <c r="R408" s="1">
        <v>5500</v>
      </c>
      <c r="S408" s="8">
        <v>6000</v>
      </c>
      <c r="T408" s="10" t="s">
        <v>1616</v>
      </c>
      <c r="U408" s="10" t="s">
        <v>1617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54"/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55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56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2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57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58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59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60"/>
        <v>0</v>
      </c>
      <c r="FD408" s="32">
        <f t="shared" si="61"/>
        <v>0</v>
      </c>
    </row>
    <row r="409" spans="1:160" customFormat="1" ht="45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8"/>
      <c r="I409" s="8"/>
      <c r="J409" s="8"/>
      <c r="K409" s="8"/>
      <c r="L409" s="8"/>
      <c r="M409" s="8" t="s">
        <v>2095</v>
      </c>
      <c r="N409" s="8" t="s">
        <v>2049</v>
      </c>
      <c r="O409" s="8">
        <v>4301</v>
      </c>
      <c r="P409" s="8" t="s">
        <v>2120</v>
      </c>
      <c r="Q409" s="1" t="s">
        <v>566</v>
      </c>
      <c r="R409" s="1">
        <v>1</v>
      </c>
      <c r="S409" s="8" t="s">
        <v>2013</v>
      </c>
      <c r="T409" s="10" t="s">
        <v>1617</v>
      </c>
      <c r="U409" s="10" t="s">
        <v>1618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54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55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56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2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57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58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59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60"/>
        <v>0</v>
      </c>
      <c r="FD409" s="32">
        <f t="shared" si="61"/>
        <v>0</v>
      </c>
    </row>
    <row r="410" spans="1:160" customFormat="1" ht="75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8"/>
      <c r="I410" s="8"/>
      <c r="J410" s="8"/>
      <c r="K410" s="8"/>
      <c r="L410" s="8"/>
      <c r="M410" s="8" t="s">
        <v>2095</v>
      </c>
      <c r="N410" s="8" t="s">
        <v>2049</v>
      </c>
      <c r="O410" s="8">
        <v>4301</v>
      </c>
      <c r="P410" s="8" t="s">
        <v>2120</v>
      </c>
      <c r="Q410" s="1" t="s">
        <v>567</v>
      </c>
      <c r="R410" s="1">
        <v>3</v>
      </c>
      <c r="S410" s="8" t="s">
        <v>2013</v>
      </c>
      <c r="T410" s="10" t="s">
        <v>1618</v>
      </c>
      <c r="U410" s="10" t="s">
        <v>1619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54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55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56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2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57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58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59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60"/>
        <v>0</v>
      </c>
      <c r="FD410" s="32">
        <f t="shared" si="61"/>
        <v>0</v>
      </c>
    </row>
    <row r="411" spans="1:160" customFormat="1" ht="45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560</v>
      </c>
      <c r="F411" s="6">
        <v>7</v>
      </c>
      <c r="G411" s="19">
        <v>2</v>
      </c>
      <c r="H411" s="8"/>
      <c r="I411" s="8"/>
      <c r="J411" s="8"/>
      <c r="K411" s="8"/>
      <c r="L411" s="8"/>
      <c r="M411" s="8" t="s">
        <v>2095</v>
      </c>
      <c r="N411" s="8" t="s">
        <v>2049</v>
      </c>
      <c r="O411" s="8">
        <v>4301</v>
      </c>
      <c r="P411" s="8" t="s">
        <v>2120</v>
      </c>
      <c r="Q411" s="1" t="s">
        <v>568</v>
      </c>
      <c r="R411" s="1">
        <v>4</v>
      </c>
      <c r="S411" s="8">
        <v>2</v>
      </c>
      <c r="T411" s="10" t="s">
        <v>1619</v>
      </c>
      <c r="U411" s="10" t="s">
        <v>1620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54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55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56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2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57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58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59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60"/>
        <v>0</v>
      </c>
      <c r="FD411" s="32">
        <f t="shared" si="61"/>
        <v>0</v>
      </c>
    </row>
    <row r="412" spans="1:160" customFormat="1" ht="45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587</v>
      </c>
      <c r="F412" s="6">
        <v>25</v>
      </c>
      <c r="G412" s="19">
        <v>7</v>
      </c>
      <c r="H412" s="8"/>
      <c r="I412" s="8"/>
      <c r="J412" s="8"/>
      <c r="K412" s="8"/>
      <c r="L412" s="8"/>
      <c r="M412" s="8" t="s">
        <v>2095</v>
      </c>
      <c r="N412" s="8" t="s">
        <v>2049</v>
      </c>
      <c r="O412" s="8">
        <v>4301</v>
      </c>
      <c r="P412" s="8" t="s">
        <v>2120</v>
      </c>
      <c r="Q412" s="1" t="s">
        <v>569</v>
      </c>
      <c r="R412" s="1">
        <v>1</v>
      </c>
      <c r="S412" s="8">
        <v>1</v>
      </c>
      <c r="T412" s="10" t="s">
        <v>1620</v>
      </c>
      <c r="U412" s="10" t="s">
        <v>1621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54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55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56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2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57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58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59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60"/>
        <v>0</v>
      </c>
      <c r="FD412" s="32">
        <f t="shared" si="61"/>
        <v>0</v>
      </c>
    </row>
    <row r="413" spans="1:160" customFormat="1" ht="45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587</v>
      </c>
      <c r="F413" s="6">
        <v>25</v>
      </c>
      <c r="G413" s="19">
        <v>7</v>
      </c>
      <c r="H413" s="8"/>
      <c r="I413" s="8"/>
      <c r="J413" s="8"/>
      <c r="K413" s="8"/>
      <c r="L413" s="8"/>
      <c r="M413" s="8" t="s">
        <v>2095</v>
      </c>
      <c r="N413" s="8" t="s">
        <v>2049</v>
      </c>
      <c r="O413" s="8">
        <v>4301</v>
      </c>
      <c r="P413" s="8" t="s">
        <v>2120</v>
      </c>
      <c r="Q413" s="1" t="s">
        <v>570</v>
      </c>
      <c r="R413" s="1">
        <v>4</v>
      </c>
      <c r="S413" s="8">
        <v>2</v>
      </c>
      <c r="T413" s="10" t="s">
        <v>1621</v>
      </c>
      <c r="U413" s="10" t="s">
        <v>1622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54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55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56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2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57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58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59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60"/>
        <v>0</v>
      </c>
      <c r="FD413" s="32">
        <f t="shared" si="61"/>
        <v>0</v>
      </c>
    </row>
    <row r="414" spans="1:160" customFormat="1" ht="45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587</v>
      </c>
      <c r="F414" s="6">
        <v>25</v>
      </c>
      <c r="G414" s="19">
        <v>7</v>
      </c>
      <c r="H414" s="8"/>
      <c r="I414" s="8"/>
      <c r="J414" s="8"/>
      <c r="K414" s="8"/>
      <c r="L414" s="8"/>
      <c r="M414" s="8" t="s">
        <v>2095</v>
      </c>
      <c r="N414" s="8" t="s">
        <v>2049</v>
      </c>
      <c r="O414" s="8">
        <v>4301</v>
      </c>
      <c r="P414" s="8" t="s">
        <v>2120</v>
      </c>
      <c r="Q414" s="1" t="s">
        <v>571</v>
      </c>
      <c r="R414" s="1">
        <v>9</v>
      </c>
      <c r="S414" s="8">
        <v>3</v>
      </c>
      <c r="T414" s="10" t="s">
        <v>1622</v>
      </c>
      <c r="U414" s="10" t="s">
        <v>1623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54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55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56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2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57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58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59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60"/>
        <v>0</v>
      </c>
      <c r="FD414" s="32">
        <f t="shared" si="61"/>
        <v>0</v>
      </c>
    </row>
    <row r="415" spans="1:160" customFormat="1" ht="45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8"/>
      <c r="I415" s="8"/>
      <c r="J415" s="8"/>
      <c r="K415" s="8"/>
      <c r="L415" s="8"/>
      <c r="M415" s="8" t="s">
        <v>2095</v>
      </c>
      <c r="N415" s="8" t="s">
        <v>2049</v>
      </c>
      <c r="O415" s="8">
        <v>4301</v>
      </c>
      <c r="P415" s="8" t="s">
        <v>2120</v>
      </c>
      <c r="Q415" s="1" t="s">
        <v>572</v>
      </c>
      <c r="R415" s="1">
        <v>47</v>
      </c>
      <c r="S415" s="8">
        <v>35</v>
      </c>
      <c r="T415" s="10" t="s">
        <v>1623</v>
      </c>
      <c r="U415" s="10" t="s">
        <v>1624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54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55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56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2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57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58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59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60"/>
        <v>0</v>
      </c>
      <c r="FD415" s="32">
        <f t="shared" si="61"/>
        <v>0</v>
      </c>
    </row>
    <row r="416" spans="1:160" customFormat="1" ht="45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8"/>
      <c r="I416" s="8"/>
      <c r="J416" s="8"/>
      <c r="K416" s="8"/>
      <c r="L416" s="8"/>
      <c r="M416" s="8" t="s">
        <v>2095</v>
      </c>
      <c r="N416" s="8" t="s">
        <v>2049</v>
      </c>
      <c r="O416" s="8">
        <v>4301</v>
      </c>
      <c r="P416" s="8" t="s">
        <v>2120</v>
      </c>
      <c r="Q416" s="1" t="s">
        <v>573</v>
      </c>
      <c r="R416" s="1">
        <v>25</v>
      </c>
      <c r="S416" s="8">
        <v>15</v>
      </c>
      <c r="T416" s="10" t="s">
        <v>1624</v>
      </c>
      <c r="U416" s="10" t="s">
        <v>1625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54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55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56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2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57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58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59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60"/>
        <v>0</v>
      </c>
      <c r="FD416" s="32">
        <f t="shared" si="61"/>
        <v>0</v>
      </c>
    </row>
    <row r="417" spans="1:160" customFormat="1" ht="45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8"/>
      <c r="I417" s="8"/>
      <c r="J417" s="8"/>
      <c r="K417" s="8"/>
      <c r="L417" s="8"/>
      <c r="M417" s="8" t="s">
        <v>2095</v>
      </c>
      <c r="N417" s="8" t="s">
        <v>2049</v>
      </c>
      <c r="O417" s="8">
        <v>4301</v>
      </c>
      <c r="P417" s="8" t="s">
        <v>2120</v>
      </c>
      <c r="Q417" s="1" t="s">
        <v>574</v>
      </c>
      <c r="R417" s="1">
        <v>35</v>
      </c>
      <c r="S417" s="8">
        <v>20</v>
      </c>
      <c r="T417" s="10" t="s">
        <v>1625</v>
      </c>
      <c r="U417" s="10" t="s">
        <v>1626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54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55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56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2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57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58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59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60"/>
        <v>0</v>
      </c>
      <c r="FD417" s="32">
        <f t="shared" si="61"/>
        <v>0</v>
      </c>
    </row>
    <row r="418" spans="1:160" customFormat="1" ht="45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8"/>
      <c r="I418" s="8"/>
      <c r="J418" s="8"/>
      <c r="K418" s="8"/>
      <c r="L418" s="8"/>
      <c r="M418" s="8" t="s">
        <v>2095</v>
      </c>
      <c r="N418" s="8" t="s">
        <v>2049</v>
      </c>
      <c r="O418" s="8">
        <v>4301</v>
      </c>
      <c r="P418" s="8" t="s">
        <v>2120</v>
      </c>
      <c r="Q418" s="1" t="s">
        <v>575</v>
      </c>
      <c r="R418" s="1">
        <v>1000</v>
      </c>
      <c r="S418" s="8">
        <v>2000</v>
      </c>
      <c r="T418" s="10" t="s">
        <v>1626</v>
      </c>
      <c r="U418" s="10" t="s">
        <v>1627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54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55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56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2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57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58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59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60"/>
        <v>0</v>
      </c>
      <c r="FD418" s="32">
        <f t="shared" si="61"/>
        <v>0</v>
      </c>
    </row>
    <row r="419" spans="1:160" customFormat="1" ht="45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8"/>
      <c r="I419" s="8"/>
      <c r="J419" s="8"/>
      <c r="K419" s="8"/>
      <c r="L419" s="8"/>
      <c r="M419" s="8" t="s">
        <v>2095</v>
      </c>
      <c r="N419" s="8" t="s">
        <v>2049</v>
      </c>
      <c r="O419" s="8">
        <v>4301</v>
      </c>
      <c r="P419" s="8" t="s">
        <v>2120</v>
      </c>
      <c r="Q419" s="1" t="s">
        <v>576</v>
      </c>
      <c r="R419" s="1">
        <v>500</v>
      </c>
      <c r="S419" s="8">
        <v>120</v>
      </c>
      <c r="T419" s="10" t="s">
        <v>1627</v>
      </c>
      <c r="U419" s="10" t="s">
        <v>1628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54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55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56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2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57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58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59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60"/>
        <v>0</v>
      </c>
      <c r="FD419" s="32">
        <f t="shared" si="61"/>
        <v>0</v>
      </c>
    </row>
    <row r="420" spans="1:160" customFormat="1" ht="45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8"/>
      <c r="I420" s="8"/>
      <c r="J420" s="8"/>
      <c r="K420" s="8"/>
      <c r="L420" s="8"/>
      <c r="M420" s="8" t="s">
        <v>2095</v>
      </c>
      <c r="N420" s="8" t="s">
        <v>2049</v>
      </c>
      <c r="O420" s="8">
        <v>4301</v>
      </c>
      <c r="P420" s="8" t="s">
        <v>2120</v>
      </c>
      <c r="Q420" s="1" t="s">
        <v>577</v>
      </c>
      <c r="R420" s="1">
        <v>50</v>
      </c>
      <c r="S420" s="8">
        <v>15</v>
      </c>
      <c r="T420" s="10" t="s">
        <v>1628</v>
      </c>
      <c r="U420" s="10" t="s">
        <v>1629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54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55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56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2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57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58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59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60"/>
        <v>0</v>
      </c>
      <c r="FD420" s="32">
        <f t="shared" si="61"/>
        <v>0</v>
      </c>
    </row>
    <row r="421" spans="1:160" customFormat="1" ht="60" x14ac:dyDescent="0.25">
      <c r="A421" s="6" t="s">
        <v>592</v>
      </c>
      <c r="B421" s="6" t="s">
        <v>563</v>
      </c>
      <c r="C421" s="6" t="s">
        <v>559</v>
      </c>
      <c r="D421" s="6" t="s">
        <v>561</v>
      </c>
      <c r="E421" s="6" t="s">
        <v>587</v>
      </c>
      <c r="F421" s="6">
        <v>25</v>
      </c>
      <c r="G421" s="19">
        <v>7</v>
      </c>
      <c r="H421" s="8"/>
      <c r="I421" s="8"/>
      <c r="J421" s="8"/>
      <c r="K421" s="8"/>
      <c r="L421" s="8"/>
      <c r="M421" s="8" t="s">
        <v>2095</v>
      </c>
      <c r="N421" s="8" t="s">
        <v>2049</v>
      </c>
      <c r="O421" s="8">
        <v>4301</v>
      </c>
      <c r="P421" s="8" t="s">
        <v>2120</v>
      </c>
      <c r="Q421" s="1" t="s">
        <v>578</v>
      </c>
      <c r="R421" s="1">
        <v>4</v>
      </c>
      <c r="S421" s="8">
        <v>1</v>
      </c>
      <c r="T421" s="10" t="s">
        <v>1629</v>
      </c>
      <c r="U421" s="10" t="s">
        <v>1630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54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55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56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2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57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58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59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60"/>
        <v>0</v>
      </c>
      <c r="FD421" s="32">
        <f t="shared" si="61"/>
        <v>0</v>
      </c>
    </row>
    <row r="422" spans="1:160" customFormat="1" ht="45" x14ac:dyDescent="0.25">
      <c r="A422" s="6" t="s">
        <v>592</v>
      </c>
      <c r="B422" s="6" t="s">
        <v>563</v>
      </c>
      <c r="C422" s="6" t="s">
        <v>559</v>
      </c>
      <c r="D422" s="6" t="s">
        <v>579</v>
      </c>
      <c r="E422" s="6" t="s">
        <v>1129</v>
      </c>
      <c r="F422" s="6">
        <v>80</v>
      </c>
      <c r="G422" s="19">
        <v>20</v>
      </c>
      <c r="H422" s="8"/>
      <c r="I422" s="8"/>
      <c r="J422" s="8"/>
      <c r="K422" s="8"/>
      <c r="L422" s="8"/>
      <c r="M422" s="8" t="s">
        <v>2095</v>
      </c>
      <c r="N422" s="8" t="s">
        <v>2049</v>
      </c>
      <c r="O422" s="8">
        <v>4301</v>
      </c>
      <c r="P422" s="8" t="s">
        <v>2120</v>
      </c>
      <c r="Q422" s="1" t="s">
        <v>580</v>
      </c>
      <c r="R422" s="1">
        <v>6</v>
      </c>
      <c r="S422" s="8">
        <v>2</v>
      </c>
      <c r="T422" s="10" t="s">
        <v>1630</v>
      </c>
      <c r="U422" s="10" t="s">
        <v>1631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54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55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56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2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57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58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59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60"/>
        <v>0</v>
      </c>
      <c r="FD422" s="32">
        <f t="shared" si="61"/>
        <v>0</v>
      </c>
    </row>
    <row r="423" spans="1:160" customFormat="1" ht="75" x14ac:dyDescent="0.25">
      <c r="A423" s="6" t="s">
        <v>592</v>
      </c>
      <c r="B423" s="6" t="s">
        <v>563</v>
      </c>
      <c r="C423" s="6" t="s">
        <v>559</v>
      </c>
      <c r="D423" s="6" t="s">
        <v>582</v>
      </c>
      <c r="E423" s="6" t="s">
        <v>581</v>
      </c>
      <c r="F423" s="6">
        <v>60</v>
      </c>
      <c r="G423" s="19">
        <v>15</v>
      </c>
      <c r="H423" s="8"/>
      <c r="I423" s="8"/>
      <c r="J423" s="8"/>
      <c r="K423" s="8"/>
      <c r="L423" s="8"/>
      <c r="M423" s="8" t="s">
        <v>2095</v>
      </c>
      <c r="N423" s="8" t="s">
        <v>2049</v>
      </c>
      <c r="O423" s="8">
        <v>4301</v>
      </c>
      <c r="P423" s="8" t="s">
        <v>2120</v>
      </c>
      <c r="Q423" s="1" t="s">
        <v>583</v>
      </c>
      <c r="R423" s="1">
        <v>10</v>
      </c>
      <c r="S423" s="8">
        <v>3</v>
      </c>
      <c r="T423" s="10" t="s">
        <v>1631</v>
      </c>
      <c r="U423" s="10" t="s">
        <v>1632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54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55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56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2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57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58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59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60"/>
        <v>0</v>
      </c>
      <c r="FD423" s="32">
        <f t="shared" si="61"/>
        <v>0</v>
      </c>
    </row>
    <row r="424" spans="1:160" customFormat="1" ht="75" x14ac:dyDescent="0.25">
      <c r="A424" s="6" t="s">
        <v>592</v>
      </c>
      <c r="B424" s="6" t="s">
        <v>563</v>
      </c>
      <c r="C424" s="6" t="s">
        <v>559</v>
      </c>
      <c r="D424" s="6" t="s">
        <v>582</v>
      </c>
      <c r="E424" s="6" t="s">
        <v>581</v>
      </c>
      <c r="F424" s="6">
        <v>60</v>
      </c>
      <c r="G424" s="19">
        <v>15</v>
      </c>
      <c r="H424" s="8"/>
      <c r="I424" s="8"/>
      <c r="J424" s="8"/>
      <c r="K424" s="8"/>
      <c r="L424" s="8"/>
      <c r="M424" s="8" t="s">
        <v>2095</v>
      </c>
      <c r="N424" s="8" t="s">
        <v>2049</v>
      </c>
      <c r="O424" s="8">
        <v>4301</v>
      </c>
      <c r="P424" s="8" t="s">
        <v>2120</v>
      </c>
      <c r="Q424" s="1" t="s">
        <v>584</v>
      </c>
      <c r="R424" s="1">
        <v>1</v>
      </c>
      <c r="S424" s="8">
        <v>1</v>
      </c>
      <c r="T424" s="10" t="s">
        <v>1632</v>
      </c>
      <c r="U424" s="10" t="s">
        <v>1633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54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55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56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2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57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58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59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60"/>
        <v>0</v>
      </c>
      <c r="FD424" s="32">
        <f t="shared" si="61"/>
        <v>0</v>
      </c>
    </row>
    <row r="425" spans="1:160" customFormat="1" ht="75" x14ac:dyDescent="0.25">
      <c r="A425" s="6" t="s">
        <v>592</v>
      </c>
      <c r="B425" s="6" t="s">
        <v>563</v>
      </c>
      <c r="C425" s="6" t="s">
        <v>559</v>
      </c>
      <c r="D425" s="6" t="s">
        <v>582</v>
      </c>
      <c r="E425" s="6" t="s">
        <v>581</v>
      </c>
      <c r="F425" s="6">
        <v>60</v>
      </c>
      <c r="G425" s="19">
        <v>15</v>
      </c>
      <c r="H425" s="8"/>
      <c r="I425" s="8"/>
      <c r="J425" s="8"/>
      <c r="K425" s="8"/>
      <c r="L425" s="8"/>
      <c r="M425" s="8" t="s">
        <v>2095</v>
      </c>
      <c r="N425" s="8" t="s">
        <v>2049</v>
      </c>
      <c r="O425" s="8">
        <v>4301</v>
      </c>
      <c r="P425" s="8" t="s">
        <v>2120</v>
      </c>
      <c r="Q425" s="1" t="s">
        <v>585</v>
      </c>
      <c r="R425" s="1">
        <v>3</v>
      </c>
      <c r="S425" s="8">
        <v>1</v>
      </c>
      <c r="T425" s="10" t="s">
        <v>1633</v>
      </c>
      <c r="U425" s="10" t="s">
        <v>1634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54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55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56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2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57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58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59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60"/>
        <v>0</v>
      </c>
      <c r="FD425" s="32">
        <f t="shared" si="61"/>
        <v>0</v>
      </c>
    </row>
    <row r="426" spans="1:160" customFormat="1" ht="75" x14ac:dyDescent="0.25">
      <c r="A426" s="6" t="s">
        <v>592</v>
      </c>
      <c r="B426" s="6" t="s">
        <v>563</v>
      </c>
      <c r="C426" s="6" t="s">
        <v>559</v>
      </c>
      <c r="D426" s="6" t="s">
        <v>582</v>
      </c>
      <c r="E426" s="6" t="s">
        <v>581</v>
      </c>
      <c r="F426" s="6">
        <v>60</v>
      </c>
      <c r="G426" s="19">
        <v>15</v>
      </c>
      <c r="H426" s="8"/>
      <c r="I426" s="8"/>
      <c r="J426" s="8"/>
      <c r="K426" s="8"/>
      <c r="L426" s="8"/>
      <c r="M426" s="8" t="s">
        <v>2095</v>
      </c>
      <c r="N426" s="8" t="s">
        <v>2049</v>
      </c>
      <c r="O426" s="8">
        <v>4301</v>
      </c>
      <c r="P426" s="8" t="s">
        <v>2120</v>
      </c>
      <c r="Q426" s="1" t="s">
        <v>586</v>
      </c>
      <c r="R426" s="1">
        <v>5</v>
      </c>
      <c r="S426" s="8">
        <v>1</v>
      </c>
      <c r="T426" s="10" t="s">
        <v>1634</v>
      </c>
      <c r="U426" s="10" t="s">
        <v>1635</v>
      </c>
      <c r="V426" s="8"/>
      <c r="W426" s="8"/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1">
        <f t="shared" si="54"/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1">
        <f t="shared" si="55"/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1">
        <f t="shared" si="56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62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1">
        <f t="shared" si="57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1">
        <f t="shared" si="58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59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1">
        <f t="shared" si="60"/>
        <v>0</v>
      </c>
      <c r="FD426" s="32">
        <f t="shared" si="61"/>
        <v>0</v>
      </c>
    </row>
    <row r="427" spans="1:160" s="4" customFormat="1" ht="45" x14ac:dyDescent="0.25">
      <c r="A427" s="7" t="s">
        <v>593</v>
      </c>
      <c r="B427" s="7" t="s">
        <v>649</v>
      </c>
      <c r="C427" s="7" t="s">
        <v>1152</v>
      </c>
      <c r="D427" s="7" t="s">
        <v>1151</v>
      </c>
      <c r="E427" s="7" t="s">
        <v>588</v>
      </c>
      <c r="F427" s="7">
        <v>100</v>
      </c>
      <c r="G427" s="20">
        <v>30</v>
      </c>
      <c r="H427" s="11"/>
      <c r="I427" s="11"/>
      <c r="J427" s="11"/>
      <c r="K427" s="11"/>
      <c r="L427" s="11"/>
      <c r="M427" s="11" t="s">
        <v>2096</v>
      </c>
      <c r="N427" s="11" t="s">
        <v>2050</v>
      </c>
      <c r="O427" s="11">
        <v>3502</v>
      </c>
      <c r="P427" s="11" t="s">
        <v>2121</v>
      </c>
      <c r="Q427" s="2" t="s">
        <v>7</v>
      </c>
      <c r="R427" s="2">
        <v>1</v>
      </c>
      <c r="S427" s="11">
        <v>1</v>
      </c>
      <c r="T427" s="12" t="s">
        <v>1635</v>
      </c>
      <c r="U427" s="12" t="s">
        <v>1636</v>
      </c>
      <c r="V427" s="11"/>
      <c r="W427" s="11"/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31">
        <f t="shared" si="54"/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31">
        <f t="shared" si="55"/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31">
        <f t="shared" si="56"/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9">
        <f t="shared" si="62"/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31">
        <f t="shared" si="57"/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31">
        <f t="shared" si="58"/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9">
        <f t="shared" si="59"/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31">
        <f t="shared" si="60"/>
        <v>0</v>
      </c>
      <c r="FD427" s="32">
        <f t="shared" si="61"/>
        <v>0</v>
      </c>
    </row>
    <row r="428" spans="1:160" s="4" customFormat="1" ht="45" x14ac:dyDescent="0.25">
      <c r="A428" s="7" t="s">
        <v>593</v>
      </c>
      <c r="B428" s="7" t="s">
        <v>649</v>
      </c>
      <c r="C428" s="7" t="s">
        <v>1152</v>
      </c>
      <c r="D428" s="7" t="s">
        <v>591</v>
      </c>
      <c r="E428" s="7" t="s">
        <v>588</v>
      </c>
      <c r="F428" s="7">
        <v>100</v>
      </c>
      <c r="G428" s="20">
        <v>30</v>
      </c>
      <c r="H428" s="11"/>
      <c r="I428" s="11"/>
      <c r="J428" s="11"/>
      <c r="K428" s="11"/>
      <c r="L428" s="11"/>
      <c r="M428" s="11" t="s">
        <v>2096</v>
      </c>
      <c r="N428" s="11" t="s">
        <v>2050</v>
      </c>
      <c r="O428" s="11">
        <v>3502</v>
      </c>
      <c r="P428" s="11" t="s">
        <v>2121</v>
      </c>
      <c r="Q428" s="2" t="s">
        <v>8</v>
      </c>
      <c r="R428" s="2">
        <v>1</v>
      </c>
      <c r="S428" s="11">
        <v>1</v>
      </c>
      <c r="T428" s="12" t="s">
        <v>1636</v>
      </c>
      <c r="U428" s="12" t="s">
        <v>1637</v>
      </c>
      <c r="V428" s="11"/>
      <c r="W428" s="11"/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1">
        <f t="shared" si="54"/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31">
        <f t="shared" si="55"/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1">
        <f t="shared" si="56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62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1">
        <f t="shared" si="57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1">
        <f t="shared" si="58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59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1">
        <f t="shared" si="60"/>
        <v>0</v>
      </c>
      <c r="FD428" s="32">
        <f t="shared" si="61"/>
        <v>0</v>
      </c>
    </row>
    <row r="429" spans="1:160" s="4" customFormat="1" ht="45" x14ac:dyDescent="0.25">
      <c r="A429" s="7" t="s">
        <v>593</v>
      </c>
      <c r="B429" s="7" t="s">
        <v>649</v>
      </c>
      <c r="C429" s="7" t="s">
        <v>1152</v>
      </c>
      <c r="D429" s="7" t="s">
        <v>591</v>
      </c>
      <c r="E429" s="7" t="s">
        <v>588</v>
      </c>
      <c r="F429" s="7">
        <v>100</v>
      </c>
      <c r="G429" s="20">
        <v>30</v>
      </c>
      <c r="H429" s="11"/>
      <c r="I429" s="11"/>
      <c r="J429" s="11"/>
      <c r="K429" s="11"/>
      <c r="L429" s="11"/>
      <c r="M429" s="11" t="s">
        <v>2096</v>
      </c>
      <c r="N429" s="11" t="s">
        <v>2050</v>
      </c>
      <c r="O429" s="11">
        <v>3502</v>
      </c>
      <c r="P429" s="11" t="s">
        <v>2121</v>
      </c>
      <c r="Q429" s="2" t="s">
        <v>589</v>
      </c>
      <c r="R429" s="2">
        <v>1</v>
      </c>
      <c r="S429" s="11">
        <v>1</v>
      </c>
      <c r="T429" s="12" t="s">
        <v>1637</v>
      </c>
      <c r="U429" s="12" t="s">
        <v>1638</v>
      </c>
      <c r="V429" s="11"/>
      <c r="W429" s="11"/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1">
        <f t="shared" si="54"/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1">
        <f t="shared" si="55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1">
        <f t="shared" si="56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62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1">
        <f t="shared" si="57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1">
        <f t="shared" si="58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59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1">
        <f t="shared" si="60"/>
        <v>0</v>
      </c>
      <c r="FD429" s="32">
        <f t="shared" si="61"/>
        <v>0</v>
      </c>
    </row>
    <row r="430" spans="1:160" s="4" customFormat="1" ht="60" x14ac:dyDescent="0.25">
      <c r="A430" s="7" t="s">
        <v>593</v>
      </c>
      <c r="B430" s="7" t="s">
        <v>649</v>
      </c>
      <c r="C430" s="7" t="s">
        <v>1152</v>
      </c>
      <c r="D430" s="7" t="s">
        <v>591</v>
      </c>
      <c r="E430" s="7" t="s">
        <v>588</v>
      </c>
      <c r="F430" s="7">
        <v>100</v>
      </c>
      <c r="G430" s="20">
        <v>30</v>
      </c>
      <c r="H430" s="11"/>
      <c r="I430" s="11"/>
      <c r="J430" s="11"/>
      <c r="K430" s="11"/>
      <c r="L430" s="11"/>
      <c r="M430" s="11" t="s">
        <v>2096</v>
      </c>
      <c r="N430" s="11" t="s">
        <v>2050</v>
      </c>
      <c r="O430" s="11">
        <v>3502</v>
      </c>
      <c r="P430" s="11" t="s">
        <v>2121</v>
      </c>
      <c r="Q430" s="2" t="s">
        <v>590</v>
      </c>
      <c r="R430" s="2">
        <v>1</v>
      </c>
      <c r="S430" s="11">
        <v>1</v>
      </c>
      <c r="T430" s="12" t="s">
        <v>1638</v>
      </c>
      <c r="U430" s="12" t="s">
        <v>1639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1">
        <f t="shared" si="54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1">
        <f t="shared" si="55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56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2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57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58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59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60"/>
        <v>0</v>
      </c>
      <c r="FD430" s="32">
        <f t="shared" si="61"/>
        <v>0</v>
      </c>
    </row>
    <row r="431" spans="1:160" s="4" customFormat="1" ht="60" x14ac:dyDescent="0.25">
      <c r="A431" s="7" t="s">
        <v>593</v>
      </c>
      <c r="B431" s="7" t="s">
        <v>649</v>
      </c>
      <c r="C431" s="7" t="s">
        <v>1152</v>
      </c>
      <c r="D431" s="7" t="s">
        <v>591</v>
      </c>
      <c r="E431" s="7" t="s">
        <v>588</v>
      </c>
      <c r="F431" s="7">
        <v>100</v>
      </c>
      <c r="G431" s="20">
        <v>30</v>
      </c>
      <c r="H431" s="11"/>
      <c r="I431" s="11"/>
      <c r="J431" s="11"/>
      <c r="K431" s="11"/>
      <c r="L431" s="11"/>
      <c r="M431" s="11" t="s">
        <v>2096</v>
      </c>
      <c r="N431" s="11" t="s">
        <v>2050</v>
      </c>
      <c r="O431" s="11">
        <v>3502</v>
      </c>
      <c r="P431" s="11" t="s">
        <v>2121</v>
      </c>
      <c r="Q431" s="2" t="s">
        <v>10</v>
      </c>
      <c r="R431" s="2">
        <v>1</v>
      </c>
      <c r="S431" s="11">
        <v>1</v>
      </c>
      <c r="T431" s="12" t="s">
        <v>1639</v>
      </c>
      <c r="U431" s="12" t="s">
        <v>1640</v>
      </c>
      <c r="V431" s="11"/>
      <c r="W431" s="11"/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31">
        <f t="shared" si="54"/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31">
        <f t="shared" si="55"/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1">
        <f t="shared" si="56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62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1">
        <f t="shared" si="57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1">
        <f t="shared" si="58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59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1">
        <f t="shared" si="60"/>
        <v>0</v>
      </c>
      <c r="FD431" s="32">
        <f t="shared" si="61"/>
        <v>0</v>
      </c>
    </row>
    <row r="432" spans="1:160" customFormat="1" ht="75" x14ac:dyDescent="0.25">
      <c r="A432" s="6" t="s">
        <v>593</v>
      </c>
      <c r="B432" s="7" t="s">
        <v>649</v>
      </c>
      <c r="C432" s="6" t="s">
        <v>594</v>
      </c>
      <c r="D432" s="6" t="s">
        <v>596</v>
      </c>
      <c r="E432" s="6" t="s">
        <v>595</v>
      </c>
      <c r="F432" s="6">
        <v>5</v>
      </c>
      <c r="G432" s="19">
        <v>5</v>
      </c>
      <c r="H432" s="8"/>
      <c r="I432" s="8"/>
      <c r="J432" s="8"/>
      <c r="K432" s="8"/>
      <c r="L432" s="8"/>
      <c r="M432" s="8" t="s">
        <v>2096</v>
      </c>
      <c r="N432" s="8" t="s">
        <v>2050</v>
      </c>
      <c r="O432" s="8">
        <v>3502</v>
      </c>
      <c r="P432" s="8" t="s">
        <v>2121</v>
      </c>
      <c r="Q432" s="1" t="s">
        <v>597</v>
      </c>
      <c r="R432" s="1">
        <v>4</v>
      </c>
      <c r="S432" s="8">
        <v>1</v>
      </c>
      <c r="T432" s="10" t="s">
        <v>1640</v>
      </c>
      <c r="U432" s="10" t="s">
        <v>1641</v>
      </c>
      <c r="V432" s="8"/>
      <c r="W432" s="8"/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31">
        <f t="shared" si="54"/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31">
        <f t="shared" si="55"/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31">
        <f t="shared" si="56"/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f t="shared" si="62"/>
        <v>0</v>
      </c>
      <c r="CN432" s="9">
        <v>0</v>
      </c>
      <c r="CO432" s="9">
        <v>0</v>
      </c>
      <c r="CP432" s="9">
        <v>0</v>
      </c>
      <c r="CQ432" s="9">
        <v>0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31">
        <f t="shared" si="57"/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31">
        <f t="shared" si="58"/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f t="shared" si="59"/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  <c r="EU432" s="9">
        <v>0</v>
      </c>
      <c r="EV432" s="9">
        <v>0</v>
      </c>
      <c r="EW432" s="9">
        <v>0</v>
      </c>
      <c r="EX432" s="9">
        <v>0</v>
      </c>
      <c r="EY432" s="9">
        <v>0</v>
      </c>
      <c r="EZ432" s="9">
        <v>0</v>
      </c>
      <c r="FA432" s="9">
        <v>0</v>
      </c>
      <c r="FB432" s="9">
        <v>0</v>
      </c>
      <c r="FC432" s="31">
        <f t="shared" si="60"/>
        <v>0</v>
      </c>
      <c r="FD432" s="32">
        <f t="shared" si="61"/>
        <v>0</v>
      </c>
    </row>
    <row r="433" spans="1:160" customFormat="1" ht="60" x14ac:dyDescent="0.25">
      <c r="A433" s="6" t="s">
        <v>593</v>
      </c>
      <c r="B433" s="7" t="s">
        <v>649</v>
      </c>
      <c r="C433" s="6" t="s">
        <v>594</v>
      </c>
      <c r="D433" s="6" t="s">
        <v>596</v>
      </c>
      <c r="E433" s="6" t="s">
        <v>595</v>
      </c>
      <c r="F433" s="6">
        <v>5</v>
      </c>
      <c r="G433" s="19">
        <v>5</v>
      </c>
      <c r="H433" s="8"/>
      <c r="I433" s="8"/>
      <c r="J433" s="8"/>
      <c r="K433" s="8"/>
      <c r="L433" s="8"/>
      <c r="M433" s="8" t="s">
        <v>2096</v>
      </c>
      <c r="N433" s="8" t="s">
        <v>2050</v>
      </c>
      <c r="O433" s="8">
        <v>3502</v>
      </c>
      <c r="P433" s="8" t="s">
        <v>2121</v>
      </c>
      <c r="Q433" s="1" t="s">
        <v>598</v>
      </c>
      <c r="R433" s="1">
        <v>1</v>
      </c>
      <c r="S433" s="8">
        <v>1</v>
      </c>
      <c r="T433" s="10" t="s">
        <v>1641</v>
      </c>
      <c r="U433" s="10" t="s">
        <v>1642</v>
      </c>
      <c r="V433" s="8"/>
      <c r="W433" s="8"/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31">
        <f t="shared" si="54"/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31">
        <f t="shared" si="55"/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1">
        <f t="shared" si="56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62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1">
        <f t="shared" si="57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1">
        <f t="shared" si="58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59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1">
        <f t="shared" si="60"/>
        <v>0</v>
      </c>
      <c r="FD433" s="32">
        <f t="shared" si="61"/>
        <v>0</v>
      </c>
    </row>
    <row r="434" spans="1:160" customFormat="1" ht="75" x14ac:dyDescent="0.25">
      <c r="A434" s="6" t="s">
        <v>593</v>
      </c>
      <c r="B434" s="7" t="s">
        <v>649</v>
      </c>
      <c r="C434" s="6" t="s">
        <v>594</v>
      </c>
      <c r="D434" s="6" t="s">
        <v>596</v>
      </c>
      <c r="E434" s="6" t="s">
        <v>595</v>
      </c>
      <c r="F434" s="6">
        <v>5</v>
      </c>
      <c r="G434" s="19">
        <v>5</v>
      </c>
      <c r="H434" s="8"/>
      <c r="I434" s="8"/>
      <c r="J434" s="8"/>
      <c r="K434" s="8"/>
      <c r="L434" s="8"/>
      <c r="M434" s="8" t="s">
        <v>2096</v>
      </c>
      <c r="N434" s="8" t="s">
        <v>2050</v>
      </c>
      <c r="O434" s="8">
        <v>3502</v>
      </c>
      <c r="P434" s="8" t="s">
        <v>2121</v>
      </c>
      <c r="Q434" s="1" t="s">
        <v>599</v>
      </c>
      <c r="R434" s="1">
        <v>4</v>
      </c>
      <c r="S434" s="8">
        <v>2</v>
      </c>
      <c r="T434" s="10" t="s">
        <v>1642</v>
      </c>
      <c r="U434" s="10" t="s">
        <v>1643</v>
      </c>
      <c r="V434" s="8"/>
      <c r="W434" s="8"/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1">
        <f t="shared" si="54"/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31">
        <f t="shared" si="55"/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1">
        <f t="shared" si="56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62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1">
        <f t="shared" si="57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1">
        <f t="shared" si="58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59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1">
        <f t="shared" si="60"/>
        <v>0</v>
      </c>
      <c r="FD434" s="32">
        <f t="shared" si="61"/>
        <v>0</v>
      </c>
    </row>
    <row r="435" spans="1:160" customFormat="1" ht="45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8"/>
      <c r="I435" s="8"/>
      <c r="J435" s="8"/>
      <c r="K435" s="8"/>
      <c r="L435" s="8"/>
      <c r="M435" s="8" t="s">
        <v>2096</v>
      </c>
      <c r="N435" s="8" t="s">
        <v>2050</v>
      </c>
      <c r="O435" s="8">
        <v>3502</v>
      </c>
      <c r="P435" s="8" t="s">
        <v>2121</v>
      </c>
      <c r="Q435" s="1" t="s">
        <v>600</v>
      </c>
      <c r="R435" s="1">
        <v>10</v>
      </c>
      <c r="S435" s="8">
        <v>4</v>
      </c>
      <c r="T435" s="10" t="s">
        <v>1643</v>
      </c>
      <c r="U435" s="10" t="s">
        <v>1644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54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1">
        <f t="shared" si="55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56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2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57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58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59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60"/>
        <v>0</v>
      </c>
      <c r="FD435" s="32">
        <f t="shared" si="61"/>
        <v>0</v>
      </c>
    </row>
    <row r="436" spans="1:160" customFormat="1" ht="45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8"/>
      <c r="I436" s="8"/>
      <c r="J436" s="8"/>
      <c r="K436" s="8"/>
      <c r="L436" s="8"/>
      <c r="M436" s="8" t="s">
        <v>2096</v>
      </c>
      <c r="N436" s="8" t="s">
        <v>2050</v>
      </c>
      <c r="O436" s="8">
        <v>3502</v>
      </c>
      <c r="P436" s="8" t="s">
        <v>2121</v>
      </c>
      <c r="Q436" s="1" t="s">
        <v>601</v>
      </c>
      <c r="R436" s="1">
        <v>72</v>
      </c>
      <c r="S436" s="8">
        <v>20</v>
      </c>
      <c r="T436" s="10" t="s">
        <v>1644</v>
      </c>
      <c r="U436" s="10" t="s">
        <v>1645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54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1">
        <f t="shared" si="55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56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2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57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58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59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60"/>
        <v>0</v>
      </c>
      <c r="FD436" s="32">
        <f t="shared" si="61"/>
        <v>0</v>
      </c>
    </row>
    <row r="437" spans="1:160" customFormat="1" ht="45" x14ac:dyDescent="0.25">
      <c r="A437" s="6" t="s">
        <v>593</v>
      </c>
      <c r="B437" s="7" t="s">
        <v>649</v>
      </c>
      <c r="C437" s="6" t="s">
        <v>594</v>
      </c>
      <c r="D437" s="6" t="s">
        <v>596</v>
      </c>
      <c r="E437" s="6" t="s">
        <v>595</v>
      </c>
      <c r="F437" s="6">
        <v>5</v>
      </c>
      <c r="G437" s="19">
        <v>5</v>
      </c>
      <c r="H437" s="8"/>
      <c r="I437" s="8"/>
      <c r="J437" s="8"/>
      <c r="K437" s="8"/>
      <c r="L437" s="8"/>
      <c r="M437" s="8" t="s">
        <v>2096</v>
      </c>
      <c r="N437" s="8" t="s">
        <v>2050</v>
      </c>
      <c r="O437" s="8">
        <v>3502</v>
      </c>
      <c r="P437" s="8" t="s">
        <v>2121</v>
      </c>
      <c r="Q437" s="1" t="s">
        <v>602</v>
      </c>
      <c r="R437" s="1">
        <v>1</v>
      </c>
      <c r="S437" s="8">
        <v>1</v>
      </c>
      <c r="T437" s="10" t="s">
        <v>1645</v>
      </c>
      <c r="U437" s="10" t="s">
        <v>1646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f t="shared" si="54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1">
        <f t="shared" si="55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f t="shared" si="56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62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1">
        <f t="shared" si="57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1">
        <f t="shared" si="58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59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1">
        <f t="shared" si="60"/>
        <v>0</v>
      </c>
      <c r="FD437" s="32">
        <f t="shared" si="61"/>
        <v>0</v>
      </c>
    </row>
    <row r="438" spans="1:160" customFormat="1" ht="45" x14ac:dyDescent="0.25">
      <c r="A438" s="6" t="s">
        <v>593</v>
      </c>
      <c r="B438" s="7" t="s">
        <v>649</v>
      </c>
      <c r="C438" s="6" t="s">
        <v>594</v>
      </c>
      <c r="D438" s="6" t="s">
        <v>603</v>
      </c>
      <c r="E438" s="6" t="s">
        <v>595</v>
      </c>
      <c r="F438" s="6">
        <v>5</v>
      </c>
      <c r="G438" s="19">
        <v>5</v>
      </c>
      <c r="H438" s="8"/>
      <c r="I438" s="8"/>
      <c r="J438" s="8"/>
      <c r="K438" s="8"/>
      <c r="L438" s="8"/>
      <c r="M438" s="8" t="s">
        <v>2096</v>
      </c>
      <c r="N438" s="8" t="s">
        <v>2050</v>
      </c>
      <c r="O438" s="8">
        <v>3502</v>
      </c>
      <c r="P438" s="8" t="s">
        <v>2121</v>
      </c>
      <c r="Q438" s="1" t="s">
        <v>604</v>
      </c>
      <c r="R438" s="1">
        <v>10</v>
      </c>
      <c r="S438" s="8">
        <v>3</v>
      </c>
      <c r="T438" s="10" t="s">
        <v>1646</v>
      </c>
      <c r="U438" s="10" t="s">
        <v>1647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54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55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56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2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57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58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59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60"/>
        <v>0</v>
      </c>
      <c r="FD438" s="32">
        <f t="shared" si="61"/>
        <v>0</v>
      </c>
    </row>
    <row r="439" spans="1:160" customFormat="1" ht="45" x14ac:dyDescent="0.25">
      <c r="A439" s="6" t="s">
        <v>593</v>
      </c>
      <c r="B439" s="7" t="s">
        <v>649</v>
      </c>
      <c r="C439" s="6" t="s">
        <v>594</v>
      </c>
      <c r="D439" s="6" t="s">
        <v>603</v>
      </c>
      <c r="E439" s="6" t="s">
        <v>595</v>
      </c>
      <c r="F439" s="6">
        <v>5</v>
      </c>
      <c r="G439" s="19">
        <v>5</v>
      </c>
      <c r="H439" s="8"/>
      <c r="I439" s="8"/>
      <c r="J439" s="8"/>
      <c r="K439" s="8"/>
      <c r="L439" s="8"/>
      <c r="M439" s="8" t="s">
        <v>2096</v>
      </c>
      <c r="N439" s="8" t="s">
        <v>2050</v>
      </c>
      <c r="O439" s="8">
        <v>3502</v>
      </c>
      <c r="P439" s="8" t="s">
        <v>2121</v>
      </c>
      <c r="Q439" s="1" t="s">
        <v>605</v>
      </c>
      <c r="R439" s="1">
        <v>80</v>
      </c>
      <c r="S439" s="8">
        <v>20</v>
      </c>
      <c r="T439" s="10" t="s">
        <v>1647</v>
      </c>
      <c r="U439" s="10" t="s">
        <v>1648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54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1">
        <f t="shared" si="55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56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2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57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58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59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60"/>
        <v>0</v>
      </c>
      <c r="FD439" s="32">
        <f t="shared" si="61"/>
        <v>0</v>
      </c>
    </row>
    <row r="440" spans="1:160" customFormat="1" ht="45" x14ac:dyDescent="0.25">
      <c r="A440" s="6" t="s">
        <v>593</v>
      </c>
      <c r="B440" s="7" t="s">
        <v>649</v>
      </c>
      <c r="C440" s="6" t="s">
        <v>594</v>
      </c>
      <c r="D440" s="6" t="s">
        <v>603</v>
      </c>
      <c r="E440" s="6" t="s">
        <v>595</v>
      </c>
      <c r="F440" s="6">
        <v>5</v>
      </c>
      <c r="G440" s="19">
        <v>5</v>
      </c>
      <c r="H440" s="8"/>
      <c r="I440" s="8"/>
      <c r="J440" s="8"/>
      <c r="K440" s="8"/>
      <c r="L440" s="8"/>
      <c r="M440" s="8" t="s">
        <v>2096</v>
      </c>
      <c r="N440" s="8" t="s">
        <v>2050</v>
      </c>
      <c r="O440" s="8">
        <v>3502</v>
      </c>
      <c r="P440" s="8" t="s">
        <v>2121</v>
      </c>
      <c r="Q440" s="1" t="s">
        <v>606</v>
      </c>
      <c r="R440" s="1">
        <v>25</v>
      </c>
      <c r="S440" s="8">
        <v>8</v>
      </c>
      <c r="T440" s="10" t="s">
        <v>1648</v>
      </c>
      <c r="U440" s="10" t="s">
        <v>1649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54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55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56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2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57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58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59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60"/>
        <v>0</v>
      </c>
      <c r="FD440" s="32">
        <f t="shared" si="61"/>
        <v>0</v>
      </c>
    </row>
    <row r="441" spans="1:160" customFormat="1" ht="45" x14ac:dyDescent="0.25">
      <c r="A441" s="6" t="s">
        <v>593</v>
      </c>
      <c r="B441" s="7" t="s">
        <v>649</v>
      </c>
      <c r="C441" s="6" t="s">
        <v>594</v>
      </c>
      <c r="D441" s="6" t="s">
        <v>607</v>
      </c>
      <c r="E441" s="6" t="s">
        <v>595</v>
      </c>
      <c r="F441" s="6">
        <v>5</v>
      </c>
      <c r="G441" s="19">
        <v>5</v>
      </c>
      <c r="H441" s="8"/>
      <c r="I441" s="8"/>
      <c r="J441" s="8"/>
      <c r="K441" s="8"/>
      <c r="L441" s="8"/>
      <c r="M441" s="8" t="s">
        <v>2096</v>
      </c>
      <c r="N441" s="8" t="s">
        <v>2050</v>
      </c>
      <c r="O441" s="8">
        <v>3502</v>
      </c>
      <c r="P441" s="8" t="s">
        <v>2121</v>
      </c>
      <c r="Q441" s="1" t="s">
        <v>608</v>
      </c>
      <c r="R441" s="1">
        <v>10</v>
      </c>
      <c r="S441" s="8">
        <v>3</v>
      </c>
      <c r="T441" s="10" t="s">
        <v>1649</v>
      </c>
      <c r="U441" s="10" t="s">
        <v>1650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54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55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56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2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57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58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59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60"/>
        <v>0</v>
      </c>
      <c r="FD441" s="32">
        <f t="shared" si="61"/>
        <v>0</v>
      </c>
    </row>
    <row r="442" spans="1:160" customFormat="1" ht="45" x14ac:dyDescent="0.25">
      <c r="A442" s="6" t="s">
        <v>593</v>
      </c>
      <c r="B442" s="7" t="s">
        <v>649</v>
      </c>
      <c r="C442" s="6" t="s">
        <v>594</v>
      </c>
      <c r="D442" s="6" t="s">
        <v>607</v>
      </c>
      <c r="E442" s="6" t="s">
        <v>595</v>
      </c>
      <c r="F442" s="6">
        <v>5</v>
      </c>
      <c r="G442" s="19">
        <v>5</v>
      </c>
      <c r="H442" s="8"/>
      <c r="I442" s="8"/>
      <c r="J442" s="8"/>
      <c r="K442" s="8"/>
      <c r="L442" s="8"/>
      <c r="M442" s="8" t="s">
        <v>2096</v>
      </c>
      <c r="N442" s="8" t="s">
        <v>2050</v>
      </c>
      <c r="O442" s="8">
        <v>3502</v>
      </c>
      <c r="P442" s="8" t="s">
        <v>2121</v>
      </c>
      <c r="Q442" s="1" t="s">
        <v>609</v>
      </c>
      <c r="R442" s="1">
        <v>50</v>
      </c>
      <c r="S442" s="8">
        <v>15</v>
      </c>
      <c r="T442" s="10" t="s">
        <v>1650</v>
      </c>
      <c r="U442" s="10" t="s">
        <v>1651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54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55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56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2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57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58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59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60"/>
        <v>0</v>
      </c>
      <c r="FD442" s="32">
        <f t="shared" si="61"/>
        <v>0</v>
      </c>
    </row>
    <row r="443" spans="1:160" customFormat="1" ht="45" x14ac:dyDescent="0.25">
      <c r="A443" s="6" t="s">
        <v>593</v>
      </c>
      <c r="B443" s="7" t="s">
        <v>649</v>
      </c>
      <c r="C443" s="6" t="s">
        <v>594</v>
      </c>
      <c r="D443" s="6" t="s">
        <v>607</v>
      </c>
      <c r="E443" s="6" t="s">
        <v>595</v>
      </c>
      <c r="F443" s="6">
        <v>5</v>
      </c>
      <c r="G443" s="19">
        <v>5</v>
      </c>
      <c r="H443" s="8"/>
      <c r="I443" s="8"/>
      <c r="J443" s="8"/>
      <c r="K443" s="8"/>
      <c r="L443" s="8"/>
      <c r="M443" s="8" t="s">
        <v>2096</v>
      </c>
      <c r="N443" s="8" t="s">
        <v>2050</v>
      </c>
      <c r="O443" s="8">
        <v>3502</v>
      </c>
      <c r="P443" s="8" t="s">
        <v>2121</v>
      </c>
      <c r="Q443" s="1" t="s">
        <v>610</v>
      </c>
      <c r="R443" s="1">
        <v>100</v>
      </c>
      <c r="S443" s="8">
        <v>50</v>
      </c>
      <c r="T443" s="10" t="s">
        <v>1651</v>
      </c>
      <c r="U443" s="10" t="s">
        <v>1652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54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55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56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2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57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58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59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60"/>
        <v>0</v>
      </c>
      <c r="FD443" s="32">
        <f t="shared" si="61"/>
        <v>0</v>
      </c>
    </row>
    <row r="444" spans="1:160" customFormat="1" ht="45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8"/>
      <c r="I444" s="8"/>
      <c r="J444" s="8"/>
      <c r="K444" s="8"/>
      <c r="L444" s="8"/>
      <c r="M444" s="8" t="s">
        <v>2096</v>
      </c>
      <c r="N444" s="8" t="s">
        <v>2050</v>
      </c>
      <c r="O444" s="8">
        <v>3502</v>
      </c>
      <c r="P444" s="8" t="s">
        <v>2121</v>
      </c>
      <c r="Q444" s="1" t="s">
        <v>621</v>
      </c>
      <c r="R444" s="1">
        <v>10</v>
      </c>
      <c r="S444" s="8">
        <v>3</v>
      </c>
      <c r="T444" s="10" t="s">
        <v>1652</v>
      </c>
      <c r="U444" s="10" t="s">
        <v>1653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54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1">
        <f t="shared" si="55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56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2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57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58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59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60"/>
        <v>0</v>
      </c>
      <c r="FD444" s="32">
        <f t="shared" si="61"/>
        <v>0</v>
      </c>
    </row>
    <row r="445" spans="1:160" customFormat="1" ht="45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8"/>
      <c r="I445" s="8"/>
      <c r="J445" s="8"/>
      <c r="K445" s="8"/>
      <c r="L445" s="8"/>
      <c r="M445" s="8" t="s">
        <v>2096</v>
      </c>
      <c r="N445" s="8" t="s">
        <v>2050</v>
      </c>
      <c r="O445" s="8">
        <v>3502</v>
      </c>
      <c r="P445" s="8" t="s">
        <v>2121</v>
      </c>
      <c r="Q445" s="1" t="s">
        <v>611</v>
      </c>
      <c r="R445" s="1">
        <v>4</v>
      </c>
      <c r="S445" s="8">
        <v>1</v>
      </c>
      <c r="T445" s="10" t="s">
        <v>1653</v>
      </c>
      <c r="U445" s="10" t="s">
        <v>1654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54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55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56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2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57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58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59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60"/>
        <v>0</v>
      </c>
      <c r="FD445" s="32">
        <f t="shared" si="61"/>
        <v>0</v>
      </c>
    </row>
    <row r="446" spans="1:160" customFormat="1" ht="45" x14ac:dyDescent="0.25">
      <c r="A446" s="6" t="s">
        <v>593</v>
      </c>
      <c r="B446" s="7" t="s">
        <v>649</v>
      </c>
      <c r="C446" s="6" t="s">
        <v>594</v>
      </c>
      <c r="D446" s="6" t="s">
        <v>607</v>
      </c>
      <c r="E446" s="6" t="s">
        <v>595</v>
      </c>
      <c r="F446" s="6">
        <v>5</v>
      </c>
      <c r="G446" s="19">
        <v>5</v>
      </c>
      <c r="H446" s="8"/>
      <c r="I446" s="8"/>
      <c r="J446" s="8"/>
      <c r="K446" s="8"/>
      <c r="L446" s="8"/>
      <c r="M446" s="8" t="s">
        <v>2096</v>
      </c>
      <c r="N446" s="8" t="s">
        <v>2050</v>
      </c>
      <c r="O446" s="8">
        <v>3502</v>
      </c>
      <c r="P446" s="8" t="s">
        <v>2121</v>
      </c>
      <c r="Q446" s="1" t="s">
        <v>612</v>
      </c>
      <c r="R446" s="1">
        <v>8</v>
      </c>
      <c r="S446" s="8">
        <v>2</v>
      </c>
      <c r="T446" s="10" t="s">
        <v>1654</v>
      </c>
      <c r="U446" s="10" t="s">
        <v>1655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54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55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56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2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57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58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59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60"/>
        <v>0</v>
      </c>
      <c r="FD446" s="32">
        <f t="shared" si="61"/>
        <v>0</v>
      </c>
    </row>
    <row r="447" spans="1:160" customFormat="1" ht="45" x14ac:dyDescent="0.25">
      <c r="A447" s="6" t="s">
        <v>593</v>
      </c>
      <c r="B447" s="7" t="s">
        <v>649</v>
      </c>
      <c r="C447" s="6" t="s">
        <v>594</v>
      </c>
      <c r="D447" s="6" t="s">
        <v>613</v>
      </c>
      <c r="E447" s="6" t="s">
        <v>595</v>
      </c>
      <c r="F447" s="6">
        <v>5</v>
      </c>
      <c r="G447" s="19">
        <v>5</v>
      </c>
      <c r="H447" s="8"/>
      <c r="I447" s="8"/>
      <c r="J447" s="8"/>
      <c r="K447" s="8"/>
      <c r="L447" s="8"/>
      <c r="M447" s="8" t="s">
        <v>2096</v>
      </c>
      <c r="N447" s="8" t="s">
        <v>2050</v>
      </c>
      <c r="O447" s="8">
        <v>3502</v>
      </c>
      <c r="P447" s="8" t="s">
        <v>2121</v>
      </c>
      <c r="Q447" s="1" t="s">
        <v>614</v>
      </c>
      <c r="R447" s="1">
        <v>1</v>
      </c>
      <c r="S447" s="8">
        <v>1</v>
      </c>
      <c r="T447" s="10" t="s">
        <v>1655</v>
      </c>
      <c r="U447" s="10" t="s">
        <v>1656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54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1">
        <f t="shared" si="55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56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2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57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58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59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60"/>
        <v>0</v>
      </c>
      <c r="FD447" s="32">
        <f t="shared" si="61"/>
        <v>0</v>
      </c>
    </row>
    <row r="448" spans="1:160" customFormat="1" ht="75" x14ac:dyDescent="0.25">
      <c r="A448" s="6" t="s">
        <v>593</v>
      </c>
      <c r="B448" s="7" t="s">
        <v>649</v>
      </c>
      <c r="C448" s="6" t="s">
        <v>594</v>
      </c>
      <c r="D448" s="6" t="s">
        <v>616</v>
      </c>
      <c r="E448" s="6" t="s">
        <v>615</v>
      </c>
      <c r="F448" s="6">
        <v>36</v>
      </c>
      <c r="G448" s="19">
        <v>11</v>
      </c>
      <c r="H448" s="8"/>
      <c r="I448" s="8"/>
      <c r="J448" s="8"/>
      <c r="K448" s="8"/>
      <c r="L448" s="8"/>
      <c r="M448" s="8" t="s">
        <v>2096</v>
      </c>
      <c r="N448" s="8" t="s">
        <v>2050</v>
      </c>
      <c r="O448" s="8">
        <v>3502</v>
      </c>
      <c r="P448" s="8" t="s">
        <v>2121</v>
      </c>
      <c r="Q448" s="1" t="s">
        <v>617</v>
      </c>
      <c r="R448" s="1">
        <v>560</v>
      </c>
      <c r="S448" s="8">
        <v>180</v>
      </c>
      <c r="T448" s="10" t="s">
        <v>1656</v>
      </c>
      <c r="U448" s="10" t="s">
        <v>1657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54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55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56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2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4545</v>
      </c>
      <c r="CS448" s="9">
        <v>44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57"/>
        <v>4589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58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59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60"/>
        <v>0</v>
      </c>
      <c r="FD448" s="32">
        <f t="shared" si="61"/>
        <v>4589</v>
      </c>
    </row>
    <row r="449" spans="1:160" customFormat="1" ht="45" x14ac:dyDescent="0.25">
      <c r="A449" s="6" t="s">
        <v>593</v>
      </c>
      <c r="B449" s="7" t="s">
        <v>649</v>
      </c>
      <c r="C449" s="6" t="s">
        <v>594</v>
      </c>
      <c r="D449" s="6" t="s">
        <v>616</v>
      </c>
      <c r="E449" s="6" t="s">
        <v>615</v>
      </c>
      <c r="F449" s="6">
        <v>36</v>
      </c>
      <c r="G449" s="19">
        <v>11</v>
      </c>
      <c r="H449" s="8"/>
      <c r="I449" s="8"/>
      <c r="J449" s="8"/>
      <c r="K449" s="8"/>
      <c r="L449" s="8"/>
      <c r="M449" s="8" t="s">
        <v>2096</v>
      </c>
      <c r="N449" s="8" t="s">
        <v>2050</v>
      </c>
      <c r="O449" s="8">
        <v>3502</v>
      </c>
      <c r="P449" s="8" t="s">
        <v>2121</v>
      </c>
      <c r="Q449" s="1" t="s">
        <v>618</v>
      </c>
      <c r="R449" s="1">
        <v>1</v>
      </c>
      <c r="S449" s="8">
        <v>1</v>
      </c>
      <c r="T449" s="10" t="s">
        <v>1657</v>
      </c>
      <c r="U449" s="10" t="s">
        <v>1658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54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1">
        <f t="shared" si="55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56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2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57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58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59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60"/>
        <v>0</v>
      </c>
      <c r="FD449" s="32">
        <f t="shared" si="61"/>
        <v>0</v>
      </c>
    </row>
    <row r="450" spans="1:160" customFormat="1" ht="45" x14ac:dyDescent="0.25">
      <c r="A450" s="6" t="s">
        <v>593</v>
      </c>
      <c r="B450" s="7" t="s">
        <v>649</v>
      </c>
      <c r="C450" s="6" t="s">
        <v>594</v>
      </c>
      <c r="D450" s="6" t="s">
        <v>616</v>
      </c>
      <c r="E450" s="6" t="s">
        <v>615</v>
      </c>
      <c r="F450" s="6">
        <v>36</v>
      </c>
      <c r="G450" s="19">
        <v>11</v>
      </c>
      <c r="H450" s="8"/>
      <c r="I450" s="8"/>
      <c r="J450" s="8"/>
      <c r="K450" s="8"/>
      <c r="L450" s="8"/>
      <c r="M450" s="8" t="s">
        <v>2096</v>
      </c>
      <c r="N450" s="8" t="s">
        <v>2050</v>
      </c>
      <c r="O450" s="8">
        <v>3502</v>
      </c>
      <c r="P450" s="8" t="s">
        <v>2121</v>
      </c>
      <c r="Q450" s="1" t="s">
        <v>619</v>
      </c>
      <c r="R450" s="1">
        <v>8</v>
      </c>
      <c r="S450" s="8">
        <v>3</v>
      </c>
      <c r="T450" s="10" t="s">
        <v>1658</v>
      </c>
      <c r="U450" s="10" t="s">
        <v>1659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54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1">
        <f t="shared" si="55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56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2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57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58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59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60"/>
        <v>0</v>
      </c>
      <c r="FD450" s="32">
        <f t="shared" si="61"/>
        <v>0</v>
      </c>
    </row>
    <row r="451" spans="1:160" customFormat="1" ht="45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8"/>
      <c r="I451" s="8"/>
      <c r="J451" s="8"/>
      <c r="K451" s="8"/>
      <c r="L451" s="8"/>
      <c r="M451" s="8" t="s">
        <v>2096</v>
      </c>
      <c r="N451" s="8" t="s">
        <v>2050</v>
      </c>
      <c r="O451" s="8">
        <v>3502</v>
      </c>
      <c r="P451" s="8" t="s">
        <v>2121</v>
      </c>
      <c r="Q451" s="1" t="s">
        <v>620</v>
      </c>
      <c r="R451" s="1">
        <v>12</v>
      </c>
      <c r="S451" s="8">
        <v>4</v>
      </c>
      <c r="T451" s="10" t="s">
        <v>1659</v>
      </c>
      <c r="U451" s="10" t="s">
        <v>1660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54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1">
        <f t="shared" si="55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56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2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57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58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59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60"/>
        <v>0</v>
      </c>
      <c r="FD451" s="32">
        <f t="shared" si="61"/>
        <v>0</v>
      </c>
    </row>
    <row r="452" spans="1:160" customFormat="1" ht="45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8"/>
      <c r="I452" s="8"/>
      <c r="J452" s="8"/>
      <c r="K452" s="8"/>
      <c r="L452" s="8"/>
      <c r="M452" s="8" t="s">
        <v>2096</v>
      </c>
      <c r="N452" s="8" t="s">
        <v>2050</v>
      </c>
      <c r="O452" s="8">
        <v>3502</v>
      </c>
      <c r="P452" s="8" t="s">
        <v>2121</v>
      </c>
      <c r="Q452" s="1" t="s">
        <v>622</v>
      </c>
      <c r="R452" s="1">
        <v>4</v>
      </c>
      <c r="S452" s="8">
        <v>2</v>
      </c>
      <c r="T452" s="10" t="s">
        <v>1660</v>
      </c>
      <c r="U452" s="10" t="s">
        <v>1661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54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55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56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2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57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58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59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60"/>
        <v>0</v>
      </c>
      <c r="FD452" s="32">
        <f t="shared" si="61"/>
        <v>0</v>
      </c>
    </row>
    <row r="453" spans="1:160" customFormat="1" ht="45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8"/>
      <c r="I453" s="8"/>
      <c r="J453" s="8"/>
      <c r="K453" s="8"/>
      <c r="L453" s="8"/>
      <c r="M453" s="8" t="s">
        <v>2096</v>
      </c>
      <c r="N453" s="8" t="s">
        <v>2050</v>
      </c>
      <c r="O453" s="8">
        <v>3502</v>
      </c>
      <c r="P453" s="8" t="s">
        <v>2121</v>
      </c>
      <c r="Q453" s="1" t="s">
        <v>623</v>
      </c>
      <c r="R453" s="1">
        <v>100</v>
      </c>
      <c r="S453" s="8">
        <v>30</v>
      </c>
      <c r="T453" s="10" t="s">
        <v>1661</v>
      </c>
      <c r="U453" s="10" t="s">
        <v>1662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54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55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56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2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57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58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59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60"/>
        <v>0</v>
      </c>
      <c r="FD453" s="32">
        <f t="shared" si="61"/>
        <v>0</v>
      </c>
    </row>
    <row r="454" spans="1:160" customFormat="1" ht="45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8"/>
      <c r="I454" s="8"/>
      <c r="J454" s="8"/>
      <c r="K454" s="8"/>
      <c r="L454" s="8"/>
      <c r="M454" s="8" t="s">
        <v>2096</v>
      </c>
      <c r="N454" s="8" t="s">
        <v>2050</v>
      </c>
      <c r="O454" s="8">
        <v>3502</v>
      </c>
      <c r="P454" s="8" t="s">
        <v>2121</v>
      </c>
      <c r="Q454" s="1" t="s">
        <v>624</v>
      </c>
      <c r="R454" s="1">
        <v>16</v>
      </c>
      <c r="S454" s="8">
        <v>5</v>
      </c>
      <c r="T454" s="10" t="s">
        <v>1662</v>
      </c>
      <c r="U454" s="10" t="s">
        <v>1663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54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1">
        <f t="shared" si="55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56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2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57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58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59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60"/>
        <v>0</v>
      </c>
      <c r="FD454" s="32">
        <f t="shared" si="61"/>
        <v>0</v>
      </c>
    </row>
    <row r="455" spans="1:160" customFormat="1" ht="45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8"/>
      <c r="I455" s="8"/>
      <c r="J455" s="8"/>
      <c r="K455" s="8"/>
      <c r="L455" s="8"/>
      <c r="M455" s="8" t="s">
        <v>2096</v>
      </c>
      <c r="N455" s="8" t="s">
        <v>2050</v>
      </c>
      <c r="O455" s="8">
        <v>3502</v>
      </c>
      <c r="P455" s="8" t="s">
        <v>2121</v>
      </c>
      <c r="Q455" s="1" t="s">
        <v>625</v>
      </c>
      <c r="R455" s="1">
        <v>100</v>
      </c>
      <c r="S455" s="8">
        <v>30</v>
      </c>
      <c r="T455" s="10" t="s">
        <v>1663</v>
      </c>
      <c r="U455" s="10" t="s">
        <v>1664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54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1">
        <f t="shared" si="55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56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2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57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58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59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60"/>
        <v>0</v>
      </c>
      <c r="FD455" s="32">
        <f t="shared" si="61"/>
        <v>0</v>
      </c>
    </row>
    <row r="456" spans="1:160" customFormat="1" ht="45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615</v>
      </c>
      <c r="F456" s="6">
        <v>36</v>
      </c>
      <c r="G456" s="19">
        <v>11</v>
      </c>
      <c r="H456" s="8"/>
      <c r="I456" s="8"/>
      <c r="J456" s="8"/>
      <c r="K456" s="8"/>
      <c r="L456" s="8"/>
      <c r="M456" s="8" t="s">
        <v>2096</v>
      </c>
      <c r="N456" s="8" t="s">
        <v>2050</v>
      </c>
      <c r="O456" s="8">
        <v>3502</v>
      </c>
      <c r="P456" s="8" t="s">
        <v>2121</v>
      </c>
      <c r="Q456" s="1" t="s">
        <v>626</v>
      </c>
      <c r="R456" s="1">
        <v>1</v>
      </c>
      <c r="S456" s="8">
        <v>1</v>
      </c>
      <c r="T456" s="10" t="s">
        <v>1664</v>
      </c>
      <c r="U456" s="10" t="s">
        <v>1665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54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55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56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2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57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58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59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60"/>
        <v>0</v>
      </c>
      <c r="FD456" s="32">
        <f t="shared" si="61"/>
        <v>0</v>
      </c>
    </row>
    <row r="457" spans="1:160" customFormat="1" ht="45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627</v>
      </c>
      <c r="F457" s="6">
        <v>10.3</v>
      </c>
      <c r="G457" s="19">
        <v>15</v>
      </c>
      <c r="H457" s="8"/>
      <c r="I457" s="8"/>
      <c r="J457" s="8"/>
      <c r="K457" s="8"/>
      <c r="L457" s="8"/>
      <c r="M457" s="8" t="s">
        <v>2097</v>
      </c>
      <c r="N457" s="8" t="s">
        <v>2051</v>
      </c>
      <c r="O457" s="8">
        <v>3602</v>
      </c>
      <c r="P457" s="8" t="s">
        <v>2122</v>
      </c>
      <c r="Q457" s="1" t="s">
        <v>628</v>
      </c>
      <c r="R457" s="1">
        <v>1</v>
      </c>
      <c r="S457" s="8" t="s">
        <v>2013</v>
      </c>
      <c r="T457" s="10" t="s">
        <v>1665</v>
      </c>
      <c r="U457" s="10" t="s">
        <v>1666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54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55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56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2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57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58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59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60"/>
        <v>0</v>
      </c>
      <c r="FD457" s="32">
        <f t="shared" si="61"/>
        <v>0</v>
      </c>
    </row>
    <row r="458" spans="1:160" customFormat="1" ht="45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627</v>
      </c>
      <c r="F458" s="6">
        <v>10.3</v>
      </c>
      <c r="G458" s="19">
        <v>15</v>
      </c>
      <c r="H458" s="8"/>
      <c r="I458" s="8"/>
      <c r="J458" s="8"/>
      <c r="K458" s="8"/>
      <c r="L458" s="8"/>
      <c r="M458" s="8" t="s">
        <v>2097</v>
      </c>
      <c r="N458" s="8" t="s">
        <v>2051</v>
      </c>
      <c r="O458" s="8">
        <v>3602</v>
      </c>
      <c r="P458" s="8" t="s">
        <v>2122</v>
      </c>
      <c r="Q458" s="1" t="s">
        <v>629</v>
      </c>
      <c r="R458" s="1">
        <v>2</v>
      </c>
      <c r="S458" s="8">
        <v>1</v>
      </c>
      <c r="T458" s="10" t="s">
        <v>1666</v>
      </c>
      <c r="U458" s="10" t="s">
        <v>1667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si="54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si="55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si="56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2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si="57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si="58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59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si="60"/>
        <v>0</v>
      </c>
      <c r="FD458" s="32">
        <f t="shared" si="61"/>
        <v>0</v>
      </c>
    </row>
    <row r="459" spans="1:160" customFormat="1" ht="45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627</v>
      </c>
      <c r="F459" s="6">
        <v>10.3</v>
      </c>
      <c r="G459" s="19">
        <v>15</v>
      </c>
      <c r="H459" s="8"/>
      <c r="I459" s="8"/>
      <c r="J459" s="8"/>
      <c r="K459" s="8"/>
      <c r="L459" s="8"/>
      <c r="M459" s="8" t="s">
        <v>2097</v>
      </c>
      <c r="N459" s="8" t="s">
        <v>2051</v>
      </c>
      <c r="O459" s="8">
        <v>3602</v>
      </c>
      <c r="P459" s="8" t="s">
        <v>2122</v>
      </c>
      <c r="Q459" s="1" t="s">
        <v>630</v>
      </c>
      <c r="R459" s="1">
        <v>2</v>
      </c>
      <c r="S459" s="8">
        <v>1</v>
      </c>
      <c r="T459" s="10" t="s">
        <v>1667</v>
      </c>
      <c r="U459" s="10" t="s">
        <v>1668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ref="AN459:AN522" si="63">SUM(X459:AM459)</f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ref="BE459:BE522" si="64">SUM(AO459:BD459)</f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ref="BV459:BV522" si="65">SUM(BF459:BU459)</f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62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ref="DD459:DD522" si="66">SUM(CN459:DC459)</f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ref="DU459:DU522" si="67">SUM(DE459:DT459)</f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ref="EL459:EL522" si="68">SUM(DV459:EK459)</f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ref="FC459:FC522" si="69">SUM(EM459:FB459)</f>
        <v>0</v>
      </c>
      <c r="FD459" s="32">
        <f t="shared" ref="FD459:FD522" si="70">SUM(AN459+BE459+BV459+CM459+DD459+DU459+EL459+FC459)</f>
        <v>0</v>
      </c>
    </row>
    <row r="460" spans="1:160" customFormat="1" ht="45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8"/>
      <c r="I460" s="8"/>
      <c r="J460" s="8"/>
      <c r="K460" s="8"/>
      <c r="L460" s="8"/>
      <c r="M460" s="8" t="s">
        <v>2097</v>
      </c>
      <c r="N460" s="8" t="s">
        <v>2051</v>
      </c>
      <c r="O460" s="8">
        <v>3602</v>
      </c>
      <c r="P460" s="8" t="s">
        <v>2122</v>
      </c>
      <c r="Q460" s="1" t="s">
        <v>638</v>
      </c>
      <c r="R460" s="1">
        <v>1</v>
      </c>
      <c r="S460" s="8">
        <v>1</v>
      </c>
      <c r="T460" s="10" t="s">
        <v>1668</v>
      </c>
      <c r="U460" s="10" t="s">
        <v>1669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si="63"/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1">
        <f t="shared" si="64"/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si="65"/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ref="CM460:CM523" si="71">SUM(BW460:CL460)</f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si="66"/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si="67"/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si="68"/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si="69"/>
        <v>0</v>
      </c>
      <c r="FD460" s="32">
        <f t="shared" si="70"/>
        <v>0</v>
      </c>
    </row>
    <row r="461" spans="1:160" customFormat="1" ht="60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8"/>
      <c r="I461" s="8"/>
      <c r="J461" s="8"/>
      <c r="K461" s="8"/>
      <c r="L461" s="8"/>
      <c r="M461" s="8" t="s">
        <v>2097</v>
      </c>
      <c r="N461" s="8" t="s">
        <v>2052</v>
      </c>
      <c r="O461" s="8">
        <v>3604</v>
      </c>
      <c r="P461" s="8" t="s">
        <v>2122</v>
      </c>
      <c r="Q461" s="1" t="s">
        <v>631</v>
      </c>
      <c r="R461" s="1">
        <v>4</v>
      </c>
      <c r="S461" s="8">
        <v>1</v>
      </c>
      <c r="T461" s="10" t="s">
        <v>1669</v>
      </c>
      <c r="U461" s="10" t="s">
        <v>1670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63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64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65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si="71"/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66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67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8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69"/>
        <v>0</v>
      </c>
      <c r="FD461" s="32">
        <f t="shared" si="70"/>
        <v>0</v>
      </c>
    </row>
    <row r="462" spans="1:160" customFormat="1" ht="45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8"/>
      <c r="I462" s="8"/>
      <c r="J462" s="8"/>
      <c r="K462" s="8"/>
      <c r="L462" s="8"/>
      <c r="M462" s="8" t="s">
        <v>2097</v>
      </c>
      <c r="N462" s="8" t="s">
        <v>2053</v>
      </c>
      <c r="O462" s="8">
        <v>3603</v>
      </c>
      <c r="P462" s="8" t="s">
        <v>2122</v>
      </c>
      <c r="Q462" s="1" t="s">
        <v>632</v>
      </c>
      <c r="R462" s="1">
        <v>2</v>
      </c>
      <c r="S462" s="8">
        <v>1</v>
      </c>
      <c r="T462" s="10" t="s">
        <v>1670</v>
      </c>
      <c r="U462" s="10" t="s">
        <v>1671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si="63"/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1">
        <f t="shared" si="64"/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si="65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71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si="66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si="67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68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si="69"/>
        <v>0</v>
      </c>
      <c r="FD462" s="32">
        <f t="shared" si="70"/>
        <v>0</v>
      </c>
    </row>
    <row r="463" spans="1:160" customFormat="1" ht="60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8"/>
      <c r="I463" s="8"/>
      <c r="J463" s="8"/>
      <c r="K463" s="8"/>
      <c r="L463" s="8"/>
      <c r="M463" s="8" t="s">
        <v>2097</v>
      </c>
      <c r="N463" s="8" t="s">
        <v>2053</v>
      </c>
      <c r="O463" s="8">
        <v>3603</v>
      </c>
      <c r="P463" s="8" t="s">
        <v>2122</v>
      </c>
      <c r="Q463" s="1" t="s">
        <v>633</v>
      </c>
      <c r="R463" s="1">
        <v>10</v>
      </c>
      <c r="S463" s="8">
        <v>3</v>
      </c>
      <c r="T463" s="10" t="s">
        <v>1671</v>
      </c>
      <c r="U463" s="10" t="s">
        <v>1672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63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64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65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71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66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67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68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69"/>
        <v>0</v>
      </c>
      <c r="FD463" s="32">
        <f t="shared" si="70"/>
        <v>0</v>
      </c>
    </row>
    <row r="464" spans="1:160" customFormat="1" ht="45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8"/>
      <c r="I464" s="8"/>
      <c r="J464" s="8"/>
      <c r="K464" s="8"/>
      <c r="L464" s="8"/>
      <c r="M464" s="8" t="s">
        <v>2097</v>
      </c>
      <c r="N464" s="8" t="s">
        <v>2053</v>
      </c>
      <c r="O464" s="8">
        <v>3603</v>
      </c>
      <c r="P464" s="8" t="s">
        <v>2122</v>
      </c>
      <c r="Q464" s="1" t="s">
        <v>634</v>
      </c>
      <c r="R464" s="1">
        <v>100</v>
      </c>
      <c r="S464" s="8">
        <v>30</v>
      </c>
      <c r="T464" s="10" t="s">
        <v>1672</v>
      </c>
      <c r="U464" s="10" t="s">
        <v>1673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63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64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65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1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66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67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68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69"/>
        <v>0</v>
      </c>
      <c r="FD464" s="32">
        <f t="shared" si="70"/>
        <v>0</v>
      </c>
    </row>
    <row r="465" spans="1:160" customFormat="1" ht="45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627</v>
      </c>
      <c r="F465" s="6">
        <v>10.3</v>
      </c>
      <c r="G465" s="19">
        <v>15</v>
      </c>
      <c r="H465" s="8"/>
      <c r="I465" s="8"/>
      <c r="J465" s="8"/>
      <c r="K465" s="8"/>
      <c r="L465" s="8"/>
      <c r="M465" s="8" t="s">
        <v>2097</v>
      </c>
      <c r="N465" s="8" t="s">
        <v>2051</v>
      </c>
      <c r="O465" s="8">
        <v>3602</v>
      </c>
      <c r="P465" s="8" t="s">
        <v>2122</v>
      </c>
      <c r="Q465" s="1" t="s">
        <v>635</v>
      </c>
      <c r="R465" s="1">
        <v>10</v>
      </c>
      <c r="S465" s="8">
        <v>3</v>
      </c>
      <c r="T465" s="10" t="s">
        <v>1673</v>
      </c>
      <c r="U465" s="10" t="s">
        <v>1674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63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64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65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1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66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67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68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69"/>
        <v>0</v>
      </c>
      <c r="FD465" s="32">
        <f t="shared" si="70"/>
        <v>0</v>
      </c>
    </row>
    <row r="466" spans="1:160" customFormat="1" ht="60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636</v>
      </c>
      <c r="F466" s="6">
        <v>61</v>
      </c>
      <c r="G466" s="19">
        <v>61</v>
      </c>
      <c r="H466" s="8"/>
      <c r="I466" s="8"/>
      <c r="J466" s="8"/>
      <c r="K466" s="8"/>
      <c r="L466" s="8"/>
      <c r="M466" s="8" t="s">
        <v>2097</v>
      </c>
      <c r="N466" s="8" t="s">
        <v>2052</v>
      </c>
      <c r="O466" s="8">
        <v>3604</v>
      </c>
      <c r="P466" s="8" t="s">
        <v>2122</v>
      </c>
      <c r="Q466" s="1" t="s">
        <v>637</v>
      </c>
      <c r="R466" s="1">
        <v>2</v>
      </c>
      <c r="S466" s="8">
        <v>1</v>
      </c>
      <c r="T466" s="10" t="s">
        <v>1674</v>
      </c>
      <c r="U466" s="10" t="s">
        <v>1675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63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64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65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1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66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67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68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69"/>
        <v>0</v>
      </c>
      <c r="FD466" s="32">
        <f t="shared" si="70"/>
        <v>0</v>
      </c>
    </row>
    <row r="467" spans="1:160" customFormat="1" ht="60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636</v>
      </c>
      <c r="F467" s="6">
        <v>61</v>
      </c>
      <c r="G467" s="19">
        <v>61</v>
      </c>
      <c r="H467" s="8"/>
      <c r="I467" s="8"/>
      <c r="J467" s="8"/>
      <c r="K467" s="8"/>
      <c r="L467" s="8"/>
      <c r="M467" s="8" t="s">
        <v>2097</v>
      </c>
      <c r="N467" s="8" t="s">
        <v>2052</v>
      </c>
      <c r="O467" s="8">
        <v>3604</v>
      </c>
      <c r="P467" s="8" t="s">
        <v>2122</v>
      </c>
      <c r="Q467" s="1" t="s">
        <v>639</v>
      </c>
      <c r="R467" s="1">
        <v>1</v>
      </c>
      <c r="S467" s="8">
        <v>1</v>
      </c>
      <c r="T467" s="10" t="s">
        <v>1675</v>
      </c>
      <c r="U467" s="10" t="s">
        <v>1676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63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1">
        <f t="shared" si="64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65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1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66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67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68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69"/>
        <v>0</v>
      </c>
      <c r="FD467" s="32">
        <f t="shared" si="70"/>
        <v>0</v>
      </c>
    </row>
    <row r="468" spans="1:160" customFormat="1" ht="45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636</v>
      </c>
      <c r="F468" s="6">
        <v>61</v>
      </c>
      <c r="G468" s="19">
        <v>61</v>
      </c>
      <c r="H468" s="8"/>
      <c r="I468" s="8"/>
      <c r="J468" s="8"/>
      <c r="K468" s="8"/>
      <c r="L468" s="8"/>
      <c r="M468" s="8" t="s">
        <v>2097</v>
      </c>
      <c r="N468" s="8" t="s">
        <v>2051</v>
      </c>
      <c r="O468" s="8">
        <v>3602</v>
      </c>
      <c r="P468" s="8" t="s">
        <v>2122</v>
      </c>
      <c r="Q468" s="1" t="s">
        <v>640</v>
      </c>
      <c r="R468" s="1">
        <v>1</v>
      </c>
      <c r="S468" s="8">
        <v>1</v>
      </c>
      <c r="T468" s="10" t="s">
        <v>1676</v>
      </c>
      <c r="U468" s="10" t="s">
        <v>1677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63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1">
        <f t="shared" si="64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65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1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66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67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68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69"/>
        <v>0</v>
      </c>
      <c r="FD468" s="32">
        <f t="shared" si="70"/>
        <v>0</v>
      </c>
    </row>
    <row r="469" spans="1:160" customFormat="1" ht="45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8"/>
      <c r="I469" s="8"/>
      <c r="J469" s="8"/>
      <c r="K469" s="8"/>
      <c r="L469" s="8"/>
      <c r="M469" s="8" t="s">
        <v>2096</v>
      </c>
      <c r="N469" s="8" t="s">
        <v>2050</v>
      </c>
      <c r="O469" s="8">
        <v>3502</v>
      </c>
      <c r="P469" s="8" t="s">
        <v>2121</v>
      </c>
      <c r="Q469" s="1" t="s">
        <v>641</v>
      </c>
      <c r="R469" s="1">
        <v>8</v>
      </c>
      <c r="S469" s="8">
        <v>4</v>
      </c>
      <c r="T469" s="10" t="s">
        <v>1677</v>
      </c>
      <c r="U469" s="10" t="s">
        <v>1678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63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64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65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1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66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67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68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69"/>
        <v>0</v>
      </c>
      <c r="FD469" s="32">
        <f t="shared" si="70"/>
        <v>0</v>
      </c>
    </row>
    <row r="470" spans="1:160" customFormat="1" ht="60" x14ac:dyDescent="0.25">
      <c r="A470" s="6" t="s">
        <v>593</v>
      </c>
      <c r="B470" s="7" t="s">
        <v>649</v>
      </c>
      <c r="C470" s="6" t="s">
        <v>594</v>
      </c>
      <c r="D470" s="6" t="s">
        <v>616</v>
      </c>
      <c r="E470" s="6" t="s">
        <v>636</v>
      </c>
      <c r="F470" s="6">
        <v>61</v>
      </c>
      <c r="G470" s="19">
        <v>61</v>
      </c>
      <c r="H470" s="8"/>
      <c r="I470" s="8"/>
      <c r="J470" s="8"/>
      <c r="K470" s="8"/>
      <c r="L470" s="8"/>
      <c r="M470" s="8" t="s">
        <v>2096</v>
      </c>
      <c r="N470" s="8" t="s">
        <v>2050</v>
      </c>
      <c r="O470" s="8">
        <v>3502</v>
      </c>
      <c r="P470" s="8" t="s">
        <v>2121</v>
      </c>
      <c r="Q470" s="1" t="s">
        <v>642</v>
      </c>
      <c r="R470" s="1">
        <v>2</v>
      </c>
      <c r="S470" s="8">
        <v>1</v>
      </c>
      <c r="T470" s="10" t="s">
        <v>1678</v>
      </c>
      <c r="U470" s="10" t="s">
        <v>1679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63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64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65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1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66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67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68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69"/>
        <v>0</v>
      </c>
      <c r="FD470" s="32">
        <f t="shared" si="70"/>
        <v>0</v>
      </c>
    </row>
    <row r="471" spans="1:160" customFormat="1" ht="45" x14ac:dyDescent="0.25">
      <c r="A471" s="6" t="s">
        <v>593</v>
      </c>
      <c r="B471" s="7" t="s">
        <v>649</v>
      </c>
      <c r="C471" s="6" t="s">
        <v>648</v>
      </c>
      <c r="D471" s="6" t="s">
        <v>644</v>
      </c>
      <c r="E471" s="6" t="s">
        <v>643</v>
      </c>
      <c r="F471" s="6">
        <v>0.79</v>
      </c>
      <c r="G471" s="19">
        <v>0.79</v>
      </c>
      <c r="H471" s="8"/>
      <c r="I471" s="8"/>
      <c r="J471" s="8"/>
      <c r="K471" s="8"/>
      <c r="L471" s="8"/>
      <c r="M471" s="8" t="s">
        <v>2096</v>
      </c>
      <c r="N471" s="8" t="s">
        <v>2050</v>
      </c>
      <c r="O471" s="8">
        <v>3502</v>
      </c>
      <c r="P471" s="8" t="s">
        <v>2121</v>
      </c>
      <c r="Q471" s="1" t="s">
        <v>645</v>
      </c>
      <c r="R471" s="1">
        <v>20</v>
      </c>
      <c r="S471" s="8">
        <v>7</v>
      </c>
      <c r="T471" s="10" t="s">
        <v>1679</v>
      </c>
      <c r="U471" s="10" t="s">
        <v>1680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63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64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65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1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66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67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68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69"/>
        <v>0</v>
      </c>
      <c r="FD471" s="32">
        <f t="shared" si="70"/>
        <v>0</v>
      </c>
    </row>
    <row r="472" spans="1:160" customFormat="1" ht="60" x14ac:dyDescent="0.25">
      <c r="A472" s="6" t="s">
        <v>593</v>
      </c>
      <c r="B472" s="7" t="s">
        <v>649</v>
      </c>
      <c r="C472" s="6" t="s">
        <v>648</v>
      </c>
      <c r="D472" s="6" t="s">
        <v>644</v>
      </c>
      <c r="E472" s="6" t="s">
        <v>643</v>
      </c>
      <c r="F472" s="6">
        <v>0.79</v>
      </c>
      <c r="G472" s="19">
        <v>0.79</v>
      </c>
      <c r="H472" s="8"/>
      <c r="I472" s="8"/>
      <c r="J472" s="8"/>
      <c r="K472" s="8"/>
      <c r="L472" s="8"/>
      <c r="M472" s="8" t="s">
        <v>2096</v>
      </c>
      <c r="N472" s="8" t="s">
        <v>2054</v>
      </c>
      <c r="O472" s="8">
        <v>3605</v>
      </c>
      <c r="P472" s="8" t="s">
        <v>2122</v>
      </c>
      <c r="Q472" s="1" t="s">
        <v>646</v>
      </c>
      <c r="R472" s="1">
        <v>1</v>
      </c>
      <c r="S472" s="8">
        <v>1</v>
      </c>
      <c r="T472" s="10" t="s">
        <v>1680</v>
      </c>
      <c r="U472" s="10" t="s">
        <v>1681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63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64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65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1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66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67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68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69"/>
        <v>0</v>
      </c>
      <c r="FD472" s="32">
        <f t="shared" si="70"/>
        <v>0</v>
      </c>
    </row>
    <row r="473" spans="1:160" customFormat="1" ht="60" x14ac:dyDescent="0.25">
      <c r="A473" s="6" t="s">
        <v>593</v>
      </c>
      <c r="B473" s="7" t="s">
        <v>649</v>
      </c>
      <c r="C473" s="6" t="s">
        <v>648</v>
      </c>
      <c r="D473" s="6" t="s">
        <v>644</v>
      </c>
      <c r="E473" s="6" t="s">
        <v>643</v>
      </c>
      <c r="F473" s="6">
        <v>0.79</v>
      </c>
      <c r="G473" s="19">
        <v>0.79</v>
      </c>
      <c r="H473" s="8"/>
      <c r="I473" s="8"/>
      <c r="J473" s="8"/>
      <c r="K473" s="8"/>
      <c r="L473" s="8"/>
      <c r="M473" s="8" t="s">
        <v>2096</v>
      </c>
      <c r="N473" s="8" t="s">
        <v>2054</v>
      </c>
      <c r="O473" s="8">
        <v>3605</v>
      </c>
      <c r="P473" s="8" t="s">
        <v>2122</v>
      </c>
      <c r="Q473" s="1" t="s">
        <v>647</v>
      </c>
      <c r="R473" s="1">
        <v>4</v>
      </c>
      <c r="S473" s="8">
        <v>1</v>
      </c>
      <c r="T473" s="10" t="s">
        <v>1681</v>
      </c>
      <c r="U473" s="10" t="s">
        <v>1682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63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1">
        <f t="shared" si="64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65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1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66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67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68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69"/>
        <v>0</v>
      </c>
      <c r="FD473" s="32">
        <f t="shared" si="70"/>
        <v>0</v>
      </c>
    </row>
    <row r="474" spans="1:160" customFormat="1" ht="60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8"/>
      <c r="I474" s="8"/>
      <c r="J474" s="8"/>
      <c r="K474" s="8"/>
      <c r="L474" s="8"/>
      <c r="M474" s="8" t="s">
        <v>2096</v>
      </c>
      <c r="N474" s="8" t="s">
        <v>2054</v>
      </c>
      <c r="O474" s="8">
        <v>3605</v>
      </c>
      <c r="P474" s="8" t="s">
        <v>2122</v>
      </c>
      <c r="Q474" s="1" t="s">
        <v>650</v>
      </c>
      <c r="R474" s="1">
        <v>3</v>
      </c>
      <c r="S474" s="8">
        <v>1</v>
      </c>
      <c r="T474" s="10" t="s">
        <v>1682</v>
      </c>
      <c r="U474" s="10" t="s">
        <v>1683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63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64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65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1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66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67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68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69"/>
        <v>0</v>
      </c>
      <c r="FD474" s="32">
        <f t="shared" si="70"/>
        <v>0</v>
      </c>
    </row>
    <row r="475" spans="1:160" customFormat="1" ht="60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8"/>
      <c r="I475" s="8"/>
      <c r="J475" s="8"/>
      <c r="K475" s="8"/>
      <c r="L475" s="8"/>
      <c r="M475" s="8" t="s">
        <v>2096</v>
      </c>
      <c r="N475" s="8" t="s">
        <v>2054</v>
      </c>
      <c r="O475" s="8">
        <v>3605</v>
      </c>
      <c r="P475" s="8" t="s">
        <v>2122</v>
      </c>
      <c r="Q475" s="1" t="s">
        <v>651</v>
      </c>
      <c r="R475" s="1">
        <v>8</v>
      </c>
      <c r="S475" s="8">
        <v>3</v>
      </c>
      <c r="T475" s="10" t="s">
        <v>1683</v>
      </c>
      <c r="U475" s="10" t="s">
        <v>1684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63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64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65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1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66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67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68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69"/>
        <v>0</v>
      </c>
      <c r="FD475" s="32">
        <f t="shared" si="70"/>
        <v>0</v>
      </c>
    </row>
    <row r="476" spans="1:160" customFormat="1" ht="60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8"/>
      <c r="I476" s="8"/>
      <c r="J476" s="8"/>
      <c r="K476" s="8"/>
      <c r="L476" s="8"/>
      <c r="M476" s="8" t="s">
        <v>2096</v>
      </c>
      <c r="N476" s="8" t="s">
        <v>2054</v>
      </c>
      <c r="O476" s="8">
        <v>3605</v>
      </c>
      <c r="P476" s="8" t="s">
        <v>2122</v>
      </c>
      <c r="Q476" s="1" t="s">
        <v>652</v>
      </c>
      <c r="R476" s="1">
        <v>4</v>
      </c>
      <c r="S476" s="8">
        <v>1</v>
      </c>
      <c r="T476" s="10" t="s">
        <v>1684</v>
      </c>
      <c r="U476" s="10" t="s">
        <v>1685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63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64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65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1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66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67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68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69"/>
        <v>0</v>
      </c>
      <c r="FD476" s="32">
        <f t="shared" si="70"/>
        <v>0</v>
      </c>
    </row>
    <row r="477" spans="1:160" customFormat="1" ht="60" x14ac:dyDescent="0.25">
      <c r="A477" s="6" t="s">
        <v>593</v>
      </c>
      <c r="B477" s="7" t="s">
        <v>649</v>
      </c>
      <c r="C477" s="6" t="s">
        <v>648</v>
      </c>
      <c r="D477" s="6" t="s">
        <v>644</v>
      </c>
      <c r="E477" s="6" t="s">
        <v>643</v>
      </c>
      <c r="F477" s="6">
        <v>0.79</v>
      </c>
      <c r="G477" s="19">
        <v>0.79</v>
      </c>
      <c r="H477" s="8"/>
      <c r="I477" s="8"/>
      <c r="J477" s="8"/>
      <c r="K477" s="8"/>
      <c r="L477" s="8"/>
      <c r="M477" s="8" t="s">
        <v>2096</v>
      </c>
      <c r="N477" s="8" t="s">
        <v>2054</v>
      </c>
      <c r="O477" s="8">
        <v>3605</v>
      </c>
      <c r="P477" s="8" t="s">
        <v>2122</v>
      </c>
      <c r="Q477" s="1" t="s">
        <v>653</v>
      </c>
      <c r="R477" s="1">
        <v>1</v>
      </c>
      <c r="S477" s="8">
        <v>1</v>
      </c>
      <c r="T477" s="10" t="s">
        <v>1685</v>
      </c>
      <c r="U477" s="10" t="s">
        <v>1686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63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64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65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1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66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67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68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69"/>
        <v>0</v>
      </c>
      <c r="FD477" s="32">
        <f t="shared" si="70"/>
        <v>0</v>
      </c>
    </row>
    <row r="478" spans="1:160" customFormat="1" ht="60" x14ac:dyDescent="0.25">
      <c r="A478" s="6" t="s">
        <v>593</v>
      </c>
      <c r="B478" s="6" t="s">
        <v>1153</v>
      </c>
      <c r="C478" s="6" t="s">
        <v>662</v>
      </c>
      <c r="D478" s="6" t="s">
        <v>654</v>
      </c>
      <c r="E478" s="6" t="s">
        <v>663</v>
      </c>
      <c r="F478" s="6" t="s">
        <v>1206</v>
      </c>
      <c r="G478" s="19">
        <v>1</v>
      </c>
      <c r="H478" s="8"/>
      <c r="I478" s="8"/>
      <c r="J478" s="8"/>
      <c r="K478" s="8"/>
      <c r="L478" s="8"/>
      <c r="M478" s="8" t="s">
        <v>2098</v>
      </c>
      <c r="N478" s="8" t="s">
        <v>2055</v>
      </c>
      <c r="O478" s="8">
        <v>1702</v>
      </c>
      <c r="P478" s="8" t="s">
        <v>2123</v>
      </c>
      <c r="Q478" s="1" t="s">
        <v>655</v>
      </c>
      <c r="R478" s="1">
        <v>1</v>
      </c>
      <c r="S478" s="8">
        <v>0.5</v>
      </c>
      <c r="T478" s="10" t="s">
        <v>1686</v>
      </c>
      <c r="U478" s="10" t="s">
        <v>1687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63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64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65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1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66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67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68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69"/>
        <v>0</v>
      </c>
      <c r="FD478" s="32">
        <f t="shared" si="70"/>
        <v>0</v>
      </c>
    </row>
    <row r="479" spans="1:160" customFormat="1" ht="60" x14ac:dyDescent="0.25">
      <c r="A479" s="6" t="s">
        <v>593</v>
      </c>
      <c r="B479" s="6" t="s">
        <v>1153</v>
      </c>
      <c r="C479" s="6" t="s">
        <v>662</v>
      </c>
      <c r="D479" s="6" t="s">
        <v>654</v>
      </c>
      <c r="E479" s="6" t="s">
        <v>663</v>
      </c>
      <c r="F479" s="6" t="s">
        <v>1206</v>
      </c>
      <c r="G479" s="19">
        <v>1</v>
      </c>
      <c r="H479" s="8"/>
      <c r="I479" s="8"/>
      <c r="J479" s="8"/>
      <c r="K479" s="8"/>
      <c r="L479" s="8"/>
      <c r="M479" s="8" t="s">
        <v>2098</v>
      </c>
      <c r="N479" s="8" t="s">
        <v>2055</v>
      </c>
      <c r="O479" s="8">
        <v>1702</v>
      </c>
      <c r="P479" s="8" t="s">
        <v>2123</v>
      </c>
      <c r="Q479" s="1" t="s">
        <v>656</v>
      </c>
      <c r="R479" s="1">
        <v>8</v>
      </c>
      <c r="S479" s="8">
        <v>4</v>
      </c>
      <c r="T479" s="10" t="s">
        <v>1687</v>
      </c>
      <c r="U479" s="10" t="s">
        <v>1688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63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64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65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1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66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67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68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69"/>
        <v>0</v>
      </c>
      <c r="FD479" s="32">
        <f t="shared" si="70"/>
        <v>0</v>
      </c>
    </row>
    <row r="480" spans="1:160" customFormat="1" ht="60" x14ac:dyDescent="0.25">
      <c r="A480" s="6" t="s">
        <v>593</v>
      </c>
      <c r="B480" s="6" t="s">
        <v>1153</v>
      </c>
      <c r="C480" s="6" t="s">
        <v>662</v>
      </c>
      <c r="D480" s="6" t="s">
        <v>654</v>
      </c>
      <c r="E480" s="6" t="s">
        <v>663</v>
      </c>
      <c r="F480" s="6" t="s">
        <v>1206</v>
      </c>
      <c r="G480" s="19">
        <v>1</v>
      </c>
      <c r="H480" s="8"/>
      <c r="I480" s="8"/>
      <c r="J480" s="8"/>
      <c r="K480" s="8"/>
      <c r="L480" s="8"/>
      <c r="M480" s="8" t="s">
        <v>2098</v>
      </c>
      <c r="N480" s="8" t="s">
        <v>2055</v>
      </c>
      <c r="O480" s="8">
        <v>1702</v>
      </c>
      <c r="P480" s="8" t="s">
        <v>2123</v>
      </c>
      <c r="Q480" s="1" t="s">
        <v>657</v>
      </c>
      <c r="R480" s="1">
        <v>3000</v>
      </c>
      <c r="S480" s="8">
        <v>3000</v>
      </c>
      <c r="T480" s="10" t="s">
        <v>1688</v>
      </c>
      <c r="U480" s="10" t="s">
        <v>1689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63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64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65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1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66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67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68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69"/>
        <v>0</v>
      </c>
      <c r="FD480" s="32">
        <f t="shared" si="70"/>
        <v>0</v>
      </c>
    </row>
    <row r="481" spans="1:160" customFormat="1" ht="60" x14ac:dyDescent="0.25">
      <c r="A481" s="6" t="s">
        <v>593</v>
      </c>
      <c r="B481" s="6" t="s">
        <v>1153</v>
      </c>
      <c r="C481" s="6" t="s">
        <v>662</v>
      </c>
      <c r="D481" s="6" t="s">
        <v>654</v>
      </c>
      <c r="E481" s="6" t="s">
        <v>663</v>
      </c>
      <c r="F481" s="6" t="s">
        <v>1206</v>
      </c>
      <c r="G481" s="19">
        <v>1</v>
      </c>
      <c r="H481" s="8"/>
      <c r="I481" s="8"/>
      <c r="J481" s="8"/>
      <c r="K481" s="8"/>
      <c r="L481" s="8"/>
      <c r="M481" s="8" t="s">
        <v>2098</v>
      </c>
      <c r="N481" s="8" t="s">
        <v>2056</v>
      </c>
      <c r="O481" s="8">
        <v>1709</v>
      </c>
      <c r="P481" s="8" t="s">
        <v>2123</v>
      </c>
      <c r="Q481" s="1" t="s">
        <v>658</v>
      </c>
      <c r="R481" s="1">
        <v>2</v>
      </c>
      <c r="S481" s="8">
        <v>1</v>
      </c>
      <c r="T481" s="10" t="s">
        <v>1689</v>
      </c>
      <c r="U481" s="10" t="s">
        <v>1690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63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64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65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1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66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67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68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69"/>
        <v>0</v>
      </c>
      <c r="FD481" s="32">
        <f t="shared" si="70"/>
        <v>0</v>
      </c>
    </row>
    <row r="482" spans="1:160" customFormat="1" ht="60" x14ac:dyDescent="0.25">
      <c r="A482" s="6" t="s">
        <v>593</v>
      </c>
      <c r="B482" s="6" t="s">
        <v>1153</v>
      </c>
      <c r="C482" s="6" t="s">
        <v>662</v>
      </c>
      <c r="D482" s="6" t="s">
        <v>654</v>
      </c>
      <c r="E482" s="6" t="s">
        <v>663</v>
      </c>
      <c r="F482" s="6" t="s">
        <v>1206</v>
      </c>
      <c r="G482" s="19">
        <v>1</v>
      </c>
      <c r="H482" s="8"/>
      <c r="I482" s="8"/>
      <c r="J482" s="8"/>
      <c r="K482" s="8"/>
      <c r="L482" s="8"/>
      <c r="M482" s="8" t="s">
        <v>2098</v>
      </c>
      <c r="N482" s="8" t="s">
        <v>2056</v>
      </c>
      <c r="O482" s="8">
        <v>1709</v>
      </c>
      <c r="P482" s="8" t="s">
        <v>2123</v>
      </c>
      <c r="Q482" s="1" t="s">
        <v>659</v>
      </c>
      <c r="R482" s="1">
        <v>4</v>
      </c>
      <c r="S482" s="8">
        <v>2</v>
      </c>
      <c r="T482" s="10" t="s">
        <v>1690</v>
      </c>
      <c r="U482" s="10" t="s">
        <v>1691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63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64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65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1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66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67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68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69"/>
        <v>0</v>
      </c>
      <c r="FD482" s="32">
        <f t="shared" si="70"/>
        <v>0</v>
      </c>
    </row>
    <row r="483" spans="1:160" customFormat="1" ht="60" x14ac:dyDescent="0.25">
      <c r="A483" s="6" t="s">
        <v>593</v>
      </c>
      <c r="B483" s="6" t="s">
        <v>1153</v>
      </c>
      <c r="C483" s="6" t="s">
        <v>662</v>
      </c>
      <c r="D483" s="6" t="s">
        <v>654</v>
      </c>
      <c r="E483" s="6" t="s">
        <v>663</v>
      </c>
      <c r="F483" s="6" t="s">
        <v>1206</v>
      </c>
      <c r="G483" s="19">
        <v>1</v>
      </c>
      <c r="H483" s="8"/>
      <c r="I483" s="8"/>
      <c r="J483" s="8"/>
      <c r="K483" s="8"/>
      <c r="L483" s="8"/>
      <c r="M483" s="8" t="s">
        <v>2098</v>
      </c>
      <c r="N483" s="8" t="s">
        <v>2057</v>
      </c>
      <c r="O483" s="8">
        <v>1704</v>
      </c>
      <c r="P483" s="8" t="s">
        <v>2123</v>
      </c>
      <c r="Q483" s="1" t="s">
        <v>660</v>
      </c>
      <c r="R483" s="1">
        <v>1</v>
      </c>
      <c r="S483" s="8">
        <v>1</v>
      </c>
      <c r="T483" s="10" t="s">
        <v>1691</v>
      </c>
      <c r="U483" s="10" t="s">
        <v>1692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63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64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65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1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66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67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68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69"/>
        <v>0</v>
      </c>
      <c r="FD483" s="32">
        <f t="shared" si="70"/>
        <v>0</v>
      </c>
    </row>
    <row r="484" spans="1:160" customFormat="1" ht="60" x14ac:dyDescent="0.25">
      <c r="A484" s="6" t="s">
        <v>593</v>
      </c>
      <c r="B484" s="6" t="s">
        <v>1153</v>
      </c>
      <c r="C484" s="6" t="s">
        <v>662</v>
      </c>
      <c r="D484" s="6" t="s">
        <v>654</v>
      </c>
      <c r="E484" s="6" t="s">
        <v>663</v>
      </c>
      <c r="F484" s="6" t="s">
        <v>1206</v>
      </c>
      <c r="G484" s="19">
        <v>1</v>
      </c>
      <c r="H484" s="8"/>
      <c r="I484" s="8"/>
      <c r="J484" s="8"/>
      <c r="K484" s="8"/>
      <c r="L484" s="8"/>
      <c r="M484" s="8" t="s">
        <v>2098</v>
      </c>
      <c r="N484" s="8" t="s">
        <v>2057</v>
      </c>
      <c r="O484" s="8">
        <v>1704</v>
      </c>
      <c r="P484" s="8" t="s">
        <v>2123</v>
      </c>
      <c r="Q484" s="1" t="s">
        <v>661</v>
      </c>
      <c r="R484" s="1">
        <v>1</v>
      </c>
      <c r="S484" s="8">
        <v>0</v>
      </c>
      <c r="T484" s="10" t="s">
        <v>1692</v>
      </c>
      <c r="U484" s="10" t="s">
        <v>1693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63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64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65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1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66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67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68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69"/>
        <v>0</v>
      </c>
      <c r="FD484" s="32">
        <f t="shared" si="70"/>
        <v>0</v>
      </c>
    </row>
    <row r="485" spans="1:160" customFormat="1" ht="60" x14ac:dyDescent="0.25">
      <c r="A485" s="6" t="s">
        <v>593</v>
      </c>
      <c r="B485" s="6" t="s">
        <v>1153</v>
      </c>
      <c r="C485" s="6" t="s">
        <v>662</v>
      </c>
      <c r="D485" s="6" t="s">
        <v>654</v>
      </c>
      <c r="E485" s="6" t="s">
        <v>663</v>
      </c>
      <c r="F485" s="6" t="s">
        <v>1206</v>
      </c>
      <c r="G485" s="19">
        <v>1</v>
      </c>
      <c r="H485" s="8"/>
      <c r="I485" s="8"/>
      <c r="J485" s="8"/>
      <c r="K485" s="8"/>
      <c r="L485" s="8"/>
      <c r="M485" s="8" t="s">
        <v>2098</v>
      </c>
      <c r="N485" s="8" t="s">
        <v>2058</v>
      </c>
      <c r="O485" s="8">
        <v>1703</v>
      </c>
      <c r="P485" s="8" t="s">
        <v>2123</v>
      </c>
      <c r="Q485" s="1" t="s">
        <v>664</v>
      </c>
      <c r="R485" s="1">
        <v>4</v>
      </c>
      <c r="S485" s="8">
        <v>1</v>
      </c>
      <c r="T485" s="10" t="s">
        <v>1693</v>
      </c>
      <c r="U485" s="10" t="s">
        <v>1694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63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64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65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1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66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67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68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69"/>
        <v>0</v>
      </c>
      <c r="FD485" s="32">
        <f t="shared" si="70"/>
        <v>0</v>
      </c>
    </row>
    <row r="486" spans="1:160" customFormat="1" ht="60" x14ac:dyDescent="0.25">
      <c r="A486" s="6" t="s">
        <v>593</v>
      </c>
      <c r="B486" s="6" t="s">
        <v>1153</v>
      </c>
      <c r="C486" s="6" t="s">
        <v>662</v>
      </c>
      <c r="D486" s="6" t="s">
        <v>654</v>
      </c>
      <c r="E486" s="6" t="s">
        <v>663</v>
      </c>
      <c r="F486" s="6" t="s">
        <v>1206</v>
      </c>
      <c r="G486" s="19">
        <v>1</v>
      </c>
      <c r="H486" s="8"/>
      <c r="I486" s="8"/>
      <c r="J486" s="8"/>
      <c r="K486" s="8"/>
      <c r="L486" s="8"/>
      <c r="M486" s="8" t="s">
        <v>2098</v>
      </c>
      <c r="N486" s="8" t="s">
        <v>2055</v>
      </c>
      <c r="O486" s="8">
        <v>1702</v>
      </c>
      <c r="P486" s="8" t="s">
        <v>2123</v>
      </c>
      <c r="Q486" s="1" t="s">
        <v>665</v>
      </c>
      <c r="R486" s="1">
        <v>17</v>
      </c>
      <c r="S486" s="8">
        <v>6</v>
      </c>
      <c r="T486" s="10" t="s">
        <v>1694</v>
      </c>
      <c r="U486" s="10" t="s">
        <v>1695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63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64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65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1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66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67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68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69"/>
        <v>0</v>
      </c>
      <c r="FD486" s="32">
        <f t="shared" si="70"/>
        <v>0</v>
      </c>
    </row>
    <row r="487" spans="1:160" customFormat="1" ht="60" x14ac:dyDescent="0.25">
      <c r="A487" s="6" t="s">
        <v>593</v>
      </c>
      <c r="B487" s="6" t="s">
        <v>1153</v>
      </c>
      <c r="C487" s="6" t="s">
        <v>662</v>
      </c>
      <c r="D487" s="6" t="s">
        <v>654</v>
      </c>
      <c r="E487" s="6" t="s">
        <v>663</v>
      </c>
      <c r="F487" s="6" t="s">
        <v>1206</v>
      </c>
      <c r="G487" s="19">
        <v>1</v>
      </c>
      <c r="H487" s="8"/>
      <c r="I487" s="8"/>
      <c r="J487" s="8"/>
      <c r="K487" s="8"/>
      <c r="L487" s="8"/>
      <c r="M487" s="8" t="s">
        <v>2098</v>
      </c>
      <c r="N487" s="8" t="s">
        <v>2055</v>
      </c>
      <c r="O487" s="8">
        <v>1702</v>
      </c>
      <c r="P487" s="8" t="s">
        <v>2123</v>
      </c>
      <c r="Q487" s="1" t="s">
        <v>666</v>
      </c>
      <c r="R487" s="1">
        <v>4</v>
      </c>
      <c r="S487" s="8">
        <v>1</v>
      </c>
      <c r="T487" s="10" t="s">
        <v>1695</v>
      </c>
      <c r="U487" s="10" t="s">
        <v>1696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63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64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65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1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66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67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68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69"/>
        <v>0</v>
      </c>
      <c r="FD487" s="32">
        <f t="shared" si="70"/>
        <v>0</v>
      </c>
    </row>
    <row r="488" spans="1:160" customFormat="1" ht="60" x14ac:dyDescent="0.25">
      <c r="A488" s="6" t="s">
        <v>593</v>
      </c>
      <c r="B488" s="6" t="s">
        <v>1153</v>
      </c>
      <c r="C488" s="6" t="s">
        <v>662</v>
      </c>
      <c r="D488" s="6" t="s">
        <v>667</v>
      </c>
      <c r="E488" s="6" t="s">
        <v>663</v>
      </c>
      <c r="F488" s="6" t="s">
        <v>1206</v>
      </c>
      <c r="G488" s="19">
        <v>1</v>
      </c>
      <c r="H488" s="8"/>
      <c r="I488" s="8"/>
      <c r="J488" s="8"/>
      <c r="K488" s="8"/>
      <c r="L488" s="8"/>
      <c r="M488" s="8" t="s">
        <v>2098</v>
      </c>
      <c r="N488" s="8" t="s">
        <v>2057</v>
      </c>
      <c r="O488" s="8">
        <v>1704</v>
      </c>
      <c r="P488" s="8" t="s">
        <v>2123</v>
      </c>
      <c r="Q488" s="1" t="s">
        <v>668</v>
      </c>
      <c r="R488" s="1">
        <v>1</v>
      </c>
      <c r="S488" s="8">
        <v>1</v>
      </c>
      <c r="T488" s="10" t="s">
        <v>1696</v>
      </c>
      <c r="U488" s="10" t="s">
        <v>1697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63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64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65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1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66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67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68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69"/>
        <v>0</v>
      </c>
      <c r="FD488" s="32">
        <f t="shared" si="70"/>
        <v>0</v>
      </c>
    </row>
    <row r="489" spans="1:160" customFormat="1" ht="60" x14ac:dyDescent="0.25">
      <c r="A489" s="6" t="s">
        <v>593</v>
      </c>
      <c r="B489" s="6" t="s">
        <v>1153</v>
      </c>
      <c r="C489" s="6" t="s">
        <v>662</v>
      </c>
      <c r="D489" s="6" t="s">
        <v>667</v>
      </c>
      <c r="E489" s="6" t="s">
        <v>663</v>
      </c>
      <c r="F489" s="6" t="s">
        <v>1206</v>
      </c>
      <c r="G489" s="19">
        <v>1</v>
      </c>
      <c r="H489" s="8"/>
      <c r="I489" s="8"/>
      <c r="J489" s="8"/>
      <c r="K489" s="8"/>
      <c r="L489" s="8"/>
      <c r="M489" s="8" t="s">
        <v>2098</v>
      </c>
      <c r="N489" s="8" t="s">
        <v>2057</v>
      </c>
      <c r="O489" s="8">
        <v>1704</v>
      </c>
      <c r="P489" s="8" t="s">
        <v>2123</v>
      </c>
      <c r="Q489" s="1" t="s">
        <v>669</v>
      </c>
      <c r="R489" s="1">
        <v>1</v>
      </c>
      <c r="S489" s="8">
        <v>1</v>
      </c>
      <c r="T489" s="10" t="s">
        <v>1697</v>
      </c>
      <c r="U489" s="10" t="s">
        <v>1698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63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64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65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1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66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67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68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69"/>
        <v>0</v>
      </c>
      <c r="FD489" s="32">
        <f t="shared" si="70"/>
        <v>0</v>
      </c>
    </row>
    <row r="490" spans="1:160" customFormat="1" ht="60" x14ac:dyDescent="0.25">
      <c r="A490" s="6" t="s">
        <v>593</v>
      </c>
      <c r="B490" s="6" t="s">
        <v>1153</v>
      </c>
      <c r="C490" s="6" t="s">
        <v>662</v>
      </c>
      <c r="D490" s="6" t="s">
        <v>667</v>
      </c>
      <c r="E490" s="6" t="s">
        <v>663</v>
      </c>
      <c r="F490" s="6" t="s">
        <v>1206</v>
      </c>
      <c r="G490" s="19">
        <v>1</v>
      </c>
      <c r="H490" s="8"/>
      <c r="I490" s="8"/>
      <c r="J490" s="8"/>
      <c r="K490" s="8"/>
      <c r="L490" s="8"/>
      <c r="M490" s="8" t="s">
        <v>2098</v>
      </c>
      <c r="N490" s="8" t="s">
        <v>2055</v>
      </c>
      <c r="O490" s="8">
        <v>1702</v>
      </c>
      <c r="P490" s="8" t="s">
        <v>2123</v>
      </c>
      <c r="Q490" s="1" t="s">
        <v>670</v>
      </c>
      <c r="R490" s="1">
        <v>4</v>
      </c>
      <c r="S490" s="8">
        <v>1</v>
      </c>
      <c r="T490" s="10" t="s">
        <v>1698</v>
      </c>
      <c r="U490" s="10" t="s">
        <v>1699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63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1">
        <f t="shared" si="64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65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1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66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67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68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69"/>
        <v>0</v>
      </c>
      <c r="FD490" s="32">
        <f t="shared" si="70"/>
        <v>0</v>
      </c>
    </row>
    <row r="491" spans="1:160" customFormat="1" ht="45" x14ac:dyDescent="0.25">
      <c r="A491" s="6" t="s">
        <v>593</v>
      </c>
      <c r="B491" s="6" t="s">
        <v>676</v>
      </c>
      <c r="C491" s="6" t="s">
        <v>671</v>
      </c>
      <c r="D491" s="6" t="s">
        <v>673</v>
      </c>
      <c r="E491" s="6" t="s">
        <v>672</v>
      </c>
      <c r="F491" s="6">
        <v>60</v>
      </c>
      <c r="G491" s="19">
        <v>15</v>
      </c>
      <c r="H491" s="8"/>
      <c r="I491" s="8"/>
      <c r="J491" s="8"/>
      <c r="K491" s="8"/>
      <c r="L491" s="8"/>
      <c r="M491" s="8" t="s">
        <v>2098</v>
      </c>
      <c r="N491" s="8" t="s">
        <v>2056</v>
      </c>
      <c r="O491" s="8">
        <v>1709</v>
      </c>
      <c r="P491" s="8" t="s">
        <v>2123</v>
      </c>
      <c r="Q491" s="1" t="s">
        <v>674</v>
      </c>
      <c r="R491" s="1">
        <v>1</v>
      </c>
      <c r="S491" s="8">
        <v>1</v>
      </c>
      <c r="T491" s="10" t="s">
        <v>1699</v>
      </c>
      <c r="U491" s="10" t="s">
        <v>1700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63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64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65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1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66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67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68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69"/>
        <v>0</v>
      </c>
      <c r="FD491" s="32">
        <f t="shared" si="70"/>
        <v>0</v>
      </c>
    </row>
    <row r="492" spans="1:160" customFormat="1" ht="45" x14ac:dyDescent="0.25">
      <c r="A492" s="6" t="s">
        <v>593</v>
      </c>
      <c r="B492" s="6" t="s">
        <v>676</v>
      </c>
      <c r="C492" s="6" t="s">
        <v>671</v>
      </c>
      <c r="D492" s="6" t="s">
        <v>673</v>
      </c>
      <c r="E492" s="6" t="s">
        <v>672</v>
      </c>
      <c r="F492" s="6">
        <v>60</v>
      </c>
      <c r="G492" s="19">
        <v>15</v>
      </c>
      <c r="H492" s="8"/>
      <c r="I492" s="8"/>
      <c r="J492" s="8"/>
      <c r="K492" s="8"/>
      <c r="L492" s="8"/>
      <c r="M492" s="8" t="s">
        <v>2098</v>
      </c>
      <c r="N492" s="8" t="s">
        <v>2056</v>
      </c>
      <c r="O492" s="8">
        <v>1709</v>
      </c>
      <c r="P492" s="8" t="s">
        <v>2123</v>
      </c>
      <c r="Q492" s="1" t="s">
        <v>675</v>
      </c>
      <c r="R492" s="1">
        <v>1</v>
      </c>
      <c r="S492" s="8">
        <v>0.5</v>
      </c>
      <c r="T492" s="10" t="s">
        <v>1700</v>
      </c>
      <c r="U492" s="10" t="s">
        <v>1701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63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64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65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1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66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67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68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69"/>
        <v>0</v>
      </c>
      <c r="FD492" s="32">
        <f t="shared" si="70"/>
        <v>0</v>
      </c>
    </row>
    <row r="493" spans="1:160" customFormat="1" ht="45" x14ac:dyDescent="0.25">
      <c r="A493" s="6" t="s">
        <v>593</v>
      </c>
      <c r="B493" s="6" t="s">
        <v>676</v>
      </c>
      <c r="C493" s="6" t="s">
        <v>671</v>
      </c>
      <c r="D493" s="6" t="s">
        <v>673</v>
      </c>
      <c r="E493" s="6" t="s">
        <v>672</v>
      </c>
      <c r="F493" s="6">
        <v>60</v>
      </c>
      <c r="G493" s="19">
        <v>15</v>
      </c>
      <c r="H493" s="8"/>
      <c r="I493" s="8"/>
      <c r="J493" s="8"/>
      <c r="K493" s="8"/>
      <c r="L493" s="8"/>
      <c r="M493" s="8" t="s">
        <v>2098</v>
      </c>
      <c r="N493" s="8" t="s">
        <v>2056</v>
      </c>
      <c r="O493" s="8">
        <v>1709</v>
      </c>
      <c r="P493" s="8" t="s">
        <v>2123</v>
      </c>
      <c r="Q493" s="1" t="s">
        <v>677</v>
      </c>
      <c r="R493" s="1">
        <v>4</v>
      </c>
      <c r="S493" s="8">
        <v>4</v>
      </c>
      <c r="T493" s="10" t="s">
        <v>1701</v>
      </c>
      <c r="U493" s="10" t="s">
        <v>1702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63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64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65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1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66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67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68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69"/>
        <v>0</v>
      </c>
      <c r="FD493" s="32">
        <f t="shared" si="70"/>
        <v>0</v>
      </c>
    </row>
    <row r="494" spans="1:160" customFormat="1" ht="45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20</v>
      </c>
      <c r="H494" s="8"/>
      <c r="I494" s="8"/>
      <c r="J494" s="8"/>
      <c r="K494" s="8"/>
      <c r="L494" s="8"/>
      <c r="M494" s="8" t="s">
        <v>2098</v>
      </c>
      <c r="N494" s="8" t="s">
        <v>2056</v>
      </c>
      <c r="O494" s="8">
        <v>1709</v>
      </c>
      <c r="P494" s="8" t="s">
        <v>2123</v>
      </c>
      <c r="Q494" s="1" t="s">
        <v>678</v>
      </c>
      <c r="R494" s="1">
        <v>4</v>
      </c>
      <c r="S494" s="8">
        <v>1</v>
      </c>
      <c r="T494" s="10" t="s">
        <v>1702</v>
      </c>
      <c r="U494" s="10" t="s">
        <v>1703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63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64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65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1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66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67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68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69"/>
        <v>0</v>
      </c>
      <c r="FD494" s="32">
        <f t="shared" si="70"/>
        <v>0</v>
      </c>
    </row>
    <row r="495" spans="1:160" customFormat="1" ht="60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15</v>
      </c>
      <c r="H495" s="8"/>
      <c r="I495" s="8"/>
      <c r="J495" s="8"/>
      <c r="K495" s="8"/>
      <c r="L495" s="8"/>
      <c r="M495" s="8" t="s">
        <v>2098</v>
      </c>
      <c r="N495" s="8" t="s">
        <v>2055</v>
      </c>
      <c r="O495" s="8">
        <v>1702</v>
      </c>
      <c r="P495" s="8" t="s">
        <v>2123</v>
      </c>
      <c r="Q495" s="1" t="s">
        <v>679</v>
      </c>
      <c r="R495" s="1">
        <v>16</v>
      </c>
      <c r="S495" s="8">
        <v>4</v>
      </c>
      <c r="T495" s="10" t="s">
        <v>1703</v>
      </c>
      <c r="U495" s="10" t="s">
        <v>1704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63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64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65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1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66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67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68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69"/>
        <v>0</v>
      </c>
      <c r="FD495" s="32">
        <f t="shared" si="70"/>
        <v>0</v>
      </c>
    </row>
    <row r="496" spans="1:160" customFormat="1" ht="60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15</v>
      </c>
      <c r="H496" s="8"/>
      <c r="I496" s="8"/>
      <c r="J496" s="8"/>
      <c r="K496" s="8"/>
      <c r="L496" s="8"/>
      <c r="M496" s="8" t="s">
        <v>2098</v>
      </c>
      <c r="N496" s="8" t="s">
        <v>2055</v>
      </c>
      <c r="O496" s="8">
        <v>1702</v>
      </c>
      <c r="P496" s="8" t="s">
        <v>2123</v>
      </c>
      <c r="Q496" s="1" t="s">
        <v>680</v>
      </c>
      <c r="R496" s="1">
        <v>1</v>
      </c>
      <c r="S496" s="8">
        <v>1</v>
      </c>
      <c r="T496" s="10" t="s">
        <v>1704</v>
      </c>
      <c r="U496" s="10" t="s">
        <v>1705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63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64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65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1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66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67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68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69"/>
        <v>0</v>
      </c>
      <c r="FD496" s="32">
        <f t="shared" si="70"/>
        <v>0</v>
      </c>
    </row>
    <row r="497" spans="1:160" customFormat="1" ht="45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20</v>
      </c>
      <c r="H497" s="8"/>
      <c r="I497" s="8"/>
      <c r="J497" s="8"/>
      <c r="K497" s="8"/>
      <c r="L497" s="8"/>
      <c r="M497" s="8" t="s">
        <v>2098</v>
      </c>
      <c r="N497" s="8" t="s">
        <v>2056</v>
      </c>
      <c r="O497" s="8">
        <v>1709</v>
      </c>
      <c r="P497" s="8" t="s">
        <v>2123</v>
      </c>
      <c r="Q497" s="1" t="s">
        <v>681</v>
      </c>
      <c r="R497" s="1">
        <v>1</v>
      </c>
      <c r="S497" s="8">
        <v>0.5</v>
      </c>
      <c r="T497" s="10" t="s">
        <v>1705</v>
      </c>
      <c r="U497" s="10" t="s">
        <v>1706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63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64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65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1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66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67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68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69"/>
        <v>0</v>
      </c>
      <c r="FD497" s="32">
        <f t="shared" si="70"/>
        <v>0</v>
      </c>
    </row>
    <row r="498" spans="1:160" customFormat="1" ht="45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20</v>
      </c>
      <c r="H498" s="8"/>
      <c r="I498" s="8"/>
      <c r="J498" s="8"/>
      <c r="K498" s="8"/>
      <c r="L498" s="8"/>
      <c r="M498" s="8" t="s">
        <v>2098</v>
      </c>
      <c r="N498" s="8" t="s">
        <v>2056</v>
      </c>
      <c r="O498" s="8">
        <v>1709</v>
      </c>
      <c r="P498" s="8" t="s">
        <v>2123</v>
      </c>
      <c r="Q498" s="1" t="s">
        <v>682</v>
      </c>
      <c r="R498" s="1">
        <v>1</v>
      </c>
      <c r="S498" s="8">
        <v>0.5</v>
      </c>
      <c r="T498" s="10" t="s">
        <v>1706</v>
      </c>
      <c r="U498" s="10" t="s">
        <v>1707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63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64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65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1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66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67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68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69"/>
        <v>0</v>
      </c>
      <c r="FD498" s="32">
        <f t="shared" si="70"/>
        <v>0</v>
      </c>
    </row>
    <row r="499" spans="1:160" customFormat="1" ht="45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15</v>
      </c>
      <c r="H499" s="8"/>
      <c r="I499" s="8"/>
      <c r="J499" s="8"/>
      <c r="K499" s="8"/>
      <c r="L499" s="8"/>
      <c r="M499" s="8" t="s">
        <v>2098</v>
      </c>
      <c r="N499" s="8" t="s">
        <v>2056</v>
      </c>
      <c r="O499" s="8">
        <v>1709</v>
      </c>
      <c r="P499" s="8" t="s">
        <v>2123</v>
      </c>
      <c r="Q499" s="1" t="s">
        <v>683</v>
      </c>
      <c r="R499" s="1">
        <v>1</v>
      </c>
      <c r="S499" s="8">
        <v>1</v>
      </c>
      <c r="T499" s="10" t="s">
        <v>1707</v>
      </c>
      <c r="U499" s="10" t="s">
        <v>1708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63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64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65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1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66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67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68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69"/>
        <v>0</v>
      </c>
      <c r="FD499" s="32">
        <f t="shared" si="70"/>
        <v>0</v>
      </c>
    </row>
    <row r="500" spans="1:160" customFormat="1" ht="60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15</v>
      </c>
      <c r="H500" s="8"/>
      <c r="I500" s="8"/>
      <c r="J500" s="8"/>
      <c r="K500" s="8"/>
      <c r="L500" s="8"/>
      <c r="M500" s="8" t="s">
        <v>2098</v>
      </c>
      <c r="N500" s="8" t="s">
        <v>2058</v>
      </c>
      <c r="O500" s="8">
        <v>1703</v>
      </c>
      <c r="P500" s="8" t="s">
        <v>2124</v>
      </c>
      <c r="Q500" s="1" t="s">
        <v>684</v>
      </c>
      <c r="R500" s="1">
        <v>1</v>
      </c>
      <c r="S500" s="8">
        <v>1</v>
      </c>
      <c r="T500" s="10" t="s">
        <v>1708</v>
      </c>
      <c r="U500" s="10" t="s">
        <v>1709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63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64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65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1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66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67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68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69"/>
        <v>0</v>
      </c>
      <c r="FD500" s="32">
        <f t="shared" si="70"/>
        <v>0</v>
      </c>
    </row>
    <row r="501" spans="1:160" customFormat="1" ht="45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15</v>
      </c>
      <c r="H501" s="8"/>
      <c r="I501" s="8"/>
      <c r="J501" s="8"/>
      <c r="K501" s="8"/>
      <c r="L501" s="8"/>
      <c r="M501" s="8" t="s">
        <v>2098</v>
      </c>
      <c r="N501" s="8" t="s">
        <v>2056</v>
      </c>
      <c r="O501" s="8">
        <v>1709</v>
      </c>
      <c r="P501" s="8" t="s">
        <v>2123</v>
      </c>
      <c r="Q501" s="1" t="s">
        <v>685</v>
      </c>
      <c r="R501" s="1">
        <v>1</v>
      </c>
      <c r="S501" s="8">
        <v>1</v>
      </c>
      <c r="T501" s="10" t="s">
        <v>1709</v>
      </c>
      <c r="U501" s="10" t="s">
        <v>1710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63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64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65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1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66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67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68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69"/>
        <v>0</v>
      </c>
      <c r="FD501" s="32">
        <f t="shared" si="70"/>
        <v>0</v>
      </c>
    </row>
    <row r="502" spans="1:160" customFormat="1" ht="45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672</v>
      </c>
      <c r="F502" s="6">
        <v>60</v>
      </c>
      <c r="G502" s="19">
        <v>20</v>
      </c>
      <c r="H502" s="8"/>
      <c r="I502" s="8"/>
      <c r="J502" s="8"/>
      <c r="K502" s="8"/>
      <c r="L502" s="8"/>
      <c r="M502" s="8" t="s">
        <v>2098</v>
      </c>
      <c r="N502" s="8" t="s">
        <v>2056</v>
      </c>
      <c r="O502" s="8">
        <v>1709</v>
      </c>
      <c r="P502" s="8" t="s">
        <v>2123</v>
      </c>
      <c r="Q502" s="1" t="s">
        <v>686</v>
      </c>
      <c r="R502" s="1">
        <v>27</v>
      </c>
      <c r="S502" s="8">
        <v>9</v>
      </c>
      <c r="T502" s="10" t="s">
        <v>1710</v>
      </c>
      <c r="U502" s="10" t="s">
        <v>1711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63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64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65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1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66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67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68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69"/>
        <v>0</v>
      </c>
      <c r="FD502" s="32">
        <f t="shared" si="70"/>
        <v>0</v>
      </c>
    </row>
    <row r="503" spans="1:160" customFormat="1" ht="45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687</v>
      </c>
      <c r="F503" s="6">
        <v>60</v>
      </c>
      <c r="G503" s="19">
        <v>20</v>
      </c>
      <c r="H503" s="8"/>
      <c r="I503" s="8"/>
      <c r="J503" s="8"/>
      <c r="K503" s="8"/>
      <c r="L503" s="8"/>
      <c r="M503" s="8" t="s">
        <v>2098</v>
      </c>
      <c r="N503" s="8" t="s">
        <v>2056</v>
      </c>
      <c r="O503" s="8">
        <v>1709</v>
      </c>
      <c r="P503" s="8" t="s">
        <v>2123</v>
      </c>
      <c r="Q503" s="1" t="s">
        <v>688</v>
      </c>
      <c r="R503" s="1">
        <v>1</v>
      </c>
      <c r="S503" s="8">
        <v>0.5</v>
      </c>
      <c r="T503" s="10" t="s">
        <v>1711</v>
      </c>
      <c r="U503" s="10" t="s">
        <v>1712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63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64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65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1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66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67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68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69"/>
        <v>0</v>
      </c>
      <c r="FD503" s="32">
        <f t="shared" si="70"/>
        <v>0</v>
      </c>
    </row>
    <row r="504" spans="1:160" customFormat="1" ht="45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687</v>
      </c>
      <c r="F504" s="6">
        <v>60</v>
      </c>
      <c r="G504" s="19">
        <v>15</v>
      </c>
      <c r="H504" s="8"/>
      <c r="I504" s="8"/>
      <c r="J504" s="8"/>
      <c r="K504" s="8"/>
      <c r="L504" s="8"/>
      <c r="M504" s="8" t="s">
        <v>2098</v>
      </c>
      <c r="N504" s="8" t="s">
        <v>2056</v>
      </c>
      <c r="O504" s="8">
        <v>1709</v>
      </c>
      <c r="P504" s="8" t="s">
        <v>2123</v>
      </c>
      <c r="Q504" s="1" t="s">
        <v>689</v>
      </c>
      <c r="R504" s="1">
        <v>1</v>
      </c>
      <c r="S504" s="8">
        <v>1</v>
      </c>
      <c r="T504" s="10" t="s">
        <v>1712</v>
      </c>
      <c r="U504" s="10" t="s">
        <v>1713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63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64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65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1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66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67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68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69"/>
        <v>0</v>
      </c>
      <c r="FD504" s="32">
        <f t="shared" si="70"/>
        <v>0</v>
      </c>
    </row>
    <row r="505" spans="1:160" customFormat="1" ht="45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687</v>
      </c>
      <c r="F505" s="6">
        <v>60</v>
      </c>
      <c r="G505" s="19">
        <v>20</v>
      </c>
      <c r="H505" s="8"/>
      <c r="I505" s="8"/>
      <c r="J505" s="8"/>
      <c r="K505" s="8"/>
      <c r="L505" s="8"/>
      <c r="M505" s="8" t="s">
        <v>2098</v>
      </c>
      <c r="N505" s="8" t="s">
        <v>2056</v>
      </c>
      <c r="O505" s="8">
        <v>1709</v>
      </c>
      <c r="P505" s="8" t="s">
        <v>2123</v>
      </c>
      <c r="Q505" s="1" t="s">
        <v>690</v>
      </c>
      <c r="R505" s="1">
        <v>1</v>
      </c>
      <c r="S505" s="8">
        <v>0.5</v>
      </c>
      <c r="T505" s="10" t="s">
        <v>1713</v>
      </c>
      <c r="U505" s="10" t="s">
        <v>1714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63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64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65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1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66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67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68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69"/>
        <v>0</v>
      </c>
      <c r="FD505" s="32">
        <f t="shared" si="70"/>
        <v>0</v>
      </c>
    </row>
    <row r="506" spans="1:160" customFormat="1" ht="45" x14ac:dyDescent="0.25">
      <c r="A506" s="6" t="s">
        <v>593</v>
      </c>
      <c r="B506" s="6" t="s">
        <v>676</v>
      </c>
      <c r="C506" s="6" t="s">
        <v>671</v>
      </c>
      <c r="D506" s="6" t="s">
        <v>673</v>
      </c>
      <c r="E506" s="6" t="s">
        <v>687</v>
      </c>
      <c r="F506" s="6">
        <v>60</v>
      </c>
      <c r="G506" s="19">
        <v>15</v>
      </c>
      <c r="H506" s="8"/>
      <c r="I506" s="8"/>
      <c r="J506" s="8"/>
      <c r="K506" s="8"/>
      <c r="L506" s="8"/>
      <c r="M506" s="8" t="s">
        <v>2098</v>
      </c>
      <c r="N506" s="8" t="s">
        <v>2056</v>
      </c>
      <c r="O506" s="8">
        <v>1709</v>
      </c>
      <c r="P506" s="8" t="s">
        <v>2123</v>
      </c>
      <c r="Q506" s="2" t="s">
        <v>691</v>
      </c>
      <c r="R506" s="2">
        <v>1</v>
      </c>
      <c r="S506" s="11">
        <v>1</v>
      </c>
      <c r="T506" s="12" t="s">
        <v>1714</v>
      </c>
      <c r="U506" s="10" t="s">
        <v>1715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63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64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65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1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66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67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68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69"/>
        <v>0</v>
      </c>
      <c r="FD506" s="32">
        <f t="shared" si="70"/>
        <v>0</v>
      </c>
    </row>
    <row r="507" spans="1:160" customFormat="1" ht="60" x14ac:dyDescent="0.25">
      <c r="A507" s="6" t="s">
        <v>593</v>
      </c>
      <c r="B507" s="6" t="s">
        <v>1154</v>
      </c>
      <c r="C507" s="6" t="s">
        <v>699</v>
      </c>
      <c r="D507" s="6" t="s">
        <v>693</v>
      </c>
      <c r="E507" s="6" t="s">
        <v>692</v>
      </c>
      <c r="F507" s="6">
        <v>70</v>
      </c>
      <c r="G507" s="19">
        <v>50</v>
      </c>
      <c r="H507" s="8"/>
      <c r="I507" s="8"/>
      <c r="J507" s="8"/>
      <c r="K507" s="8"/>
      <c r="L507" s="8"/>
      <c r="M507" s="8" t="s">
        <v>2099</v>
      </c>
      <c r="N507" s="8" t="s">
        <v>2059</v>
      </c>
      <c r="O507" s="8">
        <v>2409</v>
      </c>
      <c r="P507" s="8" t="s">
        <v>2125</v>
      </c>
      <c r="Q507" s="2" t="s">
        <v>694</v>
      </c>
      <c r="R507" s="2">
        <v>1</v>
      </c>
      <c r="S507" s="11" t="s">
        <v>2013</v>
      </c>
      <c r="T507" s="12" t="s">
        <v>1715</v>
      </c>
      <c r="U507" s="10" t="s">
        <v>1716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63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64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65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1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66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67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68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69"/>
        <v>0</v>
      </c>
      <c r="FD507" s="32">
        <f t="shared" si="70"/>
        <v>0</v>
      </c>
    </row>
    <row r="508" spans="1:160" customFormat="1" ht="60" x14ac:dyDescent="0.25">
      <c r="A508" s="6" t="s">
        <v>593</v>
      </c>
      <c r="B508" s="6" t="s">
        <v>1154</v>
      </c>
      <c r="C508" s="6" t="s">
        <v>699</v>
      </c>
      <c r="D508" s="6" t="s">
        <v>693</v>
      </c>
      <c r="E508" s="6" t="s">
        <v>692</v>
      </c>
      <c r="F508" s="6">
        <v>70</v>
      </c>
      <c r="G508" s="19">
        <v>50</v>
      </c>
      <c r="H508" s="8"/>
      <c r="I508" s="8"/>
      <c r="J508" s="8"/>
      <c r="K508" s="8"/>
      <c r="L508" s="8"/>
      <c r="M508" s="8" t="s">
        <v>2099</v>
      </c>
      <c r="N508" s="8" t="s">
        <v>2059</v>
      </c>
      <c r="O508" s="8">
        <v>2409</v>
      </c>
      <c r="P508" s="8" t="s">
        <v>2125</v>
      </c>
      <c r="Q508" s="2" t="s">
        <v>695</v>
      </c>
      <c r="R508" s="2">
        <v>1</v>
      </c>
      <c r="S508" s="11">
        <v>1</v>
      </c>
      <c r="T508" s="12" t="s">
        <v>1716</v>
      </c>
      <c r="U508" s="10" t="s">
        <v>1717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63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64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65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1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66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67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68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69"/>
        <v>0</v>
      </c>
      <c r="FD508" s="32">
        <f t="shared" si="70"/>
        <v>0</v>
      </c>
    </row>
    <row r="509" spans="1:160" customFormat="1" ht="60" x14ac:dyDescent="0.25">
      <c r="A509" s="6" t="s">
        <v>593</v>
      </c>
      <c r="B509" s="6" t="s">
        <v>1154</v>
      </c>
      <c r="C509" s="6" t="s">
        <v>699</v>
      </c>
      <c r="D509" s="6" t="s">
        <v>693</v>
      </c>
      <c r="E509" s="6" t="s">
        <v>692</v>
      </c>
      <c r="F509" s="6">
        <v>70</v>
      </c>
      <c r="G509" s="19">
        <v>50</v>
      </c>
      <c r="H509" s="8"/>
      <c r="I509" s="8"/>
      <c r="J509" s="8"/>
      <c r="K509" s="8"/>
      <c r="L509" s="8"/>
      <c r="M509" s="8" t="s">
        <v>2099</v>
      </c>
      <c r="N509" s="8" t="s">
        <v>2059</v>
      </c>
      <c r="O509" s="8">
        <v>2409</v>
      </c>
      <c r="P509" s="8" t="s">
        <v>2125</v>
      </c>
      <c r="Q509" s="2" t="s">
        <v>696</v>
      </c>
      <c r="R509" s="2">
        <v>1</v>
      </c>
      <c r="S509" s="11">
        <v>0.5</v>
      </c>
      <c r="T509" s="12" t="s">
        <v>1717</v>
      </c>
      <c r="U509" s="10" t="s">
        <v>1718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63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64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65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1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66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67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68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69"/>
        <v>0</v>
      </c>
      <c r="FD509" s="32">
        <f t="shared" si="70"/>
        <v>0</v>
      </c>
    </row>
    <row r="510" spans="1:160" customFormat="1" ht="60" x14ac:dyDescent="0.25">
      <c r="A510" s="6" t="s">
        <v>593</v>
      </c>
      <c r="B510" s="6" t="s">
        <v>1154</v>
      </c>
      <c r="C510" s="6" t="s">
        <v>699</v>
      </c>
      <c r="D510" s="6" t="s">
        <v>693</v>
      </c>
      <c r="E510" s="6" t="s">
        <v>697</v>
      </c>
      <c r="F510" s="6">
        <v>60</v>
      </c>
      <c r="G510" s="19">
        <v>40</v>
      </c>
      <c r="H510" s="8"/>
      <c r="I510" s="8"/>
      <c r="J510" s="8"/>
      <c r="K510" s="8"/>
      <c r="L510" s="8"/>
      <c r="M510" s="8" t="s">
        <v>2099</v>
      </c>
      <c r="N510" s="8" t="s">
        <v>2059</v>
      </c>
      <c r="O510" s="8">
        <v>2409</v>
      </c>
      <c r="P510" s="8" t="s">
        <v>2125</v>
      </c>
      <c r="Q510" s="2" t="s">
        <v>698</v>
      </c>
      <c r="R510" s="2">
        <v>1</v>
      </c>
      <c r="S510" s="11" t="s">
        <v>2013</v>
      </c>
      <c r="T510" s="12" t="s">
        <v>1718</v>
      </c>
      <c r="U510" s="10" t="s">
        <v>1719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63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64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65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1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66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67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68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69"/>
        <v>0</v>
      </c>
      <c r="FD510" s="32">
        <f t="shared" si="70"/>
        <v>0</v>
      </c>
    </row>
    <row r="511" spans="1:160" customFormat="1" ht="60" x14ac:dyDescent="0.25">
      <c r="A511" s="6" t="s">
        <v>593</v>
      </c>
      <c r="B511" s="6" t="s">
        <v>1154</v>
      </c>
      <c r="C511" s="6" t="s">
        <v>699</v>
      </c>
      <c r="D511" s="6" t="s">
        <v>693</v>
      </c>
      <c r="E511" s="6" t="s">
        <v>697</v>
      </c>
      <c r="F511" s="6">
        <v>60</v>
      </c>
      <c r="G511" s="19">
        <v>40</v>
      </c>
      <c r="H511" s="8"/>
      <c r="I511" s="8"/>
      <c r="J511" s="8"/>
      <c r="K511" s="8"/>
      <c r="L511" s="8"/>
      <c r="M511" s="8" t="s">
        <v>2099</v>
      </c>
      <c r="N511" s="8" t="s">
        <v>2059</v>
      </c>
      <c r="O511" s="8">
        <v>2409</v>
      </c>
      <c r="P511" s="8" t="s">
        <v>2125</v>
      </c>
      <c r="Q511" s="2" t="s">
        <v>700</v>
      </c>
      <c r="R511" s="2">
        <v>1</v>
      </c>
      <c r="S511" s="11">
        <v>0.3</v>
      </c>
      <c r="T511" s="12" t="s">
        <v>1719</v>
      </c>
      <c r="U511" s="10" t="s">
        <v>1720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63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64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65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1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66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67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68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69"/>
        <v>0</v>
      </c>
      <c r="FD511" s="32">
        <f t="shared" si="70"/>
        <v>0</v>
      </c>
    </row>
    <row r="512" spans="1:160" customFormat="1" ht="60" x14ac:dyDescent="0.25">
      <c r="A512" s="7" t="s">
        <v>593</v>
      </c>
      <c r="B512" s="7" t="s">
        <v>1154</v>
      </c>
      <c r="C512" s="7" t="s">
        <v>699</v>
      </c>
      <c r="D512" s="7" t="s">
        <v>693</v>
      </c>
      <c r="E512" s="7" t="s">
        <v>697</v>
      </c>
      <c r="F512" s="7">
        <v>60</v>
      </c>
      <c r="G512" s="19">
        <v>40</v>
      </c>
      <c r="H512" s="8"/>
      <c r="I512" s="8"/>
      <c r="J512" s="8"/>
      <c r="K512" s="8"/>
      <c r="L512" s="8"/>
      <c r="M512" s="8" t="s">
        <v>2099</v>
      </c>
      <c r="N512" s="8" t="s">
        <v>2059</v>
      </c>
      <c r="O512" s="8">
        <v>2409</v>
      </c>
      <c r="P512" s="8" t="s">
        <v>2125</v>
      </c>
      <c r="Q512" s="2" t="s">
        <v>701</v>
      </c>
      <c r="R512" s="2">
        <v>2</v>
      </c>
      <c r="S512" s="11">
        <v>1</v>
      </c>
      <c r="T512" s="12" t="s">
        <v>1720</v>
      </c>
      <c r="U512" s="10" t="s">
        <v>1721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63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64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65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1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66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67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68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69"/>
        <v>0</v>
      </c>
      <c r="FD512" s="32">
        <f t="shared" si="70"/>
        <v>0</v>
      </c>
    </row>
    <row r="513" spans="1:160" s="5" customFormat="1" ht="60" x14ac:dyDescent="0.25">
      <c r="A513" s="7" t="s">
        <v>593</v>
      </c>
      <c r="B513" s="7" t="s">
        <v>1155</v>
      </c>
      <c r="C513" s="7" t="s">
        <v>699</v>
      </c>
      <c r="D513" s="7" t="s">
        <v>693</v>
      </c>
      <c r="E513" s="7" t="s">
        <v>697</v>
      </c>
      <c r="F513" s="7">
        <v>60</v>
      </c>
      <c r="G513" s="19">
        <v>40</v>
      </c>
      <c r="H513" s="8"/>
      <c r="I513" s="8"/>
      <c r="J513" s="8"/>
      <c r="K513" s="8"/>
      <c r="L513" s="8"/>
      <c r="M513" s="8" t="s">
        <v>2099</v>
      </c>
      <c r="N513" s="8" t="s">
        <v>2059</v>
      </c>
      <c r="O513" s="8">
        <v>2409</v>
      </c>
      <c r="P513" s="8" t="s">
        <v>2125</v>
      </c>
      <c r="Q513" s="2" t="s">
        <v>702</v>
      </c>
      <c r="R513" s="2">
        <v>120</v>
      </c>
      <c r="S513" s="11">
        <v>40</v>
      </c>
      <c r="T513" s="12" t="s">
        <v>1721</v>
      </c>
      <c r="U513" s="10" t="s">
        <v>1722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63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64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65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1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66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67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68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69"/>
        <v>0</v>
      </c>
      <c r="FD513" s="32">
        <f t="shared" si="70"/>
        <v>0</v>
      </c>
    </row>
    <row r="514" spans="1:160" customFormat="1" ht="60" x14ac:dyDescent="0.25">
      <c r="A514" s="7" t="s">
        <v>593</v>
      </c>
      <c r="B514" s="7" t="s">
        <v>1156</v>
      </c>
      <c r="C514" s="7" t="s">
        <v>699</v>
      </c>
      <c r="D514" s="7" t="s">
        <v>693</v>
      </c>
      <c r="E514" s="7" t="s">
        <v>723</v>
      </c>
      <c r="F514" s="7">
        <v>70</v>
      </c>
      <c r="G514" s="19">
        <v>66</v>
      </c>
      <c r="H514" s="8"/>
      <c r="I514" s="8"/>
      <c r="J514" s="8"/>
      <c r="K514" s="8"/>
      <c r="L514" s="8"/>
      <c r="M514" s="8" t="s">
        <v>2099</v>
      </c>
      <c r="N514" s="8" t="s">
        <v>2060</v>
      </c>
      <c r="O514" s="8">
        <v>2408</v>
      </c>
      <c r="P514" s="8" t="s">
        <v>2125</v>
      </c>
      <c r="Q514" s="2" t="s">
        <v>703</v>
      </c>
      <c r="R514" s="2">
        <v>1</v>
      </c>
      <c r="S514" s="11">
        <v>0.33</v>
      </c>
      <c r="T514" s="12" t="s">
        <v>1722</v>
      </c>
      <c r="U514" s="10" t="s">
        <v>1723</v>
      </c>
      <c r="V514" s="8"/>
      <c r="W514" s="8"/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63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64"/>
        <v>0</v>
      </c>
      <c r="BF514" s="9">
        <v>0</v>
      </c>
      <c r="BG514" s="9">
        <v>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9">
        <v>0</v>
      </c>
      <c r="BR514" s="9">
        <v>0</v>
      </c>
      <c r="BS514" s="9">
        <v>0</v>
      </c>
      <c r="BT514" s="9">
        <v>0</v>
      </c>
      <c r="BU514" s="9">
        <v>0</v>
      </c>
      <c r="BV514" s="31">
        <f t="shared" si="65"/>
        <v>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f t="shared" si="71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66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67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68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69"/>
        <v>0</v>
      </c>
      <c r="FD514" s="32">
        <f t="shared" si="70"/>
        <v>0</v>
      </c>
    </row>
    <row r="515" spans="1:160" customFormat="1" ht="60" x14ac:dyDescent="0.25">
      <c r="A515" s="7" t="s">
        <v>593</v>
      </c>
      <c r="B515" s="7" t="s">
        <v>1156</v>
      </c>
      <c r="C515" s="7" t="s">
        <v>699</v>
      </c>
      <c r="D515" s="7" t="s">
        <v>693</v>
      </c>
      <c r="E515" s="7" t="s">
        <v>723</v>
      </c>
      <c r="F515" s="7">
        <v>70</v>
      </c>
      <c r="G515" s="19">
        <v>66</v>
      </c>
      <c r="H515" s="8"/>
      <c r="I515" s="8"/>
      <c r="J515" s="8"/>
      <c r="K515" s="8"/>
      <c r="L515" s="8"/>
      <c r="M515" s="8" t="s">
        <v>2099</v>
      </c>
      <c r="N515" s="8" t="s">
        <v>2060</v>
      </c>
      <c r="O515" s="8">
        <v>2408</v>
      </c>
      <c r="P515" s="8" t="s">
        <v>2125</v>
      </c>
      <c r="Q515" s="2" t="s">
        <v>704</v>
      </c>
      <c r="R515" s="2">
        <v>4</v>
      </c>
      <c r="S515" s="11">
        <v>1</v>
      </c>
      <c r="T515" s="12" t="s">
        <v>1723</v>
      </c>
      <c r="U515" s="10" t="s">
        <v>1724</v>
      </c>
      <c r="V515" s="8"/>
      <c r="W515" s="8"/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63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64"/>
        <v>0</v>
      </c>
      <c r="BF515" s="9">
        <v>0</v>
      </c>
      <c r="BG515" s="9">
        <v>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9">
        <v>0</v>
      </c>
      <c r="BR515" s="9">
        <v>0</v>
      </c>
      <c r="BS515" s="9">
        <v>0</v>
      </c>
      <c r="BT515" s="9">
        <v>0</v>
      </c>
      <c r="BU515" s="9">
        <v>0</v>
      </c>
      <c r="BV515" s="31">
        <f t="shared" si="65"/>
        <v>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f t="shared" si="71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66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67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68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69"/>
        <v>0</v>
      </c>
      <c r="FD515" s="32">
        <f t="shared" si="70"/>
        <v>0</v>
      </c>
    </row>
    <row r="516" spans="1:160" customFormat="1" ht="60" x14ac:dyDescent="0.25">
      <c r="A516" s="6" t="s">
        <v>593</v>
      </c>
      <c r="B516" s="6" t="s">
        <v>1156</v>
      </c>
      <c r="C516" s="6" t="s">
        <v>699</v>
      </c>
      <c r="D516" s="6" t="s">
        <v>693</v>
      </c>
      <c r="E516" s="6" t="s">
        <v>723</v>
      </c>
      <c r="F516" s="6">
        <v>70</v>
      </c>
      <c r="G516" s="19">
        <v>66</v>
      </c>
      <c r="H516" s="8"/>
      <c r="I516" s="8"/>
      <c r="J516" s="8"/>
      <c r="K516" s="8"/>
      <c r="L516" s="8"/>
      <c r="M516" s="8" t="s">
        <v>2099</v>
      </c>
      <c r="N516" s="8" t="s">
        <v>2060</v>
      </c>
      <c r="O516" s="8">
        <v>2408</v>
      </c>
      <c r="P516" s="8" t="s">
        <v>2125</v>
      </c>
      <c r="Q516" s="2" t="s">
        <v>705</v>
      </c>
      <c r="R516" s="2">
        <v>1</v>
      </c>
      <c r="S516" s="11">
        <v>0.33</v>
      </c>
      <c r="T516" s="12" t="s">
        <v>1724</v>
      </c>
      <c r="U516" s="10" t="s">
        <v>1725</v>
      </c>
      <c r="V516" s="8"/>
      <c r="W516" s="8"/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63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64"/>
        <v>0</v>
      </c>
      <c r="BF516" s="9">
        <v>0</v>
      </c>
      <c r="BG516" s="9">
        <v>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9">
        <v>0</v>
      </c>
      <c r="BR516" s="9">
        <v>0</v>
      </c>
      <c r="BS516" s="9">
        <v>0</v>
      </c>
      <c r="BT516" s="9">
        <v>0</v>
      </c>
      <c r="BU516" s="9">
        <v>0</v>
      </c>
      <c r="BV516" s="31">
        <f t="shared" si="65"/>
        <v>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f t="shared" si="71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66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67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68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69"/>
        <v>0</v>
      </c>
      <c r="FD516" s="32">
        <f t="shared" si="70"/>
        <v>0</v>
      </c>
    </row>
    <row r="517" spans="1:160" customFormat="1" ht="60" x14ac:dyDescent="0.25">
      <c r="A517" s="6" t="s">
        <v>593</v>
      </c>
      <c r="B517" s="6" t="s">
        <v>1156</v>
      </c>
      <c r="C517" s="6" t="s">
        <v>699</v>
      </c>
      <c r="D517" s="6" t="s">
        <v>693</v>
      </c>
      <c r="E517" s="6" t="s">
        <v>723</v>
      </c>
      <c r="F517" s="6">
        <v>70</v>
      </c>
      <c r="G517" s="19">
        <v>66</v>
      </c>
      <c r="H517" s="8"/>
      <c r="I517" s="8"/>
      <c r="J517" s="8"/>
      <c r="K517" s="8"/>
      <c r="L517" s="8"/>
      <c r="M517" s="8" t="s">
        <v>2099</v>
      </c>
      <c r="N517" s="8" t="s">
        <v>2060</v>
      </c>
      <c r="O517" s="8">
        <v>2408</v>
      </c>
      <c r="P517" s="8" t="s">
        <v>2125</v>
      </c>
      <c r="Q517" s="2" t="s">
        <v>706</v>
      </c>
      <c r="R517" s="2">
        <v>1</v>
      </c>
      <c r="S517" s="11">
        <v>0.6</v>
      </c>
      <c r="T517" s="12" t="s">
        <v>1725</v>
      </c>
      <c r="U517" s="10" t="s">
        <v>1726</v>
      </c>
      <c r="V517" s="8"/>
      <c r="W517" s="8"/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63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64"/>
        <v>0</v>
      </c>
      <c r="BF517" s="9">
        <v>0</v>
      </c>
      <c r="BG517" s="9">
        <v>0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9">
        <v>0</v>
      </c>
      <c r="BR517" s="9">
        <v>0</v>
      </c>
      <c r="BS517" s="9">
        <v>0</v>
      </c>
      <c r="BT517" s="9">
        <v>0</v>
      </c>
      <c r="BU517" s="9">
        <v>0</v>
      </c>
      <c r="BV517" s="31">
        <f t="shared" si="65"/>
        <v>0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f t="shared" si="71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66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67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68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69"/>
        <v>0</v>
      </c>
      <c r="FD517" s="32">
        <f t="shared" si="70"/>
        <v>0</v>
      </c>
    </row>
    <row r="518" spans="1:160" customFormat="1" ht="60" x14ac:dyDescent="0.25">
      <c r="A518" s="6" t="s">
        <v>593</v>
      </c>
      <c r="B518" s="6" t="s">
        <v>1156</v>
      </c>
      <c r="C518" s="6" t="s">
        <v>699</v>
      </c>
      <c r="D518" s="6" t="s">
        <v>693</v>
      </c>
      <c r="E518" s="6" t="s">
        <v>723</v>
      </c>
      <c r="F518" s="6">
        <v>70</v>
      </c>
      <c r="G518" s="19">
        <v>66</v>
      </c>
      <c r="H518" s="8"/>
      <c r="I518" s="8"/>
      <c r="J518" s="8"/>
      <c r="K518" s="8"/>
      <c r="L518" s="8"/>
      <c r="M518" s="8" t="s">
        <v>2099</v>
      </c>
      <c r="N518" s="8" t="s">
        <v>2060</v>
      </c>
      <c r="O518" s="8">
        <v>2408</v>
      </c>
      <c r="P518" s="8" t="s">
        <v>2125</v>
      </c>
      <c r="Q518" s="2" t="s">
        <v>707</v>
      </c>
      <c r="R518" s="2">
        <v>1</v>
      </c>
      <c r="S518" s="11">
        <v>0</v>
      </c>
      <c r="T518" s="12" t="s">
        <v>1726</v>
      </c>
      <c r="U518" s="10" t="s">
        <v>1727</v>
      </c>
      <c r="V518" s="8"/>
      <c r="W518" s="8"/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63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64"/>
        <v>0</v>
      </c>
      <c r="BF518" s="9">
        <v>0</v>
      </c>
      <c r="BG518" s="9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9">
        <v>0</v>
      </c>
      <c r="BR518" s="9">
        <v>0</v>
      </c>
      <c r="BS518" s="9">
        <v>0</v>
      </c>
      <c r="BT518" s="9">
        <v>0</v>
      </c>
      <c r="BU518" s="9">
        <v>0</v>
      </c>
      <c r="BV518" s="31">
        <f t="shared" si="65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f t="shared" si="71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66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67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68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69"/>
        <v>0</v>
      </c>
      <c r="FD518" s="32">
        <f t="shared" si="70"/>
        <v>0</v>
      </c>
    </row>
    <row r="519" spans="1:160" customFormat="1" ht="60" x14ac:dyDescent="0.25">
      <c r="A519" s="6" t="s">
        <v>593</v>
      </c>
      <c r="B519" s="6" t="s">
        <v>1154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40</v>
      </c>
      <c r="H519" s="8"/>
      <c r="I519" s="8"/>
      <c r="J519" s="8"/>
      <c r="K519" s="8"/>
      <c r="L519" s="8"/>
      <c r="M519" s="8" t="s">
        <v>2099</v>
      </c>
      <c r="N519" s="8" t="s">
        <v>2060</v>
      </c>
      <c r="O519" s="8">
        <v>2408</v>
      </c>
      <c r="P519" s="8" t="s">
        <v>2125</v>
      </c>
      <c r="Q519" s="2" t="s">
        <v>708</v>
      </c>
      <c r="R519" s="2">
        <v>4</v>
      </c>
      <c r="S519" s="11">
        <v>1</v>
      </c>
      <c r="T519" s="12" t="s">
        <v>1727</v>
      </c>
      <c r="U519" s="10" t="s">
        <v>1728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63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64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65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1"/>
        <v>0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66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67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68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69"/>
        <v>0</v>
      </c>
      <c r="FD519" s="32">
        <f t="shared" si="70"/>
        <v>0</v>
      </c>
    </row>
    <row r="520" spans="1:160" customFormat="1" ht="60" x14ac:dyDescent="0.25">
      <c r="A520" s="6" t="s">
        <v>593</v>
      </c>
      <c r="B520" s="6" t="s">
        <v>1156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66</v>
      </c>
      <c r="H520" s="8"/>
      <c r="I520" s="8"/>
      <c r="J520" s="8"/>
      <c r="K520" s="8"/>
      <c r="L520" s="8"/>
      <c r="M520" s="8" t="s">
        <v>2099</v>
      </c>
      <c r="N520" s="8" t="s">
        <v>2060</v>
      </c>
      <c r="O520" s="8">
        <v>2408</v>
      </c>
      <c r="P520" s="8" t="s">
        <v>2125</v>
      </c>
      <c r="Q520" s="2" t="s">
        <v>709</v>
      </c>
      <c r="R520" s="2">
        <v>134</v>
      </c>
      <c r="S520" s="11">
        <v>134</v>
      </c>
      <c r="T520" s="12" t="s">
        <v>1728</v>
      </c>
      <c r="U520" s="10" t="s">
        <v>1729</v>
      </c>
      <c r="V520" s="8"/>
      <c r="W520" s="8"/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63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64"/>
        <v>0</v>
      </c>
      <c r="BF520" s="9">
        <v>0</v>
      </c>
      <c r="BG520" s="9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9">
        <v>0</v>
      </c>
      <c r="BR520" s="9">
        <v>0</v>
      </c>
      <c r="BS520" s="9">
        <v>0</v>
      </c>
      <c r="BT520" s="9">
        <v>0</v>
      </c>
      <c r="BU520" s="9">
        <v>0</v>
      </c>
      <c r="BV520" s="31">
        <f t="shared" si="65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f t="shared" si="71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66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67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68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69"/>
        <v>0</v>
      </c>
      <c r="FD520" s="32">
        <f t="shared" si="70"/>
        <v>0</v>
      </c>
    </row>
    <row r="521" spans="1:160" customFormat="1" ht="60" x14ac:dyDescent="0.25">
      <c r="A521" s="6" t="s">
        <v>593</v>
      </c>
      <c r="B521" s="6" t="s">
        <v>1156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8"/>
      <c r="I521" s="8"/>
      <c r="J521" s="8"/>
      <c r="K521" s="8"/>
      <c r="L521" s="8"/>
      <c r="M521" s="8" t="s">
        <v>2099</v>
      </c>
      <c r="N521" s="8" t="s">
        <v>2060</v>
      </c>
      <c r="O521" s="8">
        <v>2408</v>
      </c>
      <c r="P521" s="8" t="s">
        <v>2125</v>
      </c>
      <c r="Q521" s="2" t="s">
        <v>710</v>
      </c>
      <c r="R521" s="2">
        <v>4</v>
      </c>
      <c r="S521" s="11">
        <v>2</v>
      </c>
      <c r="T521" s="12" t="s">
        <v>1729</v>
      </c>
      <c r="U521" s="10" t="s">
        <v>1730</v>
      </c>
      <c r="V521" s="8"/>
      <c r="W521" s="8"/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63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64"/>
        <v>0</v>
      </c>
      <c r="BF521" s="9">
        <v>0</v>
      </c>
      <c r="BG521" s="9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9">
        <v>0</v>
      </c>
      <c r="BR521" s="9">
        <v>0</v>
      </c>
      <c r="BS521" s="9">
        <v>0</v>
      </c>
      <c r="BT521" s="9">
        <v>0</v>
      </c>
      <c r="BU521" s="9">
        <v>0</v>
      </c>
      <c r="BV521" s="31">
        <f t="shared" si="65"/>
        <v>0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f t="shared" si="71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66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67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68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69"/>
        <v>0</v>
      </c>
      <c r="FD521" s="32">
        <f t="shared" si="70"/>
        <v>0</v>
      </c>
    </row>
    <row r="522" spans="1:160" customFormat="1" ht="60" x14ac:dyDescent="0.25">
      <c r="A522" s="6" t="s">
        <v>593</v>
      </c>
      <c r="B522" s="6" t="s">
        <v>1156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66</v>
      </c>
      <c r="H522" s="8"/>
      <c r="I522" s="8"/>
      <c r="J522" s="8"/>
      <c r="K522" s="8"/>
      <c r="L522" s="8"/>
      <c r="M522" s="8" t="s">
        <v>2099</v>
      </c>
      <c r="N522" s="8" t="s">
        <v>2060</v>
      </c>
      <c r="O522" s="8">
        <v>2408</v>
      </c>
      <c r="P522" s="8" t="s">
        <v>2125</v>
      </c>
      <c r="Q522" s="2" t="s">
        <v>711</v>
      </c>
      <c r="R522" s="2">
        <v>4</v>
      </c>
      <c r="S522" s="11">
        <v>2</v>
      </c>
      <c r="T522" s="12" t="s">
        <v>1730</v>
      </c>
      <c r="U522" s="10" t="s">
        <v>1731</v>
      </c>
      <c r="V522" s="8"/>
      <c r="W522" s="8"/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si="63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si="64"/>
        <v>0</v>
      </c>
      <c r="BF522" s="9">
        <v>0</v>
      </c>
      <c r="BG522" s="9">
        <v>0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9">
        <v>0</v>
      </c>
      <c r="BR522" s="9">
        <v>0</v>
      </c>
      <c r="BS522" s="9">
        <v>0</v>
      </c>
      <c r="BT522" s="9">
        <v>0</v>
      </c>
      <c r="BU522" s="9">
        <v>0</v>
      </c>
      <c r="BV522" s="31">
        <f t="shared" si="65"/>
        <v>0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f t="shared" si="71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si="66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si="67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68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si="69"/>
        <v>0</v>
      </c>
      <c r="FD522" s="32">
        <f t="shared" si="70"/>
        <v>0</v>
      </c>
    </row>
    <row r="523" spans="1:160" customFormat="1" ht="60" x14ac:dyDescent="0.25">
      <c r="A523" s="6" t="s">
        <v>593</v>
      </c>
      <c r="B523" s="6" t="s">
        <v>1156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8"/>
      <c r="I523" s="8"/>
      <c r="J523" s="8"/>
      <c r="K523" s="8"/>
      <c r="L523" s="8"/>
      <c r="M523" s="8" t="s">
        <v>2099</v>
      </c>
      <c r="N523" s="8" t="s">
        <v>2060</v>
      </c>
      <c r="O523" s="8">
        <v>2408</v>
      </c>
      <c r="P523" s="8" t="s">
        <v>2125</v>
      </c>
      <c r="Q523" s="1" t="s">
        <v>712</v>
      </c>
      <c r="R523" s="1">
        <v>19</v>
      </c>
      <c r="S523" s="8">
        <v>0</v>
      </c>
      <c r="T523" s="10" t="s">
        <v>1731</v>
      </c>
      <c r="U523" s="10" t="s">
        <v>1732</v>
      </c>
      <c r="V523" s="8"/>
      <c r="W523" s="8"/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ref="AN523:AN586" si="72">SUM(X523:AM523)</f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ref="BE523:BE586" si="73">SUM(AO523:BD523)</f>
        <v>0</v>
      </c>
      <c r="BF523" s="9">
        <v>0</v>
      </c>
      <c r="BG523" s="9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9">
        <v>0</v>
      </c>
      <c r="BR523" s="9">
        <v>0</v>
      </c>
      <c r="BS523" s="9">
        <v>0</v>
      </c>
      <c r="BT523" s="9">
        <v>0</v>
      </c>
      <c r="BU523" s="9">
        <v>0</v>
      </c>
      <c r="BV523" s="31">
        <f t="shared" ref="BV523:BV586" si="74">SUM(BF523:BU523)</f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f t="shared" si="71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ref="DD523:DD586" si="75">SUM(CN523:DC523)</f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ref="DU523:DU586" si="76">SUM(DE523:DT523)</f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ref="EL523:EL586" si="77">SUM(DV523:EK523)</f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ref="FC523:FC586" si="78">SUM(EM523:FB523)</f>
        <v>0</v>
      </c>
      <c r="FD523" s="32">
        <f t="shared" ref="FD523:FD586" si="79">SUM(AN523+BE523+BV523+CM523+DD523+DU523+EL523+FC523)</f>
        <v>0</v>
      </c>
    </row>
    <row r="524" spans="1:160" customFormat="1" ht="60" x14ac:dyDescent="0.25">
      <c r="A524" s="6" t="s">
        <v>593</v>
      </c>
      <c r="B524" s="6" t="s">
        <v>1156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8"/>
      <c r="I524" s="8"/>
      <c r="J524" s="8"/>
      <c r="K524" s="8"/>
      <c r="L524" s="8"/>
      <c r="M524" s="8" t="s">
        <v>2099</v>
      </c>
      <c r="N524" s="8" t="s">
        <v>2060</v>
      </c>
      <c r="O524" s="8">
        <v>2408</v>
      </c>
      <c r="P524" s="8" t="s">
        <v>2125</v>
      </c>
      <c r="Q524" s="1" t="s">
        <v>713</v>
      </c>
      <c r="R524" s="1">
        <v>10.92</v>
      </c>
      <c r="S524" s="8">
        <v>4.83</v>
      </c>
      <c r="T524" s="10" t="s">
        <v>1732</v>
      </c>
      <c r="U524" s="10" t="s">
        <v>1733</v>
      </c>
      <c r="V524" s="8"/>
      <c r="W524" s="8"/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si="72"/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si="73"/>
        <v>0</v>
      </c>
      <c r="BF524" s="9">
        <v>0</v>
      </c>
      <c r="BG524" s="9">
        <v>0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9">
        <v>0</v>
      </c>
      <c r="BR524" s="9">
        <v>0</v>
      </c>
      <c r="BS524" s="9">
        <v>0</v>
      </c>
      <c r="BT524" s="9">
        <v>0</v>
      </c>
      <c r="BU524" s="9">
        <v>0</v>
      </c>
      <c r="BV524" s="31">
        <f t="shared" si="74"/>
        <v>0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f t="shared" ref="CM524:CM587" si="80">SUM(BW524:CL524)</f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si="75"/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si="76"/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si="77"/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si="78"/>
        <v>0</v>
      </c>
      <c r="FD524" s="32">
        <f t="shared" si="79"/>
        <v>0</v>
      </c>
    </row>
    <row r="525" spans="1:160" customFormat="1" ht="60" x14ac:dyDescent="0.25">
      <c r="A525" s="6" t="s">
        <v>593</v>
      </c>
      <c r="B525" s="6" t="s">
        <v>1157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8"/>
      <c r="I525" s="8"/>
      <c r="J525" s="8"/>
      <c r="K525" s="8"/>
      <c r="L525" s="8"/>
      <c r="M525" s="8" t="s">
        <v>2099</v>
      </c>
      <c r="N525" s="8" t="s">
        <v>2060</v>
      </c>
      <c r="O525" s="8">
        <v>2408</v>
      </c>
      <c r="P525" s="8" t="s">
        <v>2125</v>
      </c>
      <c r="Q525" s="1" t="s">
        <v>714</v>
      </c>
      <c r="R525" s="1">
        <v>1</v>
      </c>
      <c r="S525" s="8">
        <v>0.8</v>
      </c>
      <c r="T525" s="10" t="s">
        <v>1733</v>
      </c>
      <c r="U525" s="10" t="s">
        <v>1734</v>
      </c>
      <c r="V525" s="8"/>
      <c r="W525" s="8"/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72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73"/>
        <v>0</v>
      </c>
      <c r="BF525" s="9">
        <v>0</v>
      </c>
      <c r="BG525" s="9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9">
        <v>0</v>
      </c>
      <c r="BR525" s="9">
        <v>0</v>
      </c>
      <c r="BS525" s="9">
        <v>0</v>
      </c>
      <c r="BT525" s="9">
        <v>0</v>
      </c>
      <c r="BU525" s="9">
        <v>0</v>
      </c>
      <c r="BV525" s="31">
        <f t="shared" si="74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f t="shared" si="80"/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75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76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7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78"/>
        <v>0</v>
      </c>
      <c r="FD525" s="32">
        <f t="shared" si="79"/>
        <v>0</v>
      </c>
    </row>
    <row r="526" spans="1:160" customFormat="1" ht="60" x14ac:dyDescent="0.25">
      <c r="A526" s="6" t="s">
        <v>593</v>
      </c>
      <c r="B526" s="6" t="s">
        <v>1156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8"/>
      <c r="I526" s="8"/>
      <c r="J526" s="8"/>
      <c r="K526" s="8"/>
      <c r="L526" s="8"/>
      <c r="M526" s="8" t="s">
        <v>2099</v>
      </c>
      <c r="N526" s="8" t="s">
        <v>2060</v>
      </c>
      <c r="O526" s="8">
        <v>2408</v>
      </c>
      <c r="P526" s="8" t="s">
        <v>2125</v>
      </c>
      <c r="Q526" s="1" t="s">
        <v>715</v>
      </c>
      <c r="R526" s="1">
        <v>17.22</v>
      </c>
      <c r="S526" s="8">
        <v>6.98</v>
      </c>
      <c r="T526" s="10" t="s">
        <v>1734</v>
      </c>
      <c r="U526" s="10" t="s">
        <v>1735</v>
      </c>
      <c r="V526" s="8"/>
      <c r="W526" s="8"/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si="72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si="73"/>
        <v>0</v>
      </c>
      <c r="BF526" s="9">
        <v>0</v>
      </c>
      <c r="BG526" s="9">
        <v>0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9">
        <v>0</v>
      </c>
      <c r="BR526" s="9">
        <v>0</v>
      </c>
      <c r="BS526" s="9">
        <v>0</v>
      </c>
      <c r="BT526" s="9">
        <v>0</v>
      </c>
      <c r="BU526" s="9">
        <v>0</v>
      </c>
      <c r="BV526" s="31">
        <f t="shared" si="74"/>
        <v>0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f t="shared" si="80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si="75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si="76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77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si="78"/>
        <v>0</v>
      </c>
      <c r="FD526" s="32">
        <f t="shared" si="79"/>
        <v>0</v>
      </c>
    </row>
    <row r="527" spans="1:160" customFormat="1" ht="60" x14ac:dyDescent="0.25">
      <c r="A527" s="6" t="s">
        <v>593</v>
      </c>
      <c r="B527" s="6" t="s">
        <v>1157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8"/>
      <c r="I527" s="8"/>
      <c r="J527" s="8"/>
      <c r="K527" s="8"/>
      <c r="L527" s="8"/>
      <c r="M527" s="8" t="s">
        <v>2099</v>
      </c>
      <c r="N527" s="8" t="s">
        <v>2059</v>
      </c>
      <c r="O527" s="8">
        <v>2409</v>
      </c>
      <c r="P527" s="8" t="s">
        <v>2125</v>
      </c>
      <c r="Q527" s="1" t="s">
        <v>716</v>
      </c>
      <c r="R527" s="1">
        <v>1</v>
      </c>
      <c r="S527" s="8">
        <v>0.5</v>
      </c>
      <c r="T527" s="10" t="s">
        <v>1735</v>
      </c>
      <c r="U527" s="10" t="s">
        <v>1736</v>
      </c>
      <c r="V527" s="8"/>
      <c r="W527" s="8"/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72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73"/>
        <v>0</v>
      </c>
      <c r="BF527" s="9">
        <v>0</v>
      </c>
      <c r="BG527" s="9">
        <v>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9">
        <v>0</v>
      </c>
      <c r="BR527" s="9">
        <v>0</v>
      </c>
      <c r="BS527" s="9">
        <v>0</v>
      </c>
      <c r="BT527" s="9">
        <v>0</v>
      </c>
      <c r="BU527" s="9">
        <v>0</v>
      </c>
      <c r="BV527" s="31">
        <f t="shared" si="74"/>
        <v>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f t="shared" si="80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75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76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77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78"/>
        <v>0</v>
      </c>
      <c r="FD527" s="32">
        <f t="shared" si="79"/>
        <v>0</v>
      </c>
    </row>
    <row r="528" spans="1:160" customFormat="1" ht="60" x14ac:dyDescent="0.25">
      <c r="A528" s="6" t="s">
        <v>593</v>
      </c>
      <c r="B528" s="6" t="s">
        <v>1156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66</v>
      </c>
      <c r="H528" s="8"/>
      <c r="I528" s="8"/>
      <c r="J528" s="8"/>
      <c r="K528" s="8"/>
      <c r="L528" s="8"/>
      <c r="M528" s="8" t="s">
        <v>2099</v>
      </c>
      <c r="N528" s="8" t="s">
        <v>2060</v>
      </c>
      <c r="O528" s="8">
        <v>2408</v>
      </c>
      <c r="P528" s="8" t="s">
        <v>2125</v>
      </c>
      <c r="Q528" s="1" t="s">
        <v>717</v>
      </c>
      <c r="R528" s="1">
        <v>1</v>
      </c>
      <c r="S528" s="8">
        <v>0.33</v>
      </c>
      <c r="T528" s="10" t="s">
        <v>1736</v>
      </c>
      <c r="U528" s="10" t="s">
        <v>1737</v>
      </c>
      <c r="V528" s="8"/>
      <c r="W528" s="8"/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72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73"/>
        <v>0</v>
      </c>
      <c r="BF528" s="9">
        <v>0</v>
      </c>
      <c r="BG528" s="9">
        <v>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9">
        <v>0</v>
      </c>
      <c r="BR528" s="9">
        <v>0</v>
      </c>
      <c r="BS528" s="9">
        <v>0</v>
      </c>
      <c r="BT528" s="9">
        <v>0</v>
      </c>
      <c r="BU528" s="9">
        <v>0</v>
      </c>
      <c r="BV528" s="31">
        <f t="shared" si="74"/>
        <v>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f t="shared" si="80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75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76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77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78"/>
        <v>0</v>
      </c>
      <c r="FD528" s="32">
        <f t="shared" si="79"/>
        <v>0</v>
      </c>
    </row>
    <row r="529" spans="1:160" customFormat="1" ht="60" x14ac:dyDescent="0.25">
      <c r="A529" s="6" t="s">
        <v>593</v>
      </c>
      <c r="B529" s="6" t="s">
        <v>1154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40</v>
      </c>
      <c r="H529" s="8"/>
      <c r="I529" s="8"/>
      <c r="J529" s="8"/>
      <c r="K529" s="8"/>
      <c r="L529" s="8"/>
      <c r="M529" s="8" t="s">
        <v>2099</v>
      </c>
      <c r="N529" s="8" t="s">
        <v>2060</v>
      </c>
      <c r="O529" s="8">
        <v>2408</v>
      </c>
      <c r="P529" s="8" t="s">
        <v>2125</v>
      </c>
      <c r="Q529" s="1" t="s">
        <v>718</v>
      </c>
      <c r="R529" s="1">
        <v>1</v>
      </c>
      <c r="S529" s="8" t="s">
        <v>2013</v>
      </c>
      <c r="T529" s="10" t="s">
        <v>1737</v>
      </c>
      <c r="U529" s="10" t="s">
        <v>1738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72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73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74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0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75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76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77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78"/>
        <v>0</v>
      </c>
      <c r="FD529" s="32">
        <f t="shared" si="79"/>
        <v>0</v>
      </c>
    </row>
    <row r="530" spans="1:160" customFormat="1" ht="60" x14ac:dyDescent="0.25">
      <c r="A530" s="6" t="s">
        <v>593</v>
      </c>
      <c r="B530" s="6" t="s">
        <v>1156</v>
      </c>
      <c r="C530" s="6" t="s">
        <v>699</v>
      </c>
      <c r="D530" s="6" t="s">
        <v>693</v>
      </c>
      <c r="E530" s="6" t="s">
        <v>723</v>
      </c>
      <c r="F530" s="6">
        <v>70</v>
      </c>
      <c r="G530" s="19">
        <v>66</v>
      </c>
      <c r="H530" s="8"/>
      <c r="I530" s="8"/>
      <c r="J530" s="8"/>
      <c r="K530" s="8"/>
      <c r="L530" s="8"/>
      <c r="M530" s="8" t="s">
        <v>2099</v>
      </c>
      <c r="N530" s="8" t="s">
        <v>2060</v>
      </c>
      <c r="O530" s="8">
        <v>2408</v>
      </c>
      <c r="P530" s="8" t="s">
        <v>2125</v>
      </c>
      <c r="Q530" s="1" t="s">
        <v>719</v>
      </c>
      <c r="R530" s="1">
        <v>3</v>
      </c>
      <c r="S530" s="8">
        <v>1</v>
      </c>
      <c r="T530" s="10" t="s">
        <v>1738</v>
      </c>
      <c r="U530" s="10" t="s">
        <v>1739</v>
      </c>
      <c r="V530" s="8"/>
      <c r="W530" s="8"/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72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73"/>
        <v>0</v>
      </c>
      <c r="BF530" s="9">
        <v>0</v>
      </c>
      <c r="BG530" s="9">
        <v>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9">
        <v>0</v>
      </c>
      <c r="BR530" s="9">
        <v>0</v>
      </c>
      <c r="BS530" s="9">
        <v>0</v>
      </c>
      <c r="BT530" s="9">
        <v>0</v>
      </c>
      <c r="BU530" s="9">
        <v>0</v>
      </c>
      <c r="BV530" s="31">
        <f t="shared" si="74"/>
        <v>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f t="shared" si="80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75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76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77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78"/>
        <v>0</v>
      </c>
      <c r="FD530" s="32">
        <f t="shared" si="79"/>
        <v>0</v>
      </c>
    </row>
    <row r="531" spans="1:160" customFormat="1" ht="60" x14ac:dyDescent="0.25">
      <c r="A531" s="6" t="s">
        <v>593</v>
      </c>
      <c r="B531" s="6" t="s">
        <v>1154</v>
      </c>
      <c r="C531" s="6" t="s">
        <v>699</v>
      </c>
      <c r="D531" s="6" t="s">
        <v>693</v>
      </c>
      <c r="E531" s="6" t="s">
        <v>720</v>
      </c>
      <c r="F531" s="6">
        <v>42</v>
      </c>
      <c r="G531" s="19">
        <v>42</v>
      </c>
      <c r="H531" s="8"/>
      <c r="I531" s="8"/>
      <c r="J531" s="8"/>
      <c r="K531" s="8"/>
      <c r="L531" s="8"/>
      <c r="M531" s="8" t="s">
        <v>2099</v>
      </c>
      <c r="N531" s="8" t="s">
        <v>2059</v>
      </c>
      <c r="O531" s="8">
        <v>2409</v>
      </c>
      <c r="P531" s="8" t="s">
        <v>2125</v>
      </c>
      <c r="Q531" s="1" t="s">
        <v>721</v>
      </c>
      <c r="R531" s="1">
        <v>1</v>
      </c>
      <c r="S531" s="8">
        <v>0.25</v>
      </c>
      <c r="T531" s="10" t="s">
        <v>1739</v>
      </c>
      <c r="U531" s="10" t="s">
        <v>1740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72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73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74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0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75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76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77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78"/>
        <v>0</v>
      </c>
      <c r="FD531" s="32">
        <f t="shared" si="79"/>
        <v>0</v>
      </c>
    </row>
    <row r="532" spans="1:160" customFormat="1" ht="60" x14ac:dyDescent="0.25">
      <c r="A532" s="6" t="s">
        <v>593</v>
      </c>
      <c r="B532" s="6" t="s">
        <v>1154</v>
      </c>
      <c r="C532" s="6" t="s">
        <v>699</v>
      </c>
      <c r="D532" s="6" t="s">
        <v>693</v>
      </c>
      <c r="E532" s="6" t="s">
        <v>720</v>
      </c>
      <c r="F532" s="6">
        <v>42</v>
      </c>
      <c r="G532" s="19">
        <v>42</v>
      </c>
      <c r="H532" s="8"/>
      <c r="I532" s="8"/>
      <c r="J532" s="8"/>
      <c r="K532" s="8"/>
      <c r="L532" s="8"/>
      <c r="M532" s="8" t="s">
        <v>2099</v>
      </c>
      <c r="N532" s="8" t="s">
        <v>2059</v>
      </c>
      <c r="O532" s="8">
        <v>2409</v>
      </c>
      <c r="P532" s="8" t="s">
        <v>2125</v>
      </c>
      <c r="Q532" s="1" t="s">
        <v>722</v>
      </c>
      <c r="R532" s="1">
        <v>40000</v>
      </c>
      <c r="S532" s="8">
        <v>10000</v>
      </c>
      <c r="T532" s="10" t="s">
        <v>1740</v>
      </c>
      <c r="U532" s="10" t="s">
        <v>1741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72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73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74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0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75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76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77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78"/>
        <v>0</v>
      </c>
      <c r="FD532" s="32">
        <f t="shared" si="79"/>
        <v>0</v>
      </c>
    </row>
    <row r="533" spans="1:160" customFormat="1" ht="60" x14ac:dyDescent="0.25">
      <c r="A533" s="6" t="s">
        <v>593</v>
      </c>
      <c r="B533" s="6" t="s">
        <v>1154</v>
      </c>
      <c r="C533" s="6" t="s">
        <v>699</v>
      </c>
      <c r="D533" s="6" t="s">
        <v>693</v>
      </c>
      <c r="E533" s="6" t="s">
        <v>720</v>
      </c>
      <c r="F533" s="6">
        <v>42</v>
      </c>
      <c r="G533" s="19">
        <v>42</v>
      </c>
      <c r="H533" s="8"/>
      <c r="I533" s="8"/>
      <c r="J533" s="8"/>
      <c r="K533" s="8"/>
      <c r="L533" s="8"/>
      <c r="M533" s="8" t="s">
        <v>2099</v>
      </c>
      <c r="N533" s="8" t="s">
        <v>2059</v>
      </c>
      <c r="O533" s="8">
        <v>2409</v>
      </c>
      <c r="P533" s="8" t="s">
        <v>2125</v>
      </c>
      <c r="Q533" s="1" t="s">
        <v>724</v>
      </c>
      <c r="R533" s="1">
        <v>4</v>
      </c>
      <c r="S533" s="8">
        <v>1</v>
      </c>
      <c r="T533" s="10" t="s">
        <v>1741</v>
      </c>
      <c r="U533" s="10" t="s">
        <v>1742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72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73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74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0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75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76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77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78"/>
        <v>0</v>
      </c>
      <c r="FD533" s="32">
        <f t="shared" si="79"/>
        <v>0</v>
      </c>
    </row>
    <row r="534" spans="1:160" customFormat="1" ht="60" x14ac:dyDescent="0.25">
      <c r="A534" s="6" t="s">
        <v>593</v>
      </c>
      <c r="B534" s="6" t="s">
        <v>1154</v>
      </c>
      <c r="C534" s="6" t="s">
        <v>699</v>
      </c>
      <c r="D534" s="6" t="s">
        <v>693</v>
      </c>
      <c r="E534" s="6" t="s">
        <v>720</v>
      </c>
      <c r="F534" s="6">
        <v>42</v>
      </c>
      <c r="G534" s="19">
        <v>42</v>
      </c>
      <c r="H534" s="8"/>
      <c r="I534" s="8"/>
      <c r="J534" s="8"/>
      <c r="K534" s="8"/>
      <c r="L534" s="8"/>
      <c r="M534" s="8" t="s">
        <v>2099</v>
      </c>
      <c r="N534" s="8" t="s">
        <v>2059</v>
      </c>
      <c r="O534" s="8">
        <v>2409</v>
      </c>
      <c r="P534" s="8" t="s">
        <v>2125</v>
      </c>
      <c r="Q534" s="1" t="s">
        <v>725</v>
      </c>
      <c r="R534" s="1">
        <v>2</v>
      </c>
      <c r="S534" s="8">
        <v>1</v>
      </c>
      <c r="T534" s="10" t="s">
        <v>1742</v>
      </c>
      <c r="U534" s="10" t="s">
        <v>1743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72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73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74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0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75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76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77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78"/>
        <v>0</v>
      </c>
      <c r="FD534" s="32">
        <f t="shared" si="79"/>
        <v>0</v>
      </c>
    </row>
    <row r="535" spans="1:160" customFormat="1" ht="60" x14ac:dyDescent="0.25">
      <c r="A535" s="6" t="s">
        <v>593</v>
      </c>
      <c r="B535" s="6" t="s">
        <v>1154</v>
      </c>
      <c r="C535" s="6" t="s">
        <v>699</v>
      </c>
      <c r="D535" s="6" t="s">
        <v>693</v>
      </c>
      <c r="E535" s="6" t="s">
        <v>726</v>
      </c>
      <c r="F535" s="6">
        <v>180</v>
      </c>
      <c r="G535" s="19">
        <v>180</v>
      </c>
      <c r="H535" s="8"/>
      <c r="I535" s="8"/>
      <c r="J535" s="8"/>
      <c r="K535" s="8"/>
      <c r="L535" s="8"/>
      <c r="M535" s="8" t="s">
        <v>2099</v>
      </c>
      <c r="N535" s="8" t="s">
        <v>2059</v>
      </c>
      <c r="O535" s="8">
        <v>2409</v>
      </c>
      <c r="P535" s="8" t="s">
        <v>2125</v>
      </c>
      <c r="Q535" s="1" t="s">
        <v>727</v>
      </c>
      <c r="R535" s="1">
        <v>140000</v>
      </c>
      <c r="S535" s="8">
        <v>42500</v>
      </c>
      <c r="T535" s="10" t="s">
        <v>1743</v>
      </c>
      <c r="U535" s="10" t="s">
        <v>1744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72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73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74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0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75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76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77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78"/>
        <v>0</v>
      </c>
      <c r="FD535" s="32">
        <f t="shared" si="79"/>
        <v>0</v>
      </c>
    </row>
    <row r="536" spans="1:160" customFormat="1" ht="60" x14ac:dyDescent="0.25">
      <c r="A536" s="6" t="s">
        <v>593</v>
      </c>
      <c r="B536" s="6" t="s">
        <v>1154</v>
      </c>
      <c r="C536" s="6" t="s">
        <v>699</v>
      </c>
      <c r="D536" s="6" t="s">
        <v>693</v>
      </c>
      <c r="E536" s="6" t="s">
        <v>726</v>
      </c>
      <c r="F536" s="6">
        <v>180</v>
      </c>
      <c r="G536" s="19">
        <v>180</v>
      </c>
      <c r="H536" s="8"/>
      <c r="I536" s="8"/>
      <c r="J536" s="8"/>
      <c r="K536" s="8"/>
      <c r="L536" s="8"/>
      <c r="M536" s="8" t="s">
        <v>2099</v>
      </c>
      <c r="N536" s="8" t="s">
        <v>2059</v>
      </c>
      <c r="O536" s="8">
        <v>2409</v>
      </c>
      <c r="P536" s="8" t="s">
        <v>2125</v>
      </c>
      <c r="Q536" s="1" t="s">
        <v>728</v>
      </c>
      <c r="R536" s="1">
        <v>2300</v>
      </c>
      <c r="S536" s="8">
        <v>650</v>
      </c>
      <c r="T536" s="10" t="s">
        <v>1744</v>
      </c>
      <c r="U536" s="10" t="s">
        <v>1745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72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73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74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0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75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76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77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78"/>
        <v>0</v>
      </c>
      <c r="FD536" s="32">
        <f t="shared" si="79"/>
        <v>0</v>
      </c>
    </row>
    <row r="537" spans="1:160" customFormat="1" ht="60" x14ac:dyDescent="0.25">
      <c r="A537" s="6" t="s">
        <v>593</v>
      </c>
      <c r="B537" s="6" t="s">
        <v>1154</v>
      </c>
      <c r="C537" s="6" t="s">
        <v>699</v>
      </c>
      <c r="D537" s="6" t="s">
        <v>693</v>
      </c>
      <c r="E537" s="6" t="s">
        <v>726</v>
      </c>
      <c r="F537" s="6">
        <v>180</v>
      </c>
      <c r="G537" s="19">
        <v>180</v>
      </c>
      <c r="H537" s="8"/>
      <c r="I537" s="8"/>
      <c r="J537" s="8"/>
      <c r="K537" s="8"/>
      <c r="L537" s="8"/>
      <c r="M537" s="8" t="s">
        <v>2099</v>
      </c>
      <c r="N537" s="8" t="s">
        <v>2059</v>
      </c>
      <c r="O537" s="8">
        <v>2409</v>
      </c>
      <c r="P537" s="8" t="s">
        <v>2125</v>
      </c>
      <c r="Q537" s="1" t="s">
        <v>729</v>
      </c>
      <c r="R537" s="1">
        <v>1</v>
      </c>
      <c r="S537" s="8">
        <v>1</v>
      </c>
      <c r="T537" s="10" t="s">
        <v>1745</v>
      </c>
      <c r="U537" s="10" t="s">
        <v>1746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72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73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74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0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75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76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77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78"/>
        <v>0</v>
      </c>
      <c r="FD537" s="32">
        <f t="shared" si="79"/>
        <v>0</v>
      </c>
    </row>
    <row r="538" spans="1:160" customFormat="1" ht="60" x14ac:dyDescent="0.25">
      <c r="A538" s="6" t="s">
        <v>593</v>
      </c>
      <c r="B538" s="6" t="s">
        <v>1154</v>
      </c>
      <c r="C538" s="6" t="s">
        <v>699</v>
      </c>
      <c r="D538" s="6" t="s">
        <v>693</v>
      </c>
      <c r="E538" s="6" t="s">
        <v>730</v>
      </c>
      <c r="F538" s="6">
        <v>11</v>
      </c>
      <c r="G538" s="19">
        <v>11</v>
      </c>
      <c r="H538" s="8"/>
      <c r="I538" s="8"/>
      <c r="J538" s="8"/>
      <c r="K538" s="8"/>
      <c r="L538" s="8"/>
      <c r="M538" s="8" t="s">
        <v>2099</v>
      </c>
      <c r="N538" s="8" t="s">
        <v>2059</v>
      </c>
      <c r="O538" s="8">
        <v>2409</v>
      </c>
      <c r="P538" s="8" t="s">
        <v>2125</v>
      </c>
      <c r="Q538" s="1" t="s">
        <v>722</v>
      </c>
      <c r="R538" s="1">
        <v>40000</v>
      </c>
      <c r="S538" s="8">
        <v>10000</v>
      </c>
      <c r="T538" s="10" t="s">
        <v>1746</v>
      </c>
      <c r="U538" s="10" t="s">
        <v>1747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72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73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74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0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75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76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77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78"/>
        <v>0</v>
      </c>
      <c r="FD538" s="32">
        <f t="shared" si="79"/>
        <v>0</v>
      </c>
    </row>
    <row r="539" spans="1:160" customFormat="1" ht="60" x14ac:dyDescent="0.25">
      <c r="A539" s="6" t="s">
        <v>593</v>
      </c>
      <c r="B539" s="6" t="s">
        <v>1154</v>
      </c>
      <c r="C539" s="6" t="s">
        <v>699</v>
      </c>
      <c r="D539" s="6" t="s">
        <v>693</v>
      </c>
      <c r="E539" s="6" t="s">
        <v>730</v>
      </c>
      <c r="F539" s="6">
        <v>11</v>
      </c>
      <c r="G539" s="19">
        <v>11</v>
      </c>
      <c r="H539" s="8"/>
      <c r="I539" s="8"/>
      <c r="J539" s="8"/>
      <c r="K539" s="8"/>
      <c r="L539" s="8"/>
      <c r="M539" s="8" t="s">
        <v>2099</v>
      </c>
      <c r="N539" s="8" t="s">
        <v>2059</v>
      </c>
      <c r="O539" s="8">
        <v>2409</v>
      </c>
      <c r="P539" s="8" t="s">
        <v>2125</v>
      </c>
      <c r="Q539" s="1" t="s">
        <v>731</v>
      </c>
      <c r="R539" s="1">
        <v>1</v>
      </c>
      <c r="S539" s="8">
        <v>1</v>
      </c>
      <c r="T539" s="10" t="s">
        <v>1747</v>
      </c>
      <c r="U539" s="10" t="s">
        <v>1748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 t="shared" si="72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73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74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0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75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76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77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78"/>
        <v>0</v>
      </c>
      <c r="FD539" s="32">
        <f t="shared" si="79"/>
        <v>0</v>
      </c>
    </row>
    <row r="540" spans="1:160" customFormat="1" ht="60" x14ac:dyDescent="0.25">
      <c r="A540" s="6" t="s">
        <v>593</v>
      </c>
      <c r="B540" s="6" t="s">
        <v>1154</v>
      </c>
      <c r="C540" s="6" t="s">
        <v>699</v>
      </c>
      <c r="D540" s="6" t="s">
        <v>693</v>
      </c>
      <c r="E540" s="6" t="s">
        <v>730</v>
      </c>
      <c r="F540" s="6">
        <v>11</v>
      </c>
      <c r="G540" s="19">
        <v>11</v>
      </c>
      <c r="H540" s="8"/>
      <c r="I540" s="8"/>
      <c r="J540" s="8"/>
      <c r="K540" s="8"/>
      <c r="L540" s="8"/>
      <c r="M540" s="8" t="s">
        <v>2099</v>
      </c>
      <c r="N540" s="8" t="s">
        <v>2059</v>
      </c>
      <c r="O540" s="8">
        <v>2409</v>
      </c>
      <c r="P540" s="8" t="s">
        <v>2125</v>
      </c>
      <c r="Q540" s="1" t="s">
        <v>732</v>
      </c>
      <c r="R540" s="1">
        <v>1</v>
      </c>
      <c r="S540" s="8">
        <v>1</v>
      </c>
      <c r="T540" s="10" t="s">
        <v>1748</v>
      </c>
      <c r="U540" s="10" t="s">
        <v>1749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>SUM(X540:AM540)</f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73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74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0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75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76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77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78"/>
        <v>0</v>
      </c>
      <c r="FD540" s="32">
        <f t="shared" si="79"/>
        <v>0</v>
      </c>
    </row>
    <row r="541" spans="1:160" customFormat="1" ht="60" x14ac:dyDescent="0.25">
      <c r="A541" s="6" t="s">
        <v>593</v>
      </c>
      <c r="B541" s="6" t="s">
        <v>1154</v>
      </c>
      <c r="C541" s="6" t="s">
        <v>699</v>
      </c>
      <c r="D541" s="6" t="s">
        <v>693</v>
      </c>
      <c r="E541" s="6" t="s">
        <v>730</v>
      </c>
      <c r="F541" s="6">
        <v>11</v>
      </c>
      <c r="G541" s="19">
        <v>11</v>
      </c>
      <c r="H541" s="8"/>
      <c r="I541" s="8"/>
      <c r="J541" s="8"/>
      <c r="K541" s="8"/>
      <c r="L541" s="8"/>
      <c r="M541" s="8" t="s">
        <v>2099</v>
      </c>
      <c r="N541" s="8" t="s">
        <v>2059</v>
      </c>
      <c r="O541" s="8">
        <v>2409</v>
      </c>
      <c r="P541" s="8" t="s">
        <v>2125</v>
      </c>
      <c r="Q541" s="1" t="s">
        <v>733</v>
      </c>
      <c r="R541" s="1">
        <v>2</v>
      </c>
      <c r="S541" s="8">
        <v>1</v>
      </c>
      <c r="T541" s="10" t="s">
        <v>1749</v>
      </c>
      <c r="U541" s="10" t="s">
        <v>1750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 t="shared" si="72"/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73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74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0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75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76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77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78"/>
        <v>0</v>
      </c>
      <c r="FD541" s="32">
        <f t="shared" si="79"/>
        <v>0</v>
      </c>
    </row>
    <row r="542" spans="1:160" customFormat="1" ht="60" x14ac:dyDescent="0.25">
      <c r="A542" s="6" t="s">
        <v>593</v>
      </c>
      <c r="B542" s="6" t="s">
        <v>1158</v>
      </c>
      <c r="C542" s="6" t="s">
        <v>699</v>
      </c>
      <c r="D542" s="6" t="s">
        <v>734</v>
      </c>
      <c r="E542" s="6" t="s">
        <v>742</v>
      </c>
      <c r="F542" s="6">
        <v>43</v>
      </c>
      <c r="G542" s="19">
        <v>41</v>
      </c>
      <c r="H542" s="8"/>
      <c r="I542" s="8"/>
      <c r="J542" s="8"/>
      <c r="K542" s="8"/>
      <c r="L542" s="8"/>
      <c r="M542" s="8" t="s">
        <v>2099</v>
      </c>
      <c r="N542" s="8" t="s">
        <v>2059</v>
      </c>
      <c r="O542" s="8">
        <v>2409</v>
      </c>
      <c r="P542" s="8" t="s">
        <v>2125</v>
      </c>
      <c r="Q542" s="1" t="s">
        <v>735</v>
      </c>
      <c r="R542" s="1">
        <v>1</v>
      </c>
      <c r="S542" s="8" t="s">
        <v>2013</v>
      </c>
      <c r="T542" s="10" t="s">
        <v>1750</v>
      </c>
      <c r="U542" s="10" t="s">
        <v>1751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72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73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74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0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75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76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77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78"/>
        <v>0</v>
      </c>
      <c r="FD542" s="32">
        <f t="shared" si="79"/>
        <v>0</v>
      </c>
    </row>
    <row r="543" spans="1:160" customFormat="1" ht="60" x14ac:dyDescent="0.25">
      <c r="A543" s="6" t="s">
        <v>593</v>
      </c>
      <c r="B543" s="6" t="s">
        <v>1154</v>
      </c>
      <c r="C543" s="6" t="s">
        <v>699</v>
      </c>
      <c r="D543" s="6" t="s">
        <v>734</v>
      </c>
      <c r="E543" s="6" t="s">
        <v>742</v>
      </c>
      <c r="F543" s="6">
        <v>43</v>
      </c>
      <c r="G543" s="19">
        <v>41</v>
      </c>
      <c r="H543" s="8"/>
      <c r="I543" s="8"/>
      <c r="J543" s="8"/>
      <c r="K543" s="8"/>
      <c r="L543" s="8"/>
      <c r="M543" s="8" t="s">
        <v>2099</v>
      </c>
      <c r="N543" s="8" t="s">
        <v>2059</v>
      </c>
      <c r="O543" s="8">
        <v>2409</v>
      </c>
      <c r="P543" s="8" t="s">
        <v>2125</v>
      </c>
      <c r="Q543" s="1" t="s">
        <v>736</v>
      </c>
      <c r="R543" s="1">
        <v>100</v>
      </c>
      <c r="S543" s="8">
        <v>35</v>
      </c>
      <c r="T543" s="10" t="s">
        <v>1751</v>
      </c>
      <c r="U543" s="10" t="s">
        <v>1752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 t="shared" si="72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73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74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0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75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76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77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78"/>
        <v>0</v>
      </c>
      <c r="FD543" s="32">
        <f t="shared" si="79"/>
        <v>0</v>
      </c>
    </row>
    <row r="544" spans="1:160" customFormat="1" ht="60" x14ac:dyDescent="0.25">
      <c r="A544" s="6" t="s">
        <v>593</v>
      </c>
      <c r="B544" s="6" t="s">
        <v>1154</v>
      </c>
      <c r="C544" s="6" t="s">
        <v>699</v>
      </c>
      <c r="D544" s="6" t="s">
        <v>734</v>
      </c>
      <c r="E544" s="6" t="s">
        <v>742</v>
      </c>
      <c r="F544" s="6">
        <v>43</v>
      </c>
      <c r="G544" s="19">
        <v>41</v>
      </c>
      <c r="H544" s="8"/>
      <c r="I544" s="8"/>
      <c r="J544" s="8"/>
      <c r="K544" s="8"/>
      <c r="L544" s="8"/>
      <c r="M544" s="8" t="s">
        <v>2099</v>
      </c>
      <c r="N544" s="8" t="s">
        <v>2059</v>
      </c>
      <c r="O544" s="8">
        <v>2409</v>
      </c>
      <c r="P544" s="8" t="s">
        <v>2125</v>
      </c>
      <c r="Q544" s="1" t="s">
        <v>737</v>
      </c>
      <c r="R544" s="1">
        <v>1</v>
      </c>
      <c r="S544" s="8" t="s">
        <v>2013</v>
      </c>
      <c r="T544" s="10" t="s">
        <v>1752</v>
      </c>
      <c r="U544" s="10" t="s">
        <v>1753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72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73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74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0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75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76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77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78"/>
        <v>0</v>
      </c>
      <c r="FD544" s="32">
        <f t="shared" si="79"/>
        <v>0</v>
      </c>
    </row>
    <row r="545" spans="1:160" customFormat="1" ht="60" x14ac:dyDescent="0.25">
      <c r="A545" s="6" t="s">
        <v>593</v>
      </c>
      <c r="B545" s="6" t="s">
        <v>1157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42</v>
      </c>
      <c r="H545" s="8"/>
      <c r="I545" s="8"/>
      <c r="J545" s="8"/>
      <c r="K545" s="8"/>
      <c r="L545" s="8"/>
      <c r="M545" s="8" t="s">
        <v>2099</v>
      </c>
      <c r="N545" s="8" t="s">
        <v>2059</v>
      </c>
      <c r="O545" s="8">
        <v>2409</v>
      </c>
      <c r="P545" s="8" t="s">
        <v>2125</v>
      </c>
      <c r="Q545" s="1" t="s">
        <v>738</v>
      </c>
      <c r="R545" s="1">
        <v>15</v>
      </c>
      <c r="S545" s="8">
        <v>4.75</v>
      </c>
      <c r="T545" s="10" t="s">
        <v>1753</v>
      </c>
      <c r="U545" s="10" t="s">
        <v>1754</v>
      </c>
      <c r="V545" s="8"/>
      <c r="W545" s="8"/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72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73"/>
        <v>0</v>
      </c>
      <c r="BF545" s="9">
        <v>0</v>
      </c>
      <c r="BG545" s="9">
        <v>0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9">
        <v>0</v>
      </c>
      <c r="BR545" s="9">
        <v>0</v>
      </c>
      <c r="BS545" s="9">
        <v>0</v>
      </c>
      <c r="BT545" s="9">
        <v>0</v>
      </c>
      <c r="BU545" s="9">
        <v>0</v>
      </c>
      <c r="BV545" s="31">
        <f t="shared" si="74"/>
        <v>0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9">
        <v>0</v>
      </c>
      <c r="CI545" s="9">
        <v>0</v>
      </c>
      <c r="CJ545" s="9">
        <v>0</v>
      </c>
      <c r="CK545" s="9">
        <v>0</v>
      </c>
      <c r="CL545" s="9">
        <v>0</v>
      </c>
      <c r="CM545" s="9">
        <f t="shared" si="80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75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76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77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78"/>
        <v>0</v>
      </c>
      <c r="FD545" s="32">
        <f t="shared" si="79"/>
        <v>0</v>
      </c>
    </row>
    <row r="546" spans="1:160" customFormat="1" ht="60" x14ac:dyDescent="0.25">
      <c r="A546" s="6" t="s">
        <v>593</v>
      </c>
      <c r="B546" s="6" t="s">
        <v>1156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42</v>
      </c>
      <c r="H546" s="8"/>
      <c r="I546" s="8"/>
      <c r="J546" s="8"/>
      <c r="K546" s="8"/>
      <c r="L546" s="8"/>
      <c r="M546" s="8" t="s">
        <v>2099</v>
      </c>
      <c r="N546" s="8" t="s">
        <v>2060</v>
      </c>
      <c r="O546" s="8">
        <v>2408</v>
      </c>
      <c r="P546" s="8" t="s">
        <v>2125</v>
      </c>
      <c r="Q546" s="1" t="s">
        <v>739</v>
      </c>
      <c r="R546" s="1">
        <v>140</v>
      </c>
      <c r="S546" s="8">
        <v>0.42</v>
      </c>
      <c r="T546" s="10" t="s">
        <v>1754</v>
      </c>
      <c r="U546" s="10" t="s">
        <v>1755</v>
      </c>
      <c r="V546" s="8"/>
      <c r="W546" s="8"/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72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73"/>
        <v>0</v>
      </c>
      <c r="BF546" s="9">
        <v>0</v>
      </c>
      <c r="BG546" s="9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9">
        <v>0</v>
      </c>
      <c r="BR546" s="9">
        <v>0</v>
      </c>
      <c r="BS546" s="9">
        <v>0</v>
      </c>
      <c r="BT546" s="9">
        <v>0</v>
      </c>
      <c r="BU546" s="9">
        <v>0</v>
      </c>
      <c r="BV546" s="31">
        <f t="shared" si="74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f t="shared" si="80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75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76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77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78"/>
        <v>0</v>
      </c>
      <c r="FD546" s="32">
        <f t="shared" si="79"/>
        <v>0</v>
      </c>
    </row>
    <row r="547" spans="1:160" customFormat="1" ht="60" x14ac:dyDescent="0.25">
      <c r="A547" s="6" t="s">
        <v>593</v>
      </c>
      <c r="B547" s="6" t="s">
        <v>1156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42</v>
      </c>
      <c r="H547" s="8"/>
      <c r="I547" s="8"/>
      <c r="J547" s="8"/>
      <c r="K547" s="8"/>
      <c r="L547" s="8"/>
      <c r="M547" s="8" t="s">
        <v>2099</v>
      </c>
      <c r="N547" s="8" t="s">
        <v>2060</v>
      </c>
      <c r="O547" s="8">
        <v>2408</v>
      </c>
      <c r="P547" s="8" t="s">
        <v>2125</v>
      </c>
      <c r="Q547" s="1" t="s">
        <v>740</v>
      </c>
      <c r="R547" s="1">
        <v>5500</v>
      </c>
      <c r="S547" s="8">
        <v>3305</v>
      </c>
      <c r="T547" s="10" t="s">
        <v>1755</v>
      </c>
      <c r="U547" s="10" t="s">
        <v>1756</v>
      </c>
      <c r="V547" s="8"/>
      <c r="W547" s="8"/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72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73"/>
        <v>0</v>
      </c>
      <c r="BF547" s="9">
        <v>0</v>
      </c>
      <c r="BG547" s="9">
        <v>0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9">
        <v>0</v>
      </c>
      <c r="BR547" s="9">
        <v>0</v>
      </c>
      <c r="BS547" s="9">
        <v>0</v>
      </c>
      <c r="BT547" s="9">
        <v>0</v>
      </c>
      <c r="BU547" s="9">
        <v>0</v>
      </c>
      <c r="BV547" s="31">
        <f t="shared" si="74"/>
        <v>0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f t="shared" si="80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75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76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77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78"/>
        <v>0</v>
      </c>
      <c r="FD547" s="32">
        <f t="shared" si="79"/>
        <v>0</v>
      </c>
    </row>
    <row r="548" spans="1:160" customFormat="1" ht="60" x14ac:dyDescent="0.25">
      <c r="A548" s="6" t="s">
        <v>593</v>
      </c>
      <c r="B548" s="6" t="s">
        <v>1156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8"/>
      <c r="I548" s="8"/>
      <c r="J548" s="8"/>
      <c r="K548" s="8"/>
      <c r="L548" s="8"/>
      <c r="M548" s="8" t="s">
        <v>2099</v>
      </c>
      <c r="N548" s="8" t="s">
        <v>2060</v>
      </c>
      <c r="O548" s="8">
        <v>2408</v>
      </c>
      <c r="P548" s="8" t="s">
        <v>2125</v>
      </c>
      <c r="Q548" s="1" t="s">
        <v>741</v>
      </c>
      <c r="R548" s="1">
        <v>996</v>
      </c>
      <c r="S548" s="8">
        <v>595.77</v>
      </c>
      <c r="T548" s="10" t="s">
        <v>1756</v>
      </c>
      <c r="U548" s="10" t="s">
        <v>1757</v>
      </c>
      <c r="V548" s="8"/>
      <c r="W548" s="8"/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72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73"/>
        <v>0</v>
      </c>
      <c r="BF548" s="9">
        <v>0</v>
      </c>
      <c r="BG548" s="9">
        <v>0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9">
        <v>0</v>
      </c>
      <c r="BR548" s="9">
        <v>0</v>
      </c>
      <c r="BS548" s="9">
        <v>0</v>
      </c>
      <c r="BT548" s="9">
        <v>0</v>
      </c>
      <c r="BU548" s="9">
        <v>0</v>
      </c>
      <c r="BV548" s="31">
        <f t="shared" si="74"/>
        <v>0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f t="shared" si="80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75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76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77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78"/>
        <v>0</v>
      </c>
      <c r="FD548" s="32">
        <f t="shared" si="79"/>
        <v>0</v>
      </c>
    </row>
    <row r="549" spans="1:160" customFormat="1" ht="60" x14ac:dyDescent="0.25">
      <c r="A549" s="6" t="s">
        <v>593</v>
      </c>
      <c r="B549" s="6" t="s">
        <v>1156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42</v>
      </c>
      <c r="H549" s="8"/>
      <c r="I549" s="8"/>
      <c r="J549" s="8"/>
      <c r="K549" s="8"/>
      <c r="L549" s="8"/>
      <c r="M549" s="8" t="s">
        <v>2099</v>
      </c>
      <c r="N549" s="8" t="s">
        <v>2060</v>
      </c>
      <c r="O549" s="8">
        <v>2408</v>
      </c>
      <c r="P549" s="8" t="s">
        <v>2125</v>
      </c>
      <c r="Q549" s="1" t="s">
        <v>743</v>
      </c>
      <c r="R549" s="1">
        <v>1</v>
      </c>
      <c r="S549" s="8">
        <v>0.4</v>
      </c>
      <c r="T549" s="10" t="s">
        <v>1757</v>
      </c>
      <c r="U549" s="10" t="s">
        <v>1758</v>
      </c>
      <c r="V549" s="8"/>
      <c r="W549" s="8"/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31">
        <f t="shared" si="72"/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31">
        <f t="shared" si="73"/>
        <v>0</v>
      </c>
      <c r="BF549" s="9">
        <v>0</v>
      </c>
      <c r="BG549" s="9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>
        <v>0</v>
      </c>
      <c r="BP549" s="9">
        <v>0</v>
      </c>
      <c r="BQ549" s="9">
        <v>0</v>
      </c>
      <c r="BR549" s="9">
        <v>0</v>
      </c>
      <c r="BS549" s="9">
        <v>0</v>
      </c>
      <c r="BT549" s="9">
        <v>0</v>
      </c>
      <c r="BU549" s="9">
        <v>0</v>
      </c>
      <c r="BV549" s="31">
        <f t="shared" si="74"/>
        <v>0</v>
      </c>
      <c r="BW549" s="9">
        <v>0</v>
      </c>
      <c r="BX549" s="9">
        <v>0</v>
      </c>
      <c r="BY549" s="9">
        <v>0</v>
      </c>
      <c r="BZ549" s="9">
        <v>0</v>
      </c>
      <c r="CA549" s="9">
        <v>0</v>
      </c>
      <c r="CB549" s="9">
        <v>0</v>
      </c>
      <c r="CC549" s="9">
        <v>0</v>
      </c>
      <c r="CD549" s="9">
        <v>0</v>
      </c>
      <c r="CE549" s="9">
        <v>0</v>
      </c>
      <c r="CF549" s="9">
        <v>0</v>
      </c>
      <c r="CG549" s="9">
        <v>0</v>
      </c>
      <c r="CH549" s="9">
        <v>0</v>
      </c>
      <c r="CI549" s="9">
        <v>0</v>
      </c>
      <c r="CJ549" s="9">
        <v>0</v>
      </c>
      <c r="CK549" s="9">
        <v>0</v>
      </c>
      <c r="CL549" s="9">
        <v>0</v>
      </c>
      <c r="CM549" s="9">
        <f t="shared" si="80"/>
        <v>0</v>
      </c>
      <c r="CN549" s="9">
        <v>0</v>
      </c>
      <c r="CO549" s="9">
        <v>0</v>
      </c>
      <c r="CP549" s="9">
        <v>0</v>
      </c>
      <c r="CQ549" s="9">
        <v>0</v>
      </c>
      <c r="CR549" s="9">
        <v>0</v>
      </c>
      <c r="CS549" s="9">
        <v>0</v>
      </c>
      <c r="CT549" s="9">
        <v>0</v>
      </c>
      <c r="CU549" s="9">
        <v>0</v>
      </c>
      <c r="CV549" s="9">
        <v>0</v>
      </c>
      <c r="CW549" s="9">
        <v>0</v>
      </c>
      <c r="CX549" s="9">
        <v>0</v>
      </c>
      <c r="CY549" s="9">
        <v>0</v>
      </c>
      <c r="CZ549" s="9">
        <v>0</v>
      </c>
      <c r="DA549" s="9">
        <v>0</v>
      </c>
      <c r="DB549" s="9">
        <v>0</v>
      </c>
      <c r="DC549" s="9">
        <v>0</v>
      </c>
      <c r="DD549" s="31">
        <f t="shared" si="75"/>
        <v>0</v>
      </c>
      <c r="DE549" s="9">
        <v>0</v>
      </c>
      <c r="DF549" s="9">
        <v>0</v>
      </c>
      <c r="DG549" s="9">
        <v>0</v>
      </c>
      <c r="DH549" s="9">
        <v>0</v>
      </c>
      <c r="DI549" s="9">
        <v>0</v>
      </c>
      <c r="DJ549" s="9">
        <v>0</v>
      </c>
      <c r="DK549" s="9">
        <v>0</v>
      </c>
      <c r="DL549" s="9">
        <v>0</v>
      </c>
      <c r="DM549" s="9">
        <v>0</v>
      </c>
      <c r="DN549" s="9">
        <v>0</v>
      </c>
      <c r="DO549" s="9">
        <v>0</v>
      </c>
      <c r="DP549" s="9">
        <v>0</v>
      </c>
      <c r="DQ549" s="9">
        <v>0</v>
      </c>
      <c r="DR549" s="9">
        <v>0</v>
      </c>
      <c r="DS549" s="9">
        <v>0</v>
      </c>
      <c r="DT549" s="9">
        <v>0</v>
      </c>
      <c r="DU549" s="31">
        <f t="shared" si="76"/>
        <v>0</v>
      </c>
      <c r="DV549" s="9">
        <v>0</v>
      </c>
      <c r="DW549" s="9">
        <v>0</v>
      </c>
      <c r="DX549" s="9">
        <v>0</v>
      </c>
      <c r="DY549" s="9">
        <v>0</v>
      </c>
      <c r="DZ549" s="9">
        <v>0</v>
      </c>
      <c r="EA549" s="9">
        <v>0</v>
      </c>
      <c r="EB549" s="9">
        <v>0</v>
      </c>
      <c r="EC549" s="9">
        <v>0</v>
      </c>
      <c r="ED549" s="9">
        <v>0</v>
      </c>
      <c r="EE549" s="9">
        <v>0</v>
      </c>
      <c r="EF549" s="9">
        <v>0</v>
      </c>
      <c r="EG549" s="9">
        <v>0</v>
      </c>
      <c r="EH549" s="9">
        <v>0</v>
      </c>
      <c r="EI549" s="9">
        <v>0</v>
      </c>
      <c r="EJ549" s="9">
        <v>0</v>
      </c>
      <c r="EK549" s="9">
        <v>0</v>
      </c>
      <c r="EL549" s="9">
        <f t="shared" si="77"/>
        <v>0</v>
      </c>
      <c r="EM549" s="9">
        <v>0</v>
      </c>
      <c r="EN549" s="9">
        <v>0</v>
      </c>
      <c r="EO549" s="9">
        <v>0</v>
      </c>
      <c r="EP549" s="9">
        <v>0</v>
      </c>
      <c r="EQ549" s="9">
        <v>0</v>
      </c>
      <c r="ER549" s="9">
        <v>0</v>
      </c>
      <c r="ES549" s="9">
        <v>0</v>
      </c>
      <c r="ET549" s="9">
        <v>0</v>
      </c>
      <c r="EU549" s="9">
        <v>0</v>
      </c>
      <c r="EV549" s="9">
        <v>0</v>
      </c>
      <c r="EW549" s="9">
        <v>0</v>
      </c>
      <c r="EX549" s="9">
        <v>0</v>
      </c>
      <c r="EY549" s="9">
        <v>0</v>
      </c>
      <c r="EZ549" s="9">
        <v>0</v>
      </c>
      <c r="FA549" s="9">
        <v>0</v>
      </c>
      <c r="FB549" s="9">
        <v>0</v>
      </c>
      <c r="FC549" s="31">
        <f t="shared" si="78"/>
        <v>0</v>
      </c>
      <c r="FD549" s="32">
        <f t="shared" si="79"/>
        <v>0</v>
      </c>
    </row>
    <row r="550" spans="1:160" customFormat="1" ht="60" x14ac:dyDescent="0.25">
      <c r="A550" s="6" t="s">
        <v>593</v>
      </c>
      <c r="B550" s="6" t="s">
        <v>1154</v>
      </c>
      <c r="C550" s="6" t="s">
        <v>699</v>
      </c>
      <c r="D550" s="6" t="s">
        <v>734</v>
      </c>
      <c r="E550" s="6" t="s">
        <v>742</v>
      </c>
      <c r="F550" s="6">
        <v>43</v>
      </c>
      <c r="G550" s="19">
        <v>41</v>
      </c>
      <c r="H550" s="8"/>
      <c r="I550" s="8"/>
      <c r="J550" s="8"/>
      <c r="K550" s="8"/>
      <c r="L550" s="8"/>
      <c r="M550" s="8" t="s">
        <v>2099</v>
      </c>
      <c r="N550" s="8" t="s">
        <v>2059</v>
      </c>
      <c r="O550" s="8">
        <v>2409</v>
      </c>
      <c r="P550" s="8" t="s">
        <v>2125</v>
      </c>
      <c r="Q550" s="1" t="s">
        <v>744</v>
      </c>
      <c r="R550" s="1">
        <v>24</v>
      </c>
      <c r="S550" s="8">
        <v>6</v>
      </c>
      <c r="T550" s="10" t="s">
        <v>1758</v>
      </c>
      <c r="U550" s="10" t="s">
        <v>1759</v>
      </c>
      <c r="V550" s="8"/>
      <c r="W550" s="8"/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</v>
      </c>
      <c r="AK550" s="9">
        <v>0</v>
      </c>
      <c r="AL550" s="9">
        <v>0</v>
      </c>
      <c r="AM550" s="9">
        <v>0</v>
      </c>
      <c r="AN550" s="31">
        <f t="shared" si="72"/>
        <v>0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0</v>
      </c>
      <c r="BA550" s="9">
        <v>0</v>
      </c>
      <c r="BB550" s="9">
        <v>0</v>
      </c>
      <c r="BC550" s="9">
        <v>0</v>
      </c>
      <c r="BD550" s="9">
        <v>0</v>
      </c>
      <c r="BE550" s="31">
        <f t="shared" si="73"/>
        <v>0</v>
      </c>
      <c r="BF550" s="9">
        <v>0</v>
      </c>
      <c r="BG550" s="9">
        <v>0</v>
      </c>
      <c r="BH550" s="9">
        <v>0</v>
      </c>
      <c r="BI550" s="9">
        <v>0</v>
      </c>
      <c r="BJ550" s="9">
        <v>0</v>
      </c>
      <c r="BK550" s="9">
        <v>0</v>
      </c>
      <c r="BL550" s="9">
        <v>0</v>
      </c>
      <c r="BM550" s="9">
        <v>0</v>
      </c>
      <c r="BN550" s="9">
        <v>0</v>
      </c>
      <c r="BO550" s="9">
        <v>0</v>
      </c>
      <c r="BP550" s="9">
        <v>0</v>
      </c>
      <c r="BQ550" s="9">
        <v>0</v>
      </c>
      <c r="BR550" s="9">
        <v>0</v>
      </c>
      <c r="BS550" s="9">
        <v>0</v>
      </c>
      <c r="BT550" s="9">
        <v>0</v>
      </c>
      <c r="BU550" s="9">
        <v>0</v>
      </c>
      <c r="BV550" s="31">
        <f t="shared" si="74"/>
        <v>0</v>
      </c>
      <c r="BW550" s="9">
        <v>0</v>
      </c>
      <c r="BX550" s="9">
        <v>0</v>
      </c>
      <c r="BY550" s="9">
        <v>0</v>
      </c>
      <c r="BZ550" s="9">
        <v>0</v>
      </c>
      <c r="CA550" s="9">
        <v>0</v>
      </c>
      <c r="CB550" s="9">
        <v>0</v>
      </c>
      <c r="CC550" s="9">
        <v>0</v>
      </c>
      <c r="CD550" s="9">
        <v>0</v>
      </c>
      <c r="CE550" s="9">
        <v>0</v>
      </c>
      <c r="CF550" s="9">
        <v>0</v>
      </c>
      <c r="CG550" s="9">
        <v>0</v>
      </c>
      <c r="CH550" s="9">
        <v>0</v>
      </c>
      <c r="CI550" s="9">
        <v>0</v>
      </c>
      <c r="CJ550" s="9">
        <v>0</v>
      </c>
      <c r="CK550" s="9">
        <v>0</v>
      </c>
      <c r="CL550" s="9">
        <v>0</v>
      </c>
      <c r="CM550" s="9">
        <f t="shared" si="80"/>
        <v>0</v>
      </c>
      <c r="CN550" s="9">
        <v>0</v>
      </c>
      <c r="CO550" s="9">
        <v>0</v>
      </c>
      <c r="CP550" s="9">
        <v>0</v>
      </c>
      <c r="CQ550" s="9">
        <v>0</v>
      </c>
      <c r="CR550" s="9">
        <v>0</v>
      </c>
      <c r="CS550" s="9">
        <v>0</v>
      </c>
      <c r="CT550" s="9">
        <v>0</v>
      </c>
      <c r="CU550" s="9">
        <v>0</v>
      </c>
      <c r="CV550" s="9">
        <v>0</v>
      </c>
      <c r="CW550" s="9">
        <v>0</v>
      </c>
      <c r="CX550" s="9">
        <v>0</v>
      </c>
      <c r="CY550" s="9">
        <v>0</v>
      </c>
      <c r="CZ550" s="9">
        <v>0</v>
      </c>
      <c r="DA550" s="9">
        <v>0</v>
      </c>
      <c r="DB550" s="9">
        <v>0</v>
      </c>
      <c r="DC550" s="9">
        <v>0</v>
      </c>
      <c r="DD550" s="31">
        <f t="shared" si="75"/>
        <v>0</v>
      </c>
      <c r="DE550" s="9">
        <v>0</v>
      </c>
      <c r="DF550" s="9">
        <v>0</v>
      </c>
      <c r="DG550" s="9">
        <v>0</v>
      </c>
      <c r="DH550" s="9">
        <v>0</v>
      </c>
      <c r="DI550" s="9">
        <v>0</v>
      </c>
      <c r="DJ550" s="9">
        <v>0</v>
      </c>
      <c r="DK550" s="9">
        <v>0</v>
      </c>
      <c r="DL550" s="9">
        <v>0</v>
      </c>
      <c r="DM550" s="9">
        <v>0</v>
      </c>
      <c r="DN550" s="9">
        <v>0</v>
      </c>
      <c r="DO550" s="9">
        <v>0</v>
      </c>
      <c r="DP550" s="9">
        <v>0</v>
      </c>
      <c r="DQ550" s="9">
        <v>0</v>
      </c>
      <c r="DR550" s="9">
        <v>0</v>
      </c>
      <c r="DS550" s="9">
        <v>0</v>
      </c>
      <c r="DT550" s="9">
        <v>0</v>
      </c>
      <c r="DU550" s="31">
        <f t="shared" si="76"/>
        <v>0</v>
      </c>
      <c r="DV550" s="9">
        <v>0</v>
      </c>
      <c r="DW550" s="9">
        <v>0</v>
      </c>
      <c r="DX550" s="9">
        <v>0</v>
      </c>
      <c r="DY550" s="9">
        <v>0</v>
      </c>
      <c r="DZ550" s="9">
        <v>0</v>
      </c>
      <c r="EA550" s="9">
        <v>0</v>
      </c>
      <c r="EB550" s="9">
        <v>0</v>
      </c>
      <c r="EC550" s="9">
        <v>0</v>
      </c>
      <c r="ED550" s="9">
        <v>0</v>
      </c>
      <c r="EE550" s="9">
        <v>0</v>
      </c>
      <c r="EF550" s="9">
        <v>0</v>
      </c>
      <c r="EG550" s="9">
        <v>0</v>
      </c>
      <c r="EH550" s="9">
        <v>0</v>
      </c>
      <c r="EI550" s="9">
        <v>0</v>
      </c>
      <c r="EJ550" s="9">
        <v>0</v>
      </c>
      <c r="EK550" s="9">
        <v>0</v>
      </c>
      <c r="EL550" s="9">
        <f t="shared" si="77"/>
        <v>0</v>
      </c>
      <c r="EM550" s="9">
        <v>0</v>
      </c>
      <c r="EN550" s="9">
        <v>0</v>
      </c>
      <c r="EO550" s="9">
        <v>0</v>
      </c>
      <c r="EP550" s="9">
        <v>0</v>
      </c>
      <c r="EQ550" s="9">
        <v>0</v>
      </c>
      <c r="ER550" s="9">
        <v>0</v>
      </c>
      <c r="ES550" s="9">
        <v>0</v>
      </c>
      <c r="ET550" s="9">
        <v>0</v>
      </c>
      <c r="EU550" s="9">
        <v>0</v>
      </c>
      <c r="EV550" s="9">
        <v>0</v>
      </c>
      <c r="EW550" s="9">
        <v>0</v>
      </c>
      <c r="EX550" s="9">
        <v>0</v>
      </c>
      <c r="EY550" s="9">
        <v>0</v>
      </c>
      <c r="EZ550" s="9">
        <v>0</v>
      </c>
      <c r="FA550" s="9">
        <v>0</v>
      </c>
      <c r="FB550" s="9">
        <v>0</v>
      </c>
      <c r="FC550" s="31">
        <f t="shared" si="78"/>
        <v>0</v>
      </c>
      <c r="FD550" s="32">
        <f t="shared" si="79"/>
        <v>0</v>
      </c>
    </row>
    <row r="551" spans="1:160" customFormat="1" ht="60" x14ac:dyDescent="0.25">
      <c r="A551" s="6" t="s">
        <v>593</v>
      </c>
      <c r="B551" s="6" t="s">
        <v>1154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41</v>
      </c>
      <c r="H551" s="8"/>
      <c r="I551" s="8"/>
      <c r="J551" s="8"/>
      <c r="K551" s="8"/>
      <c r="L551" s="8"/>
      <c r="M551" s="8" t="s">
        <v>2099</v>
      </c>
      <c r="N551" s="8" t="s">
        <v>2059</v>
      </c>
      <c r="O551" s="8">
        <v>2409</v>
      </c>
      <c r="P551" s="8" t="s">
        <v>2125</v>
      </c>
      <c r="Q551" s="1" t="s">
        <v>745</v>
      </c>
      <c r="R551" s="1">
        <v>3000</v>
      </c>
      <c r="S551" s="8">
        <v>866</v>
      </c>
      <c r="T551" s="10" t="s">
        <v>1759</v>
      </c>
      <c r="U551" s="10" t="s">
        <v>1760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72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73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74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0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75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76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77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78"/>
        <v>0</v>
      </c>
      <c r="FD551" s="32">
        <f t="shared" si="79"/>
        <v>0</v>
      </c>
    </row>
    <row r="552" spans="1:160" customFormat="1" ht="60" x14ac:dyDescent="0.25">
      <c r="A552" s="6" t="s">
        <v>593</v>
      </c>
      <c r="B552" s="6" t="s">
        <v>1154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41</v>
      </c>
      <c r="H552" s="8"/>
      <c r="I552" s="8"/>
      <c r="J552" s="8"/>
      <c r="K552" s="8"/>
      <c r="L552" s="8"/>
      <c r="M552" s="8" t="s">
        <v>2099</v>
      </c>
      <c r="N552" s="8" t="s">
        <v>2059</v>
      </c>
      <c r="O552" s="8">
        <v>2409</v>
      </c>
      <c r="P552" s="8" t="s">
        <v>2125</v>
      </c>
      <c r="Q552" s="1" t="s">
        <v>1130</v>
      </c>
      <c r="R552" s="1">
        <v>1</v>
      </c>
      <c r="S552" s="8">
        <v>1</v>
      </c>
      <c r="T552" s="10" t="s">
        <v>1760</v>
      </c>
      <c r="U552" s="10" t="s">
        <v>1761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72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73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74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0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75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76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77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78"/>
        <v>0</v>
      </c>
      <c r="FD552" s="32">
        <f t="shared" si="79"/>
        <v>0</v>
      </c>
    </row>
    <row r="553" spans="1:160" customFormat="1" ht="60" x14ac:dyDescent="0.25">
      <c r="A553" s="6" t="s">
        <v>593</v>
      </c>
      <c r="B553" s="6" t="s">
        <v>1154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8"/>
      <c r="I553" s="8"/>
      <c r="J553" s="8"/>
      <c r="K553" s="8"/>
      <c r="L553" s="8"/>
      <c r="M553" s="8" t="s">
        <v>2099</v>
      </c>
      <c r="N553" s="8" t="s">
        <v>2059</v>
      </c>
      <c r="O553" s="8">
        <v>2409</v>
      </c>
      <c r="P553" s="8" t="s">
        <v>2125</v>
      </c>
      <c r="Q553" s="1" t="s">
        <v>746</v>
      </c>
      <c r="R553" s="1">
        <v>40</v>
      </c>
      <c r="S553" s="8">
        <v>10</v>
      </c>
      <c r="T553" s="10" t="s">
        <v>1761</v>
      </c>
      <c r="U553" s="10" t="s">
        <v>1762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72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73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74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0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75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76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77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78"/>
        <v>0</v>
      </c>
      <c r="FD553" s="32">
        <f t="shared" si="79"/>
        <v>0</v>
      </c>
    </row>
    <row r="554" spans="1:160" customFormat="1" ht="60" x14ac:dyDescent="0.25">
      <c r="A554" s="6" t="s">
        <v>593</v>
      </c>
      <c r="B554" s="6" t="s">
        <v>1154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8"/>
      <c r="I554" s="8"/>
      <c r="J554" s="8"/>
      <c r="K554" s="8"/>
      <c r="L554" s="8"/>
      <c r="M554" s="8" t="s">
        <v>2099</v>
      </c>
      <c r="N554" s="8" t="s">
        <v>2059</v>
      </c>
      <c r="O554" s="8">
        <v>2409</v>
      </c>
      <c r="P554" s="8" t="s">
        <v>2125</v>
      </c>
      <c r="Q554" s="1" t="s">
        <v>747</v>
      </c>
      <c r="R554" s="1">
        <v>1</v>
      </c>
      <c r="S554" s="8" t="s">
        <v>2013</v>
      </c>
      <c r="T554" s="10" t="s">
        <v>1762</v>
      </c>
      <c r="U554" s="10" t="s">
        <v>1763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72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73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74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0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75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76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77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78"/>
        <v>0</v>
      </c>
      <c r="FD554" s="32">
        <f t="shared" si="79"/>
        <v>0</v>
      </c>
    </row>
    <row r="555" spans="1:160" customFormat="1" ht="60" x14ac:dyDescent="0.25">
      <c r="A555" s="6" t="s">
        <v>593</v>
      </c>
      <c r="B555" s="6" t="s">
        <v>1154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8"/>
      <c r="I555" s="8"/>
      <c r="J555" s="8"/>
      <c r="K555" s="8"/>
      <c r="L555" s="8"/>
      <c r="M555" s="8" t="s">
        <v>2099</v>
      </c>
      <c r="N555" s="8" t="s">
        <v>2059</v>
      </c>
      <c r="O555" s="8">
        <v>2409</v>
      </c>
      <c r="P555" s="8" t="s">
        <v>2125</v>
      </c>
      <c r="Q555" s="1" t="s">
        <v>748</v>
      </c>
      <c r="R555" s="1">
        <v>12</v>
      </c>
      <c r="S555" s="8">
        <v>3</v>
      </c>
      <c r="T555" s="10" t="s">
        <v>1763</v>
      </c>
      <c r="U555" s="10" t="s">
        <v>1764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72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73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74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0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75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76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77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78"/>
        <v>0</v>
      </c>
      <c r="FD555" s="32">
        <f t="shared" si="79"/>
        <v>0</v>
      </c>
    </row>
    <row r="556" spans="1:160" customFormat="1" ht="60" x14ac:dyDescent="0.25">
      <c r="A556" s="6" t="s">
        <v>593</v>
      </c>
      <c r="B556" s="6" t="s">
        <v>1154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8"/>
      <c r="I556" s="8"/>
      <c r="J556" s="8"/>
      <c r="K556" s="8"/>
      <c r="L556" s="8"/>
      <c r="M556" s="8" t="s">
        <v>2099</v>
      </c>
      <c r="N556" s="8" t="s">
        <v>2059</v>
      </c>
      <c r="O556" s="8">
        <v>2409</v>
      </c>
      <c r="P556" s="8" t="s">
        <v>2125</v>
      </c>
      <c r="Q556" s="1" t="s">
        <v>749</v>
      </c>
      <c r="R556" s="1">
        <v>4</v>
      </c>
      <c r="S556" s="8">
        <v>1</v>
      </c>
      <c r="T556" s="10" t="s">
        <v>1764</v>
      </c>
      <c r="U556" s="10" t="s">
        <v>1765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72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73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74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0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75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76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77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78"/>
        <v>0</v>
      </c>
      <c r="FD556" s="32">
        <f t="shared" si="79"/>
        <v>0</v>
      </c>
    </row>
    <row r="557" spans="1:160" customFormat="1" ht="60" x14ac:dyDescent="0.25">
      <c r="A557" s="6" t="s">
        <v>593</v>
      </c>
      <c r="B557" s="6" t="s">
        <v>1154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8"/>
      <c r="I557" s="8"/>
      <c r="J557" s="8"/>
      <c r="K557" s="8"/>
      <c r="L557" s="8"/>
      <c r="M557" s="8" t="s">
        <v>2099</v>
      </c>
      <c r="N557" s="8" t="s">
        <v>2059</v>
      </c>
      <c r="O557" s="8">
        <v>2409</v>
      </c>
      <c r="P557" s="8" t="s">
        <v>2125</v>
      </c>
      <c r="Q557" s="1" t="s">
        <v>750</v>
      </c>
      <c r="R557" s="1">
        <v>1</v>
      </c>
      <c r="S557" s="8">
        <v>1</v>
      </c>
      <c r="T557" s="10" t="s">
        <v>1765</v>
      </c>
      <c r="U557" s="10" t="s">
        <v>1766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72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73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74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0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75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76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77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78"/>
        <v>0</v>
      </c>
      <c r="FD557" s="32">
        <f t="shared" si="79"/>
        <v>0</v>
      </c>
    </row>
    <row r="558" spans="1:160" customFormat="1" ht="60" x14ac:dyDescent="0.25">
      <c r="A558" s="6" t="s">
        <v>593</v>
      </c>
      <c r="B558" s="6" t="s">
        <v>1154</v>
      </c>
      <c r="C558" s="6" t="s">
        <v>699</v>
      </c>
      <c r="D558" s="6" t="s">
        <v>734</v>
      </c>
      <c r="E558" s="6" t="s">
        <v>742</v>
      </c>
      <c r="F558" s="6">
        <v>43</v>
      </c>
      <c r="G558" s="19">
        <v>41</v>
      </c>
      <c r="H558" s="8"/>
      <c r="I558" s="8"/>
      <c r="J558" s="8"/>
      <c r="K558" s="8"/>
      <c r="L558" s="8"/>
      <c r="M558" s="8" t="s">
        <v>2099</v>
      </c>
      <c r="N558" s="8" t="s">
        <v>2059</v>
      </c>
      <c r="O558" s="8">
        <v>2409</v>
      </c>
      <c r="P558" s="8" t="s">
        <v>2125</v>
      </c>
      <c r="Q558" s="1" t="s">
        <v>751</v>
      </c>
      <c r="R558" s="1">
        <v>12</v>
      </c>
      <c r="S558" s="8">
        <v>3</v>
      </c>
      <c r="T558" s="10" t="s">
        <v>1766</v>
      </c>
      <c r="U558" s="10" t="s">
        <v>1767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72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73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74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0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75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76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77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78"/>
        <v>0</v>
      </c>
      <c r="FD558" s="32">
        <f t="shared" si="79"/>
        <v>0</v>
      </c>
    </row>
    <row r="559" spans="1:160" customFormat="1" ht="45" x14ac:dyDescent="0.25">
      <c r="A559" s="6" t="s">
        <v>593</v>
      </c>
      <c r="B559" s="6" t="s">
        <v>754</v>
      </c>
      <c r="C559" s="6" t="s">
        <v>752</v>
      </c>
      <c r="D559" s="6" t="s">
        <v>760</v>
      </c>
      <c r="E559" s="6" t="s">
        <v>753</v>
      </c>
      <c r="F559" s="6">
        <v>10</v>
      </c>
      <c r="G559" s="19">
        <v>2.5</v>
      </c>
      <c r="H559" s="8"/>
      <c r="I559" s="8"/>
      <c r="J559" s="8"/>
      <c r="K559" s="8"/>
      <c r="L559" s="8"/>
      <c r="M559" s="8" t="s">
        <v>2100</v>
      </c>
      <c r="N559" s="8" t="s">
        <v>2061</v>
      </c>
      <c r="O559" s="8">
        <v>2102</v>
      </c>
      <c r="P559" s="8" t="s">
        <v>2126</v>
      </c>
      <c r="Q559" s="1" t="s">
        <v>759</v>
      </c>
      <c r="R559" s="1">
        <v>1142</v>
      </c>
      <c r="S559" s="8">
        <v>422.54</v>
      </c>
      <c r="T559" s="10" t="s">
        <v>1767</v>
      </c>
      <c r="U559" s="10" t="s">
        <v>1768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72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73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74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0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75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76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77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78"/>
        <v>0</v>
      </c>
      <c r="FD559" s="32">
        <f t="shared" si="79"/>
        <v>0</v>
      </c>
    </row>
    <row r="560" spans="1:160" customFormat="1" ht="45" x14ac:dyDescent="0.25">
      <c r="A560" s="6" t="s">
        <v>593</v>
      </c>
      <c r="B560" s="6" t="s">
        <v>754</v>
      </c>
      <c r="C560" s="6" t="s">
        <v>752</v>
      </c>
      <c r="D560" s="6" t="s">
        <v>760</v>
      </c>
      <c r="E560" s="6" t="s">
        <v>753</v>
      </c>
      <c r="F560" s="6">
        <v>10</v>
      </c>
      <c r="G560" s="19">
        <v>2.5</v>
      </c>
      <c r="H560" s="8"/>
      <c r="I560" s="8"/>
      <c r="J560" s="8"/>
      <c r="K560" s="8"/>
      <c r="L560" s="8"/>
      <c r="M560" s="8" t="s">
        <v>2100</v>
      </c>
      <c r="N560" s="8" t="s">
        <v>2061</v>
      </c>
      <c r="O560" s="8">
        <v>2102</v>
      </c>
      <c r="P560" s="8" t="s">
        <v>2126</v>
      </c>
      <c r="Q560" s="1" t="s">
        <v>755</v>
      </c>
      <c r="R560" s="1">
        <v>1428</v>
      </c>
      <c r="S560" s="8">
        <v>528.36</v>
      </c>
      <c r="T560" s="10" t="s">
        <v>1768</v>
      </c>
      <c r="U560" s="10" t="s">
        <v>1769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72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73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74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0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75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76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77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78"/>
        <v>0</v>
      </c>
      <c r="FD560" s="32">
        <f t="shared" si="79"/>
        <v>0</v>
      </c>
    </row>
    <row r="561" spans="1:160" customFormat="1" ht="45" x14ac:dyDescent="0.25">
      <c r="A561" s="6" t="s">
        <v>593</v>
      </c>
      <c r="B561" s="6" t="s">
        <v>754</v>
      </c>
      <c r="C561" s="6" t="s">
        <v>752</v>
      </c>
      <c r="D561" s="6" t="s">
        <v>760</v>
      </c>
      <c r="E561" s="6" t="s">
        <v>753</v>
      </c>
      <c r="F561" s="6">
        <v>10</v>
      </c>
      <c r="G561" s="19">
        <v>2.5</v>
      </c>
      <c r="H561" s="8"/>
      <c r="I561" s="8"/>
      <c r="J561" s="8"/>
      <c r="K561" s="8"/>
      <c r="L561" s="8"/>
      <c r="M561" s="8" t="s">
        <v>2100</v>
      </c>
      <c r="N561" s="8" t="s">
        <v>2061</v>
      </c>
      <c r="O561" s="8">
        <v>2102</v>
      </c>
      <c r="P561" s="8" t="s">
        <v>2126</v>
      </c>
      <c r="Q561" s="1" t="s">
        <v>756</v>
      </c>
      <c r="R561" s="1">
        <v>3</v>
      </c>
      <c r="S561" s="8">
        <v>1</v>
      </c>
      <c r="T561" s="10" t="s">
        <v>1769</v>
      </c>
      <c r="U561" s="10" t="s">
        <v>1770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72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73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74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0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75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76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77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78"/>
        <v>0</v>
      </c>
      <c r="FD561" s="32">
        <f t="shared" si="79"/>
        <v>0</v>
      </c>
    </row>
    <row r="562" spans="1:160" customFormat="1" ht="45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8"/>
      <c r="I562" s="8"/>
      <c r="J562" s="8"/>
      <c r="K562" s="8"/>
      <c r="L562" s="8"/>
      <c r="M562" s="8" t="s">
        <v>2100</v>
      </c>
      <c r="N562" s="8" t="s">
        <v>2061</v>
      </c>
      <c r="O562" s="8">
        <v>2102</v>
      </c>
      <c r="P562" s="8" t="s">
        <v>2126</v>
      </c>
      <c r="Q562" s="1" t="s">
        <v>757</v>
      </c>
      <c r="R562" s="1">
        <v>4</v>
      </c>
      <c r="S562" s="8">
        <v>1</v>
      </c>
      <c r="T562" s="10" t="s">
        <v>1770</v>
      </c>
      <c r="U562" s="10" t="s">
        <v>1771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72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73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74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0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75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76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77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78"/>
        <v>0</v>
      </c>
      <c r="FD562" s="32">
        <f t="shared" si="79"/>
        <v>0</v>
      </c>
    </row>
    <row r="563" spans="1:160" customFormat="1" ht="45" x14ac:dyDescent="0.25">
      <c r="A563" s="6" t="s">
        <v>593</v>
      </c>
      <c r="B563" s="6" t="s">
        <v>754</v>
      </c>
      <c r="C563" s="6" t="s">
        <v>752</v>
      </c>
      <c r="D563" s="6" t="s">
        <v>760</v>
      </c>
      <c r="E563" s="6" t="s">
        <v>753</v>
      </c>
      <c r="F563" s="6">
        <v>10</v>
      </c>
      <c r="G563" s="19">
        <v>2.5</v>
      </c>
      <c r="H563" s="8"/>
      <c r="I563" s="8"/>
      <c r="J563" s="8"/>
      <c r="K563" s="8"/>
      <c r="L563" s="8"/>
      <c r="M563" s="8" t="s">
        <v>2100</v>
      </c>
      <c r="N563" s="8" t="s">
        <v>2061</v>
      </c>
      <c r="O563" s="8">
        <v>2102</v>
      </c>
      <c r="P563" s="8" t="s">
        <v>2126</v>
      </c>
      <c r="Q563" s="1" t="s">
        <v>758</v>
      </c>
      <c r="R563" s="1">
        <v>4</v>
      </c>
      <c r="S563" s="8">
        <v>1.48</v>
      </c>
      <c r="T563" s="10" t="s">
        <v>1771</v>
      </c>
      <c r="U563" s="10" t="s">
        <v>1772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72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73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74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0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75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76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77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78"/>
        <v>0</v>
      </c>
      <c r="FD563" s="32">
        <f t="shared" si="79"/>
        <v>0</v>
      </c>
    </row>
    <row r="564" spans="1:160" customFormat="1" ht="45" x14ac:dyDescent="0.25">
      <c r="A564" s="6" t="s">
        <v>761</v>
      </c>
      <c r="B564" s="6" t="s">
        <v>764</v>
      </c>
      <c r="C564" s="6" t="s">
        <v>762</v>
      </c>
      <c r="D564" s="6" t="s">
        <v>763</v>
      </c>
      <c r="E564" s="6" t="s">
        <v>4</v>
      </c>
      <c r="F564" s="6">
        <v>100</v>
      </c>
      <c r="G564" s="19">
        <v>25</v>
      </c>
      <c r="H564" s="8"/>
      <c r="I564" s="8"/>
      <c r="J564" s="8"/>
      <c r="K564" s="8"/>
      <c r="L564" s="8"/>
      <c r="M564" s="8" t="s">
        <v>2090</v>
      </c>
      <c r="N564" s="8" t="s">
        <v>2062</v>
      </c>
      <c r="O564" s="8">
        <v>3204</v>
      </c>
      <c r="P564" s="8" t="s">
        <v>2114</v>
      </c>
      <c r="Q564" s="1" t="s">
        <v>7</v>
      </c>
      <c r="R564" s="1">
        <v>1</v>
      </c>
      <c r="S564" s="8">
        <v>0.7</v>
      </c>
      <c r="T564" s="10" t="s">
        <v>1772</v>
      </c>
      <c r="U564" s="10" t="s">
        <v>1773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72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73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74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0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75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76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77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78"/>
        <v>0</v>
      </c>
      <c r="FD564" s="32">
        <f t="shared" si="79"/>
        <v>0</v>
      </c>
    </row>
    <row r="565" spans="1:160" customFormat="1" ht="60" x14ac:dyDescent="0.25">
      <c r="A565" s="6" t="s">
        <v>761</v>
      </c>
      <c r="B565" s="6" t="s">
        <v>764</v>
      </c>
      <c r="C565" s="6" t="s">
        <v>762</v>
      </c>
      <c r="D565" s="6" t="s">
        <v>763</v>
      </c>
      <c r="E565" s="6" t="s">
        <v>4</v>
      </c>
      <c r="F565" s="6">
        <v>100</v>
      </c>
      <c r="G565" s="19">
        <v>25</v>
      </c>
      <c r="H565" s="8"/>
      <c r="I565" s="8"/>
      <c r="J565" s="8"/>
      <c r="K565" s="8"/>
      <c r="L565" s="8"/>
      <c r="M565" s="8" t="s">
        <v>2090</v>
      </c>
      <c r="N565" s="8" t="s">
        <v>2063</v>
      </c>
      <c r="O565" s="8">
        <v>3201</v>
      </c>
      <c r="P565" s="8" t="s">
        <v>2114</v>
      </c>
      <c r="Q565" s="1" t="s">
        <v>765</v>
      </c>
      <c r="R565" s="1">
        <v>1</v>
      </c>
      <c r="S565" s="8">
        <v>0</v>
      </c>
      <c r="T565" s="10" t="s">
        <v>1773</v>
      </c>
      <c r="U565" s="10" t="s">
        <v>1774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72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73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74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0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75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76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77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78"/>
        <v>0</v>
      </c>
      <c r="FD565" s="32">
        <f t="shared" si="79"/>
        <v>0</v>
      </c>
    </row>
    <row r="566" spans="1:160" customFormat="1" ht="60" x14ac:dyDescent="0.25">
      <c r="A566" s="6" t="s">
        <v>761</v>
      </c>
      <c r="B566" s="6" t="s">
        <v>764</v>
      </c>
      <c r="C566" s="6" t="s">
        <v>762</v>
      </c>
      <c r="D566" s="6" t="s">
        <v>763</v>
      </c>
      <c r="E566" s="6" t="s">
        <v>4</v>
      </c>
      <c r="F566" s="6">
        <v>100</v>
      </c>
      <c r="G566" s="19">
        <v>25</v>
      </c>
      <c r="H566" s="8"/>
      <c r="I566" s="8"/>
      <c r="J566" s="8"/>
      <c r="K566" s="8"/>
      <c r="L566" s="8"/>
      <c r="M566" s="8" t="s">
        <v>2090</v>
      </c>
      <c r="N566" s="8" t="s">
        <v>2063</v>
      </c>
      <c r="O566" s="8">
        <v>3201</v>
      </c>
      <c r="P566" s="8" t="s">
        <v>2114</v>
      </c>
      <c r="Q566" s="1" t="s">
        <v>766</v>
      </c>
      <c r="R566" s="1">
        <v>1</v>
      </c>
      <c r="S566" s="8">
        <v>0.6</v>
      </c>
      <c r="T566" s="10" t="s">
        <v>1774</v>
      </c>
      <c r="U566" s="10" t="s">
        <v>1775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72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73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74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0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75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76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77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78"/>
        <v>0</v>
      </c>
      <c r="FD566" s="32">
        <f t="shared" si="79"/>
        <v>0</v>
      </c>
    </row>
    <row r="567" spans="1:160" customFormat="1" ht="60" x14ac:dyDescent="0.25">
      <c r="A567" s="6" t="s">
        <v>761</v>
      </c>
      <c r="B567" s="6" t="s">
        <v>764</v>
      </c>
      <c r="C567" s="6" t="s">
        <v>762</v>
      </c>
      <c r="D567" s="6" t="s">
        <v>763</v>
      </c>
      <c r="E567" s="6" t="s">
        <v>4</v>
      </c>
      <c r="F567" s="6">
        <v>100</v>
      </c>
      <c r="G567" s="19">
        <v>100</v>
      </c>
      <c r="H567" s="8"/>
      <c r="I567" s="8"/>
      <c r="J567" s="8"/>
      <c r="K567" s="8"/>
      <c r="L567" s="8"/>
      <c r="M567" s="8" t="s">
        <v>2090</v>
      </c>
      <c r="N567" s="8" t="s">
        <v>2062</v>
      </c>
      <c r="O567" s="8">
        <v>3204</v>
      </c>
      <c r="P567" s="8" t="s">
        <v>2114</v>
      </c>
      <c r="Q567" s="1" t="s">
        <v>767</v>
      </c>
      <c r="R567" s="1">
        <v>1</v>
      </c>
      <c r="S567" s="8">
        <v>1</v>
      </c>
      <c r="T567" s="10" t="s">
        <v>1775</v>
      </c>
      <c r="U567" s="10" t="s">
        <v>1776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72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73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74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0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75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76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77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78"/>
        <v>0</v>
      </c>
      <c r="FD567" s="32">
        <f t="shared" si="79"/>
        <v>0</v>
      </c>
    </row>
    <row r="568" spans="1:160" customFormat="1" ht="150" x14ac:dyDescent="0.25">
      <c r="A568" s="6" t="s">
        <v>761</v>
      </c>
      <c r="B568" s="6" t="s">
        <v>764</v>
      </c>
      <c r="C568" s="6" t="s">
        <v>768</v>
      </c>
      <c r="D568" s="6" t="s">
        <v>770</v>
      </c>
      <c r="E568" s="6" t="s">
        <v>769</v>
      </c>
      <c r="F568" s="6">
        <v>100</v>
      </c>
      <c r="G568" s="19" t="s">
        <v>2015</v>
      </c>
      <c r="H568" s="8"/>
      <c r="I568" s="8"/>
      <c r="J568" s="8"/>
      <c r="K568" s="8"/>
      <c r="L568" s="8"/>
      <c r="M568" s="8" t="s">
        <v>2090</v>
      </c>
      <c r="N568" s="8" t="s">
        <v>2064</v>
      </c>
      <c r="O568" s="8">
        <v>3208</v>
      </c>
      <c r="P568" s="8" t="s">
        <v>2114</v>
      </c>
      <c r="Q568" s="1" t="s">
        <v>771</v>
      </c>
      <c r="R568" s="1">
        <v>150</v>
      </c>
      <c r="S568" s="8">
        <v>55</v>
      </c>
      <c r="T568" s="10" t="s">
        <v>1776</v>
      </c>
      <c r="U568" s="10" t="s">
        <v>1777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72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73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74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0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75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76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77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78"/>
        <v>0</v>
      </c>
      <c r="FD568" s="32">
        <f t="shared" si="79"/>
        <v>0</v>
      </c>
    </row>
    <row r="569" spans="1:160" customFormat="1" ht="45" x14ac:dyDescent="0.25">
      <c r="A569" s="6" t="s">
        <v>761</v>
      </c>
      <c r="B569" s="6" t="s">
        <v>764</v>
      </c>
      <c r="C569" s="6" t="s">
        <v>768</v>
      </c>
      <c r="D569" s="6" t="s">
        <v>770</v>
      </c>
      <c r="E569" s="6" t="s">
        <v>769</v>
      </c>
      <c r="F569" s="6">
        <v>100</v>
      </c>
      <c r="G569" s="19">
        <v>50</v>
      </c>
      <c r="H569" s="8"/>
      <c r="I569" s="8"/>
      <c r="J569" s="8"/>
      <c r="K569" s="8"/>
      <c r="L569" s="8"/>
      <c r="M569" s="8" t="s">
        <v>2090</v>
      </c>
      <c r="N569" s="8" t="s">
        <v>2062</v>
      </c>
      <c r="O569" s="8">
        <v>3204</v>
      </c>
      <c r="P569" s="8" t="s">
        <v>2114</v>
      </c>
      <c r="Q569" s="1" t="s">
        <v>772</v>
      </c>
      <c r="R569" s="1">
        <v>2</v>
      </c>
      <c r="S569" s="8">
        <v>1</v>
      </c>
      <c r="T569" s="10" t="s">
        <v>1777</v>
      </c>
      <c r="U569" s="10" t="s">
        <v>1778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72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73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74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0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75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76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77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78"/>
        <v>0</v>
      </c>
      <c r="FD569" s="32">
        <f t="shared" si="79"/>
        <v>0</v>
      </c>
    </row>
    <row r="570" spans="1:160" customFormat="1" ht="45" x14ac:dyDescent="0.25">
      <c r="A570" s="6" t="s">
        <v>761</v>
      </c>
      <c r="B570" s="6" t="s">
        <v>764</v>
      </c>
      <c r="C570" s="6" t="s">
        <v>768</v>
      </c>
      <c r="D570" s="6" t="s">
        <v>770</v>
      </c>
      <c r="E570" s="6" t="s">
        <v>769</v>
      </c>
      <c r="F570" s="6">
        <v>100</v>
      </c>
      <c r="G570" s="19">
        <v>25</v>
      </c>
      <c r="H570" s="8"/>
      <c r="I570" s="8"/>
      <c r="J570" s="8"/>
      <c r="K570" s="8"/>
      <c r="L570" s="8"/>
      <c r="M570" s="8" t="s">
        <v>2090</v>
      </c>
      <c r="N570" s="8" t="s">
        <v>2064</v>
      </c>
      <c r="O570" s="8">
        <v>3208</v>
      </c>
      <c r="P570" s="8" t="s">
        <v>2114</v>
      </c>
      <c r="Q570" s="1" t="s">
        <v>778</v>
      </c>
      <c r="R570" s="1">
        <v>2</v>
      </c>
      <c r="S570" s="8" t="s">
        <v>2019</v>
      </c>
      <c r="T570" s="10" t="s">
        <v>1778</v>
      </c>
      <c r="U570" s="10" t="s">
        <v>1779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72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73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74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0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75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76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77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78"/>
        <v>0</v>
      </c>
      <c r="FD570" s="32">
        <f t="shared" si="79"/>
        <v>0</v>
      </c>
    </row>
    <row r="571" spans="1:160" customFormat="1" ht="45" x14ac:dyDescent="0.25">
      <c r="A571" s="6" t="s">
        <v>761</v>
      </c>
      <c r="B571" s="6" t="s">
        <v>764</v>
      </c>
      <c r="C571" s="6" t="s">
        <v>768</v>
      </c>
      <c r="D571" s="6" t="s">
        <v>770</v>
      </c>
      <c r="E571" s="6" t="s">
        <v>769</v>
      </c>
      <c r="F571" s="6">
        <v>100</v>
      </c>
      <c r="G571" s="19">
        <v>25</v>
      </c>
      <c r="H571" s="8"/>
      <c r="I571" s="8"/>
      <c r="J571" s="8"/>
      <c r="K571" s="8"/>
      <c r="L571" s="8"/>
      <c r="M571" s="8" t="s">
        <v>2090</v>
      </c>
      <c r="N571" s="8" t="s">
        <v>2062</v>
      </c>
      <c r="O571" s="8">
        <v>3204</v>
      </c>
      <c r="P571" s="8" t="s">
        <v>2114</v>
      </c>
      <c r="Q571" s="1" t="s">
        <v>773</v>
      </c>
      <c r="R571" s="1">
        <v>12</v>
      </c>
      <c r="S571" s="8">
        <v>3</v>
      </c>
      <c r="T571" s="10" t="s">
        <v>1779</v>
      </c>
      <c r="U571" s="10" t="s">
        <v>1780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72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73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74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0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75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76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77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78"/>
        <v>0</v>
      </c>
      <c r="FD571" s="32">
        <f t="shared" si="79"/>
        <v>0</v>
      </c>
    </row>
    <row r="572" spans="1:160" customFormat="1" ht="60" x14ac:dyDescent="0.25">
      <c r="A572" s="6" t="s">
        <v>761</v>
      </c>
      <c r="B572" s="6" t="s">
        <v>774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100</v>
      </c>
      <c r="H572" s="8"/>
      <c r="I572" s="8"/>
      <c r="J572" s="8"/>
      <c r="K572" s="8"/>
      <c r="L572" s="8"/>
      <c r="M572" s="8" t="s">
        <v>2090</v>
      </c>
      <c r="N572" s="8" t="s">
        <v>2038</v>
      </c>
      <c r="O572" s="8">
        <v>3203</v>
      </c>
      <c r="P572" s="8" t="s">
        <v>2114</v>
      </c>
      <c r="Q572" s="1" t="s">
        <v>780</v>
      </c>
      <c r="R572" s="1">
        <v>2</v>
      </c>
      <c r="S572" s="8">
        <v>0.5</v>
      </c>
      <c r="T572" s="10" t="s">
        <v>1780</v>
      </c>
      <c r="U572" s="10" t="s">
        <v>1781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72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73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74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0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75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76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77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78"/>
        <v>0</v>
      </c>
      <c r="FD572" s="32">
        <f t="shared" si="79"/>
        <v>0</v>
      </c>
    </row>
    <row r="573" spans="1:160" customFormat="1" ht="45" x14ac:dyDescent="0.25">
      <c r="A573" s="6" t="s">
        <v>761</v>
      </c>
      <c r="B573" s="6" t="s">
        <v>764</v>
      </c>
      <c r="C573" s="6" t="s">
        <v>768</v>
      </c>
      <c r="D573" s="6" t="s">
        <v>770</v>
      </c>
      <c r="E573" s="6" t="s">
        <v>769</v>
      </c>
      <c r="F573" s="6">
        <v>100</v>
      </c>
      <c r="G573" s="19">
        <v>32.6</v>
      </c>
      <c r="H573" s="8"/>
      <c r="I573" s="8"/>
      <c r="J573" s="8"/>
      <c r="K573" s="8"/>
      <c r="L573" s="8"/>
      <c r="M573" s="8" t="s">
        <v>2090</v>
      </c>
      <c r="N573" s="8" t="s">
        <v>2064</v>
      </c>
      <c r="O573" s="8">
        <v>3208</v>
      </c>
      <c r="P573" s="8" t="s">
        <v>2114</v>
      </c>
      <c r="Q573" s="1" t="s">
        <v>775</v>
      </c>
      <c r="R573" s="1">
        <v>460</v>
      </c>
      <c r="S573" s="8">
        <v>150</v>
      </c>
      <c r="T573" s="10" t="s">
        <v>1781</v>
      </c>
      <c r="U573" s="10" t="s">
        <v>1782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72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73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74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0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75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76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77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78"/>
        <v>0</v>
      </c>
      <c r="FD573" s="32">
        <f t="shared" si="79"/>
        <v>0</v>
      </c>
    </row>
    <row r="574" spans="1:160" customFormat="1" ht="45" x14ac:dyDescent="0.25">
      <c r="A574" s="6" t="s">
        <v>761</v>
      </c>
      <c r="B574" s="6" t="s">
        <v>764</v>
      </c>
      <c r="C574" s="6" t="s">
        <v>768</v>
      </c>
      <c r="D574" s="6" t="s">
        <v>777</v>
      </c>
      <c r="E574" s="6" t="s">
        <v>776</v>
      </c>
      <c r="F574" s="6">
        <v>100</v>
      </c>
      <c r="G574" s="19">
        <v>26.53</v>
      </c>
      <c r="H574" s="8"/>
      <c r="I574" s="8"/>
      <c r="J574" s="8"/>
      <c r="K574" s="8"/>
      <c r="L574" s="8"/>
      <c r="M574" s="8" t="s">
        <v>2090</v>
      </c>
      <c r="N574" s="8" t="s">
        <v>2064</v>
      </c>
      <c r="O574" s="8">
        <v>3208</v>
      </c>
      <c r="P574" s="8" t="s">
        <v>2114</v>
      </c>
      <c r="Q574" s="1" t="s">
        <v>779</v>
      </c>
      <c r="R574" s="1">
        <v>49</v>
      </c>
      <c r="S574" s="8">
        <v>13</v>
      </c>
      <c r="T574" s="10" t="s">
        <v>1782</v>
      </c>
      <c r="U574" s="10" t="s">
        <v>1783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72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73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74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0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75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76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77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78"/>
        <v>0</v>
      </c>
      <c r="FD574" s="32">
        <f t="shared" si="79"/>
        <v>0</v>
      </c>
    </row>
    <row r="575" spans="1:160" customFormat="1" ht="75" x14ac:dyDescent="0.25">
      <c r="A575" s="6" t="s">
        <v>761</v>
      </c>
      <c r="B575" s="6" t="s">
        <v>764</v>
      </c>
      <c r="C575" s="6" t="s">
        <v>768</v>
      </c>
      <c r="D575" s="6" t="s">
        <v>777</v>
      </c>
      <c r="E575" s="6" t="s">
        <v>776</v>
      </c>
      <c r="F575" s="6">
        <v>100</v>
      </c>
      <c r="G575" s="19">
        <v>25</v>
      </c>
      <c r="H575" s="8"/>
      <c r="I575" s="8"/>
      <c r="J575" s="8"/>
      <c r="K575" s="8"/>
      <c r="L575" s="8"/>
      <c r="M575" s="8" t="s">
        <v>2090</v>
      </c>
      <c r="N575" s="8" t="s">
        <v>2064</v>
      </c>
      <c r="O575" s="8">
        <v>3208</v>
      </c>
      <c r="P575" s="8" t="s">
        <v>2114</v>
      </c>
      <c r="Q575" s="1" t="s">
        <v>792</v>
      </c>
      <c r="R575" s="1">
        <v>4</v>
      </c>
      <c r="S575" s="8">
        <v>1</v>
      </c>
      <c r="T575" s="10" t="s">
        <v>1783</v>
      </c>
      <c r="U575" s="10" t="s">
        <v>1784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72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73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74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0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75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76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77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78"/>
        <v>0</v>
      </c>
      <c r="FD575" s="32">
        <f t="shared" si="79"/>
        <v>0</v>
      </c>
    </row>
    <row r="576" spans="1:160" customFormat="1" ht="45" x14ac:dyDescent="0.25">
      <c r="A576" s="6" t="s">
        <v>761</v>
      </c>
      <c r="B576" s="6" t="s">
        <v>764</v>
      </c>
      <c r="C576" s="6" t="s">
        <v>768</v>
      </c>
      <c r="D576" s="6" t="s">
        <v>782</v>
      </c>
      <c r="E576" s="6" t="s">
        <v>781</v>
      </c>
      <c r="F576" s="6">
        <v>100</v>
      </c>
      <c r="G576" s="19">
        <v>25</v>
      </c>
      <c r="H576" s="8"/>
      <c r="I576" s="8"/>
      <c r="J576" s="8"/>
      <c r="K576" s="8"/>
      <c r="L576" s="8"/>
      <c r="M576" s="8" t="s">
        <v>2090</v>
      </c>
      <c r="N576" s="8" t="s">
        <v>2062</v>
      </c>
      <c r="O576" s="8">
        <v>3204</v>
      </c>
      <c r="P576" s="8" t="s">
        <v>2114</v>
      </c>
      <c r="Q576" s="1" t="s">
        <v>783</v>
      </c>
      <c r="R576" s="1">
        <v>1</v>
      </c>
      <c r="S576" s="8">
        <v>1</v>
      </c>
      <c r="T576" s="10" t="s">
        <v>1784</v>
      </c>
      <c r="U576" s="10" t="s">
        <v>1785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72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73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74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0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75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76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77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78"/>
        <v>0</v>
      </c>
      <c r="FD576" s="32">
        <f t="shared" si="79"/>
        <v>0</v>
      </c>
    </row>
    <row r="577" spans="1:160" customFormat="1" ht="45" x14ac:dyDescent="0.25">
      <c r="A577" s="6" t="s">
        <v>761</v>
      </c>
      <c r="B577" s="6" t="s">
        <v>764</v>
      </c>
      <c r="C577" s="6" t="s">
        <v>768</v>
      </c>
      <c r="D577" s="6" t="s">
        <v>782</v>
      </c>
      <c r="E577" s="6" t="s">
        <v>781</v>
      </c>
      <c r="F577" s="6">
        <v>100</v>
      </c>
      <c r="G577" s="19">
        <v>25</v>
      </c>
      <c r="H577" s="8"/>
      <c r="I577" s="8"/>
      <c r="J577" s="8"/>
      <c r="K577" s="8"/>
      <c r="L577" s="8"/>
      <c r="M577" s="8" t="s">
        <v>2090</v>
      </c>
      <c r="N577" s="8" t="s">
        <v>2065</v>
      </c>
      <c r="O577" s="8">
        <v>3202</v>
      </c>
      <c r="P577" s="8" t="s">
        <v>2114</v>
      </c>
      <c r="Q577" s="1" t="s">
        <v>784</v>
      </c>
      <c r="R577" s="1">
        <v>3</v>
      </c>
      <c r="S577" s="8">
        <v>1</v>
      </c>
      <c r="T577" s="10" t="s">
        <v>1785</v>
      </c>
      <c r="U577" s="10" t="s">
        <v>1786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72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73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74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0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75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76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77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78"/>
        <v>0</v>
      </c>
      <c r="FD577" s="32">
        <f t="shared" si="79"/>
        <v>0</v>
      </c>
    </row>
    <row r="578" spans="1:160" customFormat="1" ht="45" x14ac:dyDescent="0.25">
      <c r="A578" s="6" t="s">
        <v>761</v>
      </c>
      <c r="B578" s="6" t="s">
        <v>764</v>
      </c>
      <c r="C578" s="6" t="s">
        <v>768</v>
      </c>
      <c r="D578" s="6" t="s">
        <v>782</v>
      </c>
      <c r="E578" s="6" t="s">
        <v>781</v>
      </c>
      <c r="F578" s="6">
        <v>100</v>
      </c>
      <c r="G578" s="19">
        <v>25</v>
      </c>
      <c r="H578" s="8"/>
      <c r="I578" s="8"/>
      <c r="J578" s="8"/>
      <c r="K578" s="8"/>
      <c r="L578" s="8"/>
      <c r="M578" s="8" t="s">
        <v>2090</v>
      </c>
      <c r="N578" s="8" t="s">
        <v>2062</v>
      </c>
      <c r="O578" s="8">
        <v>3204</v>
      </c>
      <c r="P578" s="8" t="s">
        <v>2114</v>
      </c>
      <c r="Q578" s="1" t="s">
        <v>785</v>
      </c>
      <c r="R578" s="1">
        <v>1</v>
      </c>
      <c r="S578" s="8">
        <v>0.7</v>
      </c>
      <c r="T578" s="10" t="s">
        <v>1786</v>
      </c>
      <c r="U578" s="10" t="s">
        <v>1787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72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73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74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0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75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76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77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78"/>
        <v>0</v>
      </c>
      <c r="FD578" s="32">
        <f t="shared" si="79"/>
        <v>0</v>
      </c>
    </row>
    <row r="579" spans="1:160" customFormat="1" ht="45" x14ac:dyDescent="0.25">
      <c r="A579" s="6" t="s">
        <v>761</v>
      </c>
      <c r="B579" s="6" t="s">
        <v>764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25</v>
      </c>
      <c r="H579" s="8"/>
      <c r="I579" s="8"/>
      <c r="J579" s="8"/>
      <c r="K579" s="8"/>
      <c r="L579" s="8"/>
      <c r="M579" s="8" t="s">
        <v>2090</v>
      </c>
      <c r="N579" s="8" t="s">
        <v>2062</v>
      </c>
      <c r="O579" s="8">
        <v>3204</v>
      </c>
      <c r="P579" s="8" t="s">
        <v>2114</v>
      </c>
      <c r="Q579" s="1" t="s">
        <v>786</v>
      </c>
      <c r="R579" s="1">
        <v>1</v>
      </c>
      <c r="S579" s="8">
        <v>0.5</v>
      </c>
      <c r="T579" s="10" t="s">
        <v>1787</v>
      </c>
      <c r="U579" s="10" t="s">
        <v>1788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72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73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74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0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75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76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77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78"/>
        <v>0</v>
      </c>
      <c r="FD579" s="32">
        <f t="shared" si="79"/>
        <v>0</v>
      </c>
    </row>
    <row r="580" spans="1:160" customFormat="1" ht="45" x14ac:dyDescent="0.25">
      <c r="A580" s="6" t="s">
        <v>761</v>
      </c>
      <c r="B580" s="6" t="s">
        <v>788</v>
      </c>
      <c r="C580" s="6" t="s">
        <v>768</v>
      </c>
      <c r="D580" s="6" t="s">
        <v>782</v>
      </c>
      <c r="E580" s="6" t="s">
        <v>781</v>
      </c>
      <c r="F580" s="6">
        <v>100</v>
      </c>
      <c r="G580" s="19">
        <v>34</v>
      </c>
      <c r="H580" s="8"/>
      <c r="I580" s="8"/>
      <c r="J580" s="8"/>
      <c r="K580" s="8"/>
      <c r="L580" s="8"/>
      <c r="M580" s="8" t="s">
        <v>2090</v>
      </c>
      <c r="N580" s="8" t="s">
        <v>2065</v>
      </c>
      <c r="O580" s="8">
        <v>3202</v>
      </c>
      <c r="P580" s="8" t="s">
        <v>2114</v>
      </c>
      <c r="Q580" s="1" t="s">
        <v>787</v>
      </c>
      <c r="R580" s="1">
        <v>3</v>
      </c>
      <c r="S580" s="8">
        <v>1</v>
      </c>
      <c r="T580" s="10" t="s">
        <v>1788</v>
      </c>
      <c r="U580" s="10" t="s">
        <v>1789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72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73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74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0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75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76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77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78"/>
        <v>0</v>
      </c>
      <c r="FD580" s="32">
        <f t="shared" si="79"/>
        <v>0</v>
      </c>
    </row>
    <row r="581" spans="1:160" customFormat="1" ht="60" x14ac:dyDescent="0.25">
      <c r="A581" s="6" t="s">
        <v>761</v>
      </c>
      <c r="B581" s="6" t="s">
        <v>416</v>
      </c>
      <c r="C581" s="6" t="s">
        <v>768</v>
      </c>
      <c r="D581" s="6" t="s">
        <v>790</v>
      </c>
      <c r="E581" s="6" t="s">
        <v>789</v>
      </c>
      <c r="F581" s="6">
        <v>100</v>
      </c>
      <c r="G581" s="19">
        <v>100</v>
      </c>
      <c r="H581" s="8"/>
      <c r="I581" s="8"/>
      <c r="J581" s="8"/>
      <c r="K581" s="8"/>
      <c r="L581" s="8"/>
      <c r="M581" s="8" t="s">
        <v>2090</v>
      </c>
      <c r="N581" s="8" t="s">
        <v>2038</v>
      </c>
      <c r="O581" s="8">
        <v>3203</v>
      </c>
      <c r="P581" s="8" t="s">
        <v>2114</v>
      </c>
      <c r="Q581" s="1" t="s">
        <v>791</v>
      </c>
      <c r="R581" s="1">
        <v>80</v>
      </c>
      <c r="S581" s="8">
        <v>74</v>
      </c>
      <c r="T581" s="10" t="s">
        <v>1789</v>
      </c>
      <c r="U581" s="10" t="s">
        <v>1790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72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73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74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0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75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76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77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78"/>
        <v>0</v>
      </c>
      <c r="FD581" s="32">
        <f t="shared" si="79"/>
        <v>0</v>
      </c>
    </row>
    <row r="582" spans="1:160" customFormat="1" ht="60" x14ac:dyDescent="0.25">
      <c r="A582" s="6" t="s">
        <v>761</v>
      </c>
      <c r="B582" s="6" t="s">
        <v>764</v>
      </c>
      <c r="C582" s="6" t="s">
        <v>768</v>
      </c>
      <c r="D582" s="6" t="s">
        <v>790</v>
      </c>
      <c r="E582" s="6" t="s">
        <v>789</v>
      </c>
      <c r="F582" s="6">
        <v>100</v>
      </c>
      <c r="G582" s="19">
        <v>25</v>
      </c>
      <c r="H582" s="8"/>
      <c r="I582" s="8"/>
      <c r="J582" s="8"/>
      <c r="K582" s="8"/>
      <c r="L582" s="8"/>
      <c r="M582" s="8" t="s">
        <v>2090</v>
      </c>
      <c r="N582" s="8" t="s">
        <v>2038</v>
      </c>
      <c r="O582" s="8">
        <v>3203</v>
      </c>
      <c r="P582" s="8" t="s">
        <v>2114</v>
      </c>
      <c r="Q582" s="1" t="s">
        <v>801</v>
      </c>
      <c r="R582" s="1">
        <v>1</v>
      </c>
      <c r="S582" s="8">
        <v>1</v>
      </c>
      <c r="T582" s="10" t="s">
        <v>1790</v>
      </c>
      <c r="U582" s="10" t="s">
        <v>1791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72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73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74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0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75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76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77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78"/>
        <v>0</v>
      </c>
      <c r="FD582" s="32">
        <f t="shared" si="79"/>
        <v>0</v>
      </c>
    </row>
    <row r="583" spans="1:160" customFormat="1" ht="60" x14ac:dyDescent="0.25">
      <c r="A583" s="6" t="s">
        <v>761</v>
      </c>
      <c r="B583" s="6" t="s">
        <v>764</v>
      </c>
      <c r="C583" s="6" t="s">
        <v>768</v>
      </c>
      <c r="D583" s="6" t="s">
        <v>790</v>
      </c>
      <c r="E583" s="6" t="s">
        <v>789</v>
      </c>
      <c r="F583" s="6">
        <v>100</v>
      </c>
      <c r="G583" s="19">
        <v>25</v>
      </c>
      <c r="H583" s="8"/>
      <c r="I583" s="8"/>
      <c r="J583" s="8"/>
      <c r="K583" s="8"/>
      <c r="L583" s="8"/>
      <c r="M583" s="8" t="s">
        <v>2090</v>
      </c>
      <c r="N583" s="8" t="s">
        <v>2038</v>
      </c>
      <c r="O583" s="8">
        <v>3203</v>
      </c>
      <c r="P583" s="8" t="s">
        <v>2114</v>
      </c>
      <c r="Q583" s="1" t="s">
        <v>793</v>
      </c>
      <c r="R583" s="1">
        <v>100</v>
      </c>
      <c r="S583" s="8">
        <v>25</v>
      </c>
      <c r="T583" s="10" t="s">
        <v>1791</v>
      </c>
      <c r="U583" s="10" t="s">
        <v>1792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72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73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74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0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75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76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77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78"/>
        <v>0</v>
      </c>
      <c r="FD583" s="32">
        <f t="shared" si="79"/>
        <v>0</v>
      </c>
    </row>
    <row r="584" spans="1:160" customFormat="1" ht="30" x14ac:dyDescent="0.25">
      <c r="A584" s="6" t="s">
        <v>761</v>
      </c>
      <c r="B584" s="6" t="s">
        <v>764</v>
      </c>
      <c r="C584" s="6" t="s">
        <v>768</v>
      </c>
      <c r="D584" s="6" t="s">
        <v>790</v>
      </c>
      <c r="E584" s="6" t="s">
        <v>789</v>
      </c>
      <c r="F584" s="6">
        <v>100</v>
      </c>
      <c r="G584" s="19">
        <v>32</v>
      </c>
      <c r="H584" s="8"/>
      <c r="I584" s="8"/>
      <c r="J584" s="8"/>
      <c r="K584" s="8"/>
      <c r="L584" s="8"/>
      <c r="M584" s="8" t="s">
        <v>2090</v>
      </c>
      <c r="N584" s="8" t="s">
        <v>2038</v>
      </c>
      <c r="O584" s="8">
        <v>3203</v>
      </c>
      <c r="P584" s="8" t="s">
        <v>2114</v>
      </c>
      <c r="Q584" s="1" t="s">
        <v>794</v>
      </c>
      <c r="R584" s="1">
        <v>100</v>
      </c>
      <c r="S584" s="8">
        <v>32</v>
      </c>
      <c r="T584" s="10" t="s">
        <v>1792</v>
      </c>
      <c r="U584" s="10" t="s">
        <v>1793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72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73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74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0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75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76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77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78"/>
        <v>0</v>
      </c>
      <c r="FD584" s="32">
        <f t="shared" si="79"/>
        <v>0</v>
      </c>
    </row>
    <row r="585" spans="1:160" customFormat="1" ht="45" x14ac:dyDescent="0.25">
      <c r="A585" s="6" t="s">
        <v>761</v>
      </c>
      <c r="B585" s="6" t="s">
        <v>764</v>
      </c>
      <c r="C585" s="6" t="s">
        <v>768</v>
      </c>
      <c r="D585" s="6" t="s">
        <v>1159</v>
      </c>
      <c r="E585" s="6" t="s">
        <v>795</v>
      </c>
      <c r="F585" s="6">
        <v>100</v>
      </c>
      <c r="G585" s="19">
        <v>25</v>
      </c>
      <c r="H585" s="8"/>
      <c r="I585" s="8"/>
      <c r="J585" s="8"/>
      <c r="K585" s="8"/>
      <c r="L585" s="8"/>
      <c r="M585" s="8" t="s">
        <v>2090</v>
      </c>
      <c r="N585" s="8" t="s">
        <v>2065</v>
      </c>
      <c r="O585" s="8">
        <v>3202</v>
      </c>
      <c r="P585" s="8" t="s">
        <v>2114</v>
      </c>
      <c r="Q585" s="1" t="s">
        <v>796</v>
      </c>
      <c r="R585" s="1">
        <v>1</v>
      </c>
      <c r="S585" s="8">
        <v>1</v>
      </c>
      <c r="T585" s="10" t="s">
        <v>1793</v>
      </c>
      <c r="U585" s="10" t="s">
        <v>1794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72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73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74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0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75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76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77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78"/>
        <v>0</v>
      </c>
      <c r="FD585" s="32">
        <f t="shared" si="79"/>
        <v>0</v>
      </c>
    </row>
    <row r="586" spans="1:160" customFormat="1" ht="45" x14ac:dyDescent="0.25">
      <c r="A586" s="6" t="s">
        <v>761</v>
      </c>
      <c r="B586" s="6" t="s">
        <v>764</v>
      </c>
      <c r="C586" s="6" t="s">
        <v>768</v>
      </c>
      <c r="D586" s="6" t="s">
        <v>1159</v>
      </c>
      <c r="E586" s="6" t="s">
        <v>795</v>
      </c>
      <c r="F586" s="6">
        <v>100</v>
      </c>
      <c r="G586" s="19">
        <v>25</v>
      </c>
      <c r="H586" s="8"/>
      <c r="I586" s="8"/>
      <c r="J586" s="8"/>
      <c r="K586" s="8"/>
      <c r="L586" s="8"/>
      <c r="M586" s="8" t="s">
        <v>2090</v>
      </c>
      <c r="N586" s="8" t="s">
        <v>2065</v>
      </c>
      <c r="O586" s="8">
        <v>3202</v>
      </c>
      <c r="P586" s="8" t="s">
        <v>2114</v>
      </c>
      <c r="Q586" s="1" t="s">
        <v>797</v>
      </c>
      <c r="R586" s="1">
        <v>1</v>
      </c>
      <c r="S586" s="8">
        <v>1</v>
      </c>
      <c r="T586" s="10" t="s">
        <v>1794</v>
      </c>
      <c r="U586" s="10" t="s">
        <v>1795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si="72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si="73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si="74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0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si="75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si="76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77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si="78"/>
        <v>0</v>
      </c>
      <c r="FD586" s="32">
        <f t="shared" si="79"/>
        <v>0</v>
      </c>
    </row>
    <row r="587" spans="1:160" customFormat="1" ht="45" x14ac:dyDescent="0.25">
      <c r="A587" s="6" t="s">
        <v>761</v>
      </c>
      <c r="B587" s="6" t="s">
        <v>764</v>
      </c>
      <c r="C587" s="6" t="s">
        <v>768</v>
      </c>
      <c r="D587" s="6" t="s">
        <v>1159</v>
      </c>
      <c r="E587" s="6" t="s">
        <v>795</v>
      </c>
      <c r="F587" s="6">
        <v>100</v>
      </c>
      <c r="G587" s="19">
        <v>34</v>
      </c>
      <c r="H587" s="8"/>
      <c r="I587" s="8"/>
      <c r="J587" s="8"/>
      <c r="K587" s="8"/>
      <c r="L587" s="8"/>
      <c r="M587" s="8" t="s">
        <v>2090</v>
      </c>
      <c r="N587" s="8" t="s">
        <v>2065</v>
      </c>
      <c r="O587" s="8">
        <v>3202</v>
      </c>
      <c r="P587" s="8" t="s">
        <v>2114</v>
      </c>
      <c r="Q587" s="1" t="s">
        <v>798</v>
      </c>
      <c r="R587" s="1">
        <v>3</v>
      </c>
      <c r="S587" s="8">
        <v>1</v>
      </c>
      <c r="T587" s="10" t="s">
        <v>1795</v>
      </c>
      <c r="U587" s="10" t="s">
        <v>1796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ref="AN587:AN650" si="81">SUM(X587:AM587)</f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ref="BE587:BE650" si="82">SUM(AO587:BD587)</f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ref="BV587:BV650" si="83">SUM(BF587:BU587)</f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80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ref="DD587:DD650" si="84">SUM(CN587:DC587)</f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ref="DU587:DU650" si="85">SUM(DE587:DT587)</f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ref="EL587:EL650" si="86">SUM(DV587:EK587)</f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ref="FC587:FC650" si="87">SUM(EM587:FB587)</f>
        <v>0</v>
      </c>
      <c r="FD587" s="32">
        <f t="shared" ref="FD587:FD650" si="88">SUM(AN587+BE587+BV587+CM587+DD587+DU587+EL587+FC587)</f>
        <v>0</v>
      </c>
    </row>
    <row r="588" spans="1:160" customFormat="1" ht="60" x14ac:dyDescent="0.25">
      <c r="A588" s="6" t="s">
        <v>761</v>
      </c>
      <c r="B588" s="6" t="s">
        <v>764</v>
      </c>
      <c r="C588" s="6" t="s">
        <v>768</v>
      </c>
      <c r="D588" s="6" t="s">
        <v>1160</v>
      </c>
      <c r="E588" s="6" t="s">
        <v>799</v>
      </c>
      <c r="F588" s="6">
        <v>50</v>
      </c>
      <c r="G588" s="19">
        <v>50</v>
      </c>
      <c r="H588" s="8"/>
      <c r="I588" s="8"/>
      <c r="J588" s="8"/>
      <c r="K588" s="8"/>
      <c r="L588" s="8"/>
      <c r="M588" s="8" t="s">
        <v>2090</v>
      </c>
      <c r="N588" s="8" t="s">
        <v>2038</v>
      </c>
      <c r="O588" s="8">
        <v>3203</v>
      </c>
      <c r="P588" s="8" t="s">
        <v>2114</v>
      </c>
      <c r="Q588" s="1" t="s">
        <v>800</v>
      </c>
      <c r="R588" s="1">
        <v>1</v>
      </c>
      <c r="S588" s="8">
        <v>1</v>
      </c>
      <c r="T588" s="10" t="s">
        <v>1796</v>
      </c>
      <c r="U588" s="10" t="s">
        <v>1797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si="81"/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si="82"/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si="83"/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ref="CM588:CM651" si="89">SUM(BW588:CL588)</f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si="84"/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si="85"/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si="86"/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si="87"/>
        <v>0</v>
      </c>
      <c r="FD588" s="32">
        <f t="shared" si="88"/>
        <v>0</v>
      </c>
    </row>
    <row r="589" spans="1:160" customFormat="1" ht="60" x14ac:dyDescent="0.25">
      <c r="A589" s="6" t="s">
        <v>761</v>
      </c>
      <c r="B589" s="6" t="s">
        <v>764</v>
      </c>
      <c r="C589" s="6" t="s">
        <v>768</v>
      </c>
      <c r="D589" s="6" t="s">
        <v>1160</v>
      </c>
      <c r="E589" s="6" t="s">
        <v>799</v>
      </c>
      <c r="F589" s="6">
        <v>50</v>
      </c>
      <c r="G589" s="19">
        <v>50</v>
      </c>
      <c r="H589" s="8"/>
      <c r="I589" s="8"/>
      <c r="J589" s="8"/>
      <c r="K589" s="8"/>
      <c r="L589" s="8"/>
      <c r="M589" s="8" t="s">
        <v>2090</v>
      </c>
      <c r="N589" s="8" t="s">
        <v>2063</v>
      </c>
      <c r="O589" s="8">
        <v>3201</v>
      </c>
      <c r="P589" s="8" t="s">
        <v>2114</v>
      </c>
      <c r="Q589" s="1" t="s">
        <v>802</v>
      </c>
      <c r="R589" s="1">
        <v>2</v>
      </c>
      <c r="S589" s="8">
        <v>0.5</v>
      </c>
      <c r="T589" s="10" t="s">
        <v>1797</v>
      </c>
      <c r="U589" s="10" t="s">
        <v>1798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81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82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83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si="89"/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84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85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6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87"/>
        <v>0</v>
      </c>
      <c r="FD589" s="32">
        <f t="shared" si="88"/>
        <v>0</v>
      </c>
    </row>
    <row r="590" spans="1:160" customFormat="1" ht="60" x14ac:dyDescent="0.25">
      <c r="A590" s="6" t="s">
        <v>761</v>
      </c>
      <c r="B590" s="6" t="s">
        <v>764</v>
      </c>
      <c r="C590" s="6" t="s">
        <v>768</v>
      </c>
      <c r="D590" s="6" t="s">
        <v>1160</v>
      </c>
      <c r="E590" s="6" t="s">
        <v>799</v>
      </c>
      <c r="F590" s="6">
        <v>50</v>
      </c>
      <c r="G590" s="19">
        <v>50</v>
      </c>
      <c r="H590" s="8"/>
      <c r="I590" s="8"/>
      <c r="J590" s="8"/>
      <c r="K590" s="8"/>
      <c r="L590" s="8"/>
      <c r="M590" s="8" t="s">
        <v>2090</v>
      </c>
      <c r="N590" s="8" t="s">
        <v>2063</v>
      </c>
      <c r="O590" s="8">
        <v>3201</v>
      </c>
      <c r="P590" s="8" t="s">
        <v>2114</v>
      </c>
      <c r="Q590" s="1" t="s">
        <v>803</v>
      </c>
      <c r="R590" s="1">
        <v>6</v>
      </c>
      <c r="S590" s="8">
        <v>2</v>
      </c>
      <c r="T590" s="10" t="s">
        <v>1798</v>
      </c>
      <c r="U590" s="10" t="s">
        <v>1799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si="81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si="82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si="83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89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si="84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si="85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86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si="87"/>
        <v>0</v>
      </c>
      <c r="FD590" s="32">
        <f t="shared" si="88"/>
        <v>0</v>
      </c>
    </row>
    <row r="591" spans="1:160" customFormat="1" ht="75" x14ac:dyDescent="0.25">
      <c r="A591" s="6" t="s">
        <v>761</v>
      </c>
      <c r="B591" s="6" t="s">
        <v>764</v>
      </c>
      <c r="C591" s="6" t="s">
        <v>768</v>
      </c>
      <c r="D591" s="6" t="s">
        <v>1160</v>
      </c>
      <c r="E591" s="6" t="s">
        <v>799</v>
      </c>
      <c r="F591" s="6">
        <v>50</v>
      </c>
      <c r="G591" s="19">
        <v>12.5</v>
      </c>
      <c r="H591" s="8"/>
      <c r="I591" s="8"/>
      <c r="J591" s="8"/>
      <c r="K591" s="8"/>
      <c r="L591" s="8"/>
      <c r="M591" s="8" t="s">
        <v>2090</v>
      </c>
      <c r="N591" s="8" t="s">
        <v>2066</v>
      </c>
      <c r="O591" s="8">
        <v>3206</v>
      </c>
      <c r="P591" s="8" t="s">
        <v>2114</v>
      </c>
      <c r="Q591" s="1" t="s">
        <v>804</v>
      </c>
      <c r="R591" s="1">
        <v>2</v>
      </c>
      <c r="S591" s="8">
        <v>0</v>
      </c>
      <c r="T591" s="10" t="s">
        <v>1799</v>
      </c>
      <c r="U591" s="10" t="s">
        <v>1800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81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82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83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89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84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85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86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87"/>
        <v>0</v>
      </c>
      <c r="FD591" s="32">
        <f t="shared" si="88"/>
        <v>0</v>
      </c>
    </row>
    <row r="592" spans="1:160" customFormat="1" ht="45" x14ac:dyDescent="0.25">
      <c r="A592" s="6" t="s">
        <v>761</v>
      </c>
      <c r="B592" s="6" t="s">
        <v>764</v>
      </c>
      <c r="C592" s="6" t="s">
        <v>768</v>
      </c>
      <c r="D592" s="6" t="s">
        <v>1161</v>
      </c>
      <c r="E592" s="6" t="s">
        <v>805</v>
      </c>
      <c r="F592" s="6">
        <v>0.4</v>
      </c>
      <c r="G592" s="19">
        <v>40</v>
      </c>
      <c r="H592" s="8"/>
      <c r="I592" s="8"/>
      <c r="J592" s="8"/>
      <c r="K592" s="8"/>
      <c r="L592" s="8"/>
      <c r="M592" s="8" t="s">
        <v>2090</v>
      </c>
      <c r="N592" s="8" t="s">
        <v>2065</v>
      </c>
      <c r="O592" s="8">
        <v>3202</v>
      </c>
      <c r="P592" s="8" t="s">
        <v>2114</v>
      </c>
      <c r="Q592" s="1" t="s">
        <v>806</v>
      </c>
      <c r="R592" s="1">
        <v>160</v>
      </c>
      <c r="S592" s="8">
        <v>40</v>
      </c>
      <c r="T592" s="10" t="s">
        <v>1800</v>
      </c>
      <c r="U592" s="10" t="s">
        <v>1801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81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82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83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89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84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85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86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87"/>
        <v>0</v>
      </c>
      <c r="FD592" s="32">
        <f t="shared" si="88"/>
        <v>0</v>
      </c>
    </row>
    <row r="593" spans="1:160" customFormat="1" ht="45" x14ac:dyDescent="0.25">
      <c r="A593" s="6" t="s">
        <v>761</v>
      </c>
      <c r="B593" s="6" t="s">
        <v>764</v>
      </c>
      <c r="C593" s="6" t="s">
        <v>768</v>
      </c>
      <c r="D593" s="6" t="s">
        <v>1161</v>
      </c>
      <c r="E593" s="6" t="s">
        <v>805</v>
      </c>
      <c r="F593" s="6">
        <v>0.4</v>
      </c>
      <c r="G593" s="19">
        <v>0</v>
      </c>
      <c r="H593" s="8"/>
      <c r="I593" s="8"/>
      <c r="J593" s="8"/>
      <c r="K593" s="8"/>
      <c r="L593" s="8"/>
      <c r="M593" s="8" t="s">
        <v>2090</v>
      </c>
      <c r="N593" s="8" t="s">
        <v>2065</v>
      </c>
      <c r="O593" s="8">
        <v>3202</v>
      </c>
      <c r="P593" s="8" t="s">
        <v>2114</v>
      </c>
      <c r="Q593" s="1" t="s">
        <v>807</v>
      </c>
      <c r="R593" s="1">
        <v>1</v>
      </c>
      <c r="S593" s="8">
        <v>0</v>
      </c>
      <c r="T593" s="10" t="s">
        <v>1801</v>
      </c>
      <c r="U593" s="10" t="s">
        <v>1802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81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82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83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89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84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85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86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87"/>
        <v>0</v>
      </c>
      <c r="FD593" s="32">
        <f t="shared" si="88"/>
        <v>0</v>
      </c>
    </row>
    <row r="594" spans="1:160" customFormat="1" ht="75" x14ac:dyDescent="0.25">
      <c r="A594" s="6" t="s">
        <v>761</v>
      </c>
      <c r="B594" s="6" t="s">
        <v>764</v>
      </c>
      <c r="C594" s="6" t="s">
        <v>768</v>
      </c>
      <c r="D594" s="6" t="s">
        <v>1161</v>
      </c>
      <c r="E594" s="6" t="s">
        <v>805</v>
      </c>
      <c r="F594" s="6">
        <v>0.4</v>
      </c>
      <c r="G594" s="19">
        <v>0.1</v>
      </c>
      <c r="H594" s="8"/>
      <c r="I594" s="8"/>
      <c r="J594" s="8"/>
      <c r="K594" s="8"/>
      <c r="L594" s="8"/>
      <c r="M594" s="8" t="s">
        <v>2090</v>
      </c>
      <c r="N594" s="8" t="s">
        <v>2066</v>
      </c>
      <c r="O594" s="8">
        <v>3206</v>
      </c>
      <c r="P594" s="8" t="s">
        <v>2114</v>
      </c>
      <c r="Q594" s="1" t="s">
        <v>808</v>
      </c>
      <c r="R594" s="1">
        <v>15</v>
      </c>
      <c r="S594" s="8">
        <v>2</v>
      </c>
      <c r="T594" s="10" t="s">
        <v>1802</v>
      </c>
      <c r="U594" s="10" t="s">
        <v>1803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81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82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83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89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84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85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86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87"/>
        <v>0</v>
      </c>
      <c r="FD594" s="32">
        <f t="shared" si="88"/>
        <v>0</v>
      </c>
    </row>
    <row r="595" spans="1:160" customFormat="1" ht="60" x14ac:dyDescent="0.25">
      <c r="A595" s="6" t="s">
        <v>761</v>
      </c>
      <c r="B595" s="6" t="s">
        <v>764</v>
      </c>
      <c r="C595" s="6" t="s">
        <v>768</v>
      </c>
      <c r="D595" s="6" t="s">
        <v>1161</v>
      </c>
      <c r="E595" s="6" t="s">
        <v>805</v>
      </c>
      <c r="F595" s="6">
        <v>0.4</v>
      </c>
      <c r="G595" s="19">
        <v>0.1</v>
      </c>
      <c r="H595" s="8"/>
      <c r="I595" s="8"/>
      <c r="J595" s="8"/>
      <c r="K595" s="8"/>
      <c r="L595" s="8"/>
      <c r="M595" s="8" t="s">
        <v>2090</v>
      </c>
      <c r="N595" s="8" t="s">
        <v>2063</v>
      </c>
      <c r="O595" s="8">
        <v>3201</v>
      </c>
      <c r="P595" s="8" t="s">
        <v>2114</v>
      </c>
      <c r="Q595" s="1" t="s">
        <v>809</v>
      </c>
      <c r="R595" s="1">
        <v>1</v>
      </c>
      <c r="S595" s="8">
        <v>1</v>
      </c>
      <c r="T595" s="10" t="s">
        <v>1803</v>
      </c>
      <c r="U595" s="10" t="s">
        <v>1804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81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82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83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89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84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85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86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87"/>
        <v>0</v>
      </c>
      <c r="FD595" s="32">
        <f t="shared" si="88"/>
        <v>0</v>
      </c>
    </row>
    <row r="596" spans="1:160" customFormat="1" ht="45" x14ac:dyDescent="0.25">
      <c r="A596" s="6" t="s">
        <v>761</v>
      </c>
      <c r="B596" s="6" t="s">
        <v>764</v>
      </c>
      <c r="C596" s="6" t="s">
        <v>768</v>
      </c>
      <c r="D596" s="6" t="s">
        <v>1161</v>
      </c>
      <c r="E596" s="6" t="s">
        <v>805</v>
      </c>
      <c r="F596" s="6">
        <v>0.4</v>
      </c>
      <c r="G596" s="19">
        <v>0.2</v>
      </c>
      <c r="H596" s="8"/>
      <c r="I596" s="8"/>
      <c r="J596" s="8"/>
      <c r="K596" s="8"/>
      <c r="L596" s="8"/>
      <c r="M596" s="8" t="s">
        <v>2090</v>
      </c>
      <c r="N596" s="8" t="s">
        <v>2065</v>
      </c>
      <c r="O596" s="8">
        <v>3202</v>
      </c>
      <c r="P596" s="8" t="s">
        <v>2114</v>
      </c>
      <c r="Q596" s="1" t="s">
        <v>810</v>
      </c>
      <c r="R596" s="1">
        <v>1</v>
      </c>
      <c r="S596" s="8">
        <v>0.5</v>
      </c>
      <c r="T596" s="10" t="s">
        <v>1804</v>
      </c>
      <c r="U596" s="10" t="s">
        <v>1805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81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82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83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89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84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85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86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87"/>
        <v>0</v>
      </c>
      <c r="FD596" s="32">
        <f t="shared" si="88"/>
        <v>0</v>
      </c>
    </row>
    <row r="597" spans="1:160" customFormat="1" ht="75" x14ac:dyDescent="0.25">
      <c r="A597" s="6" t="s">
        <v>761</v>
      </c>
      <c r="B597" s="6" t="s">
        <v>764</v>
      </c>
      <c r="C597" s="6" t="s">
        <v>768</v>
      </c>
      <c r="D597" s="6" t="s">
        <v>1161</v>
      </c>
      <c r="E597" s="6" t="s">
        <v>805</v>
      </c>
      <c r="F597" s="6">
        <v>0.4</v>
      </c>
      <c r="G597" s="19">
        <v>0.1</v>
      </c>
      <c r="H597" s="8"/>
      <c r="I597" s="8"/>
      <c r="J597" s="8"/>
      <c r="K597" s="8"/>
      <c r="L597" s="8"/>
      <c r="M597" s="8" t="s">
        <v>2090</v>
      </c>
      <c r="N597" s="8" t="s">
        <v>2066</v>
      </c>
      <c r="O597" s="8">
        <v>3206</v>
      </c>
      <c r="P597" s="8" t="s">
        <v>2114</v>
      </c>
      <c r="Q597" s="1" t="s">
        <v>811</v>
      </c>
      <c r="R597" s="1">
        <v>1</v>
      </c>
      <c r="S597" s="8">
        <v>0.5</v>
      </c>
      <c r="T597" s="10" t="s">
        <v>1805</v>
      </c>
      <c r="U597" s="10" t="s">
        <v>1806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81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82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83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89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84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85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86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87"/>
        <v>0</v>
      </c>
      <c r="FD597" s="32">
        <f t="shared" si="88"/>
        <v>0</v>
      </c>
    </row>
    <row r="598" spans="1:160" customFormat="1" ht="75" x14ac:dyDescent="0.25">
      <c r="A598" s="6" t="s">
        <v>761</v>
      </c>
      <c r="B598" s="6" t="s">
        <v>764</v>
      </c>
      <c r="C598" s="6" t="s">
        <v>768</v>
      </c>
      <c r="D598" s="6" t="s">
        <v>1161</v>
      </c>
      <c r="E598" s="6" t="s">
        <v>805</v>
      </c>
      <c r="F598" s="6">
        <v>0.4</v>
      </c>
      <c r="G598" s="19">
        <v>0.1</v>
      </c>
      <c r="H598" s="8"/>
      <c r="I598" s="8"/>
      <c r="J598" s="8"/>
      <c r="K598" s="8"/>
      <c r="L598" s="8"/>
      <c r="M598" s="8" t="s">
        <v>2090</v>
      </c>
      <c r="N598" s="8" t="s">
        <v>2066</v>
      </c>
      <c r="O598" s="8">
        <v>3206</v>
      </c>
      <c r="P598" s="8" t="s">
        <v>2114</v>
      </c>
      <c r="Q598" s="1" t="s">
        <v>812</v>
      </c>
      <c r="R598" s="1">
        <v>4</v>
      </c>
      <c r="S598" s="8">
        <v>1</v>
      </c>
      <c r="T598" s="10" t="s">
        <v>1806</v>
      </c>
      <c r="U598" s="10" t="s">
        <v>1807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81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82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83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89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84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85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86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87"/>
        <v>0</v>
      </c>
      <c r="FD598" s="32">
        <f t="shared" si="88"/>
        <v>0</v>
      </c>
    </row>
    <row r="599" spans="1:160" customFormat="1" ht="30" x14ac:dyDescent="0.25">
      <c r="A599" s="6" t="s">
        <v>761</v>
      </c>
      <c r="B599" s="6" t="s">
        <v>764</v>
      </c>
      <c r="C599" s="6" t="s">
        <v>768</v>
      </c>
      <c r="D599" s="6" t="s">
        <v>1161</v>
      </c>
      <c r="E599" s="6" t="s">
        <v>805</v>
      </c>
      <c r="F599" s="6">
        <v>0.4</v>
      </c>
      <c r="G599" s="19">
        <v>0.4</v>
      </c>
      <c r="H599" s="8"/>
      <c r="I599" s="8"/>
      <c r="J599" s="8"/>
      <c r="K599" s="8"/>
      <c r="L599" s="8"/>
      <c r="M599" s="8" t="s">
        <v>2090</v>
      </c>
      <c r="N599" s="8" t="s">
        <v>2038</v>
      </c>
      <c r="O599" s="8">
        <v>3203</v>
      </c>
      <c r="P599" s="8" t="s">
        <v>2114</v>
      </c>
      <c r="Q599" s="1" t="s">
        <v>813</v>
      </c>
      <c r="R599" s="1">
        <v>1</v>
      </c>
      <c r="S599" s="8">
        <v>1</v>
      </c>
      <c r="T599" s="10" t="s">
        <v>1807</v>
      </c>
      <c r="U599" s="10" t="s">
        <v>1808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81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82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83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89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84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85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86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87"/>
        <v>0</v>
      </c>
      <c r="FD599" s="32">
        <f t="shared" si="88"/>
        <v>0</v>
      </c>
    </row>
    <row r="600" spans="1:160" customFormat="1" ht="45" x14ac:dyDescent="0.25">
      <c r="A600" s="6" t="s">
        <v>761</v>
      </c>
      <c r="B600" s="6" t="s">
        <v>764</v>
      </c>
      <c r="C600" s="6" t="s">
        <v>814</v>
      </c>
      <c r="D600" s="6" t="s">
        <v>816</v>
      </c>
      <c r="E600" s="6" t="s">
        <v>815</v>
      </c>
      <c r="F600" s="6">
        <v>12</v>
      </c>
      <c r="G600" s="19">
        <v>12</v>
      </c>
      <c r="H600" s="8"/>
      <c r="I600" s="8"/>
      <c r="J600" s="8"/>
      <c r="K600" s="8"/>
      <c r="L600" s="8"/>
      <c r="M600" s="8" t="s">
        <v>2090</v>
      </c>
      <c r="N600" s="8" t="s">
        <v>2065</v>
      </c>
      <c r="O600" s="8">
        <v>3202</v>
      </c>
      <c r="P600" s="8" t="s">
        <v>2114</v>
      </c>
      <c r="Q600" s="1" t="s">
        <v>817</v>
      </c>
      <c r="R600" s="1">
        <v>1</v>
      </c>
      <c r="S600" s="8">
        <v>1</v>
      </c>
      <c r="T600" s="10" t="s">
        <v>1808</v>
      </c>
      <c r="U600" s="10" t="s">
        <v>1809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81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82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83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89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84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85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86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87"/>
        <v>0</v>
      </c>
      <c r="FD600" s="32">
        <f t="shared" si="88"/>
        <v>0</v>
      </c>
    </row>
    <row r="601" spans="1:160" customFormat="1" ht="45" x14ac:dyDescent="0.25">
      <c r="A601" s="6" t="s">
        <v>761</v>
      </c>
      <c r="B601" s="6" t="s">
        <v>764</v>
      </c>
      <c r="C601" s="6" t="s">
        <v>814</v>
      </c>
      <c r="D601" s="6" t="s">
        <v>816</v>
      </c>
      <c r="E601" s="6" t="s">
        <v>815</v>
      </c>
      <c r="F601" s="6">
        <v>12</v>
      </c>
      <c r="G601" s="19">
        <v>4</v>
      </c>
      <c r="H601" s="8"/>
      <c r="I601" s="8"/>
      <c r="J601" s="8"/>
      <c r="K601" s="8"/>
      <c r="L601" s="8"/>
      <c r="M601" s="8" t="s">
        <v>2090</v>
      </c>
      <c r="N601" s="8" t="s">
        <v>2065</v>
      </c>
      <c r="O601" s="8">
        <v>3202</v>
      </c>
      <c r="P601" s="8" t="s">
        <v>2114</v>
      </c>
      <c r="Q601" s="1" t="s">
        <v>818</v>
      </c>
      <c r="R601" s="1">
        <v>40</v>
      </c>
      <c r="S601" s="8">
        <v>12</v>
      </c>
      <c r="T601" s="10" t="s">
        <v>1809</v>
      </c>
      <c r="U601" s="10" t="s">
        <v>1810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81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82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83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89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84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85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86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87"/>
        <v>0</v>
      </c>
      <c r="FD601" s="32">
        <f t="shared" si="88"/>
        <v>0</v>
      </c>
    </row>
    <row r="602" spans="1:160" customFormat="1" ht="45" x14ac:dyDescent="0.25">
      <c r="A602" s="6" t="s">
        <v>761</v>
      </c>
      <c r="B602" s="6" t="s">
        <v>764</v>
      </c>
      <c r="C602" s="6" t="s">
        <v>814</v>
      </c>
      <c r="D602" s="6" t="s">
        <v>816</v>
      </c>
      <c r="E602" s="6" t="s">
        <v>815</v>
      </c>
      <c r="F602" s="6">
        <v>12</v>
      </c>
      <c r="G602" s="19">
        <v>4</v>
      </c>
      <c r="H602" s="8"/>
      <c r="I602" s="8"/>
      <c r="J602" s="8"/>
      <c r="K602" s="8"/>
      <c r="L602" s="8"/>
      <c r="M602" s="8" t="s">
        <v>2090</v>
      </c>
      <c r="N602" s="8" t="s">
        <v>2065</v>
      </c>
      <c r="O602" s="8">
        <v>3202</v>
      </c>
      <c r="P602" s="8" t="s">
        <v>2114</v>
      </c>
      <c r="Q602" s="1" t="s">
        <v>819</v>
      </c>
      <c r="R602" s="1">
        <v>2000</v>
      </c>
      <c r="S602" s="8">
        <v>650</v>
      </c>
      <c r="T602" s="10" t="s">
        <v>1810</v>
      </c>
      <c r="U602" s="10" t="s">
        <v>1811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81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82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83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89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84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85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86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87"/>
        <v>0</v>
      </c>
      <c r="FD602" s="32">
        <f t="shared" si="88"/>
        <v>0</v>
      </c>
    </row>
    <row r="603" spans="1:160" customFormat="1" ht="45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4</v>
      </c>
      <c r="H603" s="8"/>
      <c r="I603" s="8"/>
      <c r="J603" s="8"/>
      <c r="K603" s="8"/>
      <c r="L603" s="8"/>
      <c r="M603" s="8" t="s">
        <v>2090</v>
      </c>
      <c r="N603" s="8" t="s">
        <v>2065</v>
      </c>
      <c r="O603" s="8">
        <v>3202</v>
      </c>
      <c r="P603" s="8" t="s">
        <v>2114</v>
      </c>
      <c r="Q603" s="1" t="s">
        <v>820</v>
      </c>
      <c r="R603" s="1">
        <v>4</v>
      </c>
      <c r="S603" s="8">
        <v>1</v>
      </c>
      <c r="T603" s="10" t="s">
        <v>1811</v>
      </c>
      <c r="U603" s="10" t="s">
        <v>1812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81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82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83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89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84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85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86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87"/>
        <v>0</v>
      </c>
      <c r="FD603" s="32">
        <f t="shared" si="88"/>
        <v>0</v>
      </c>
    </row>
    <row r="604" spans="1:160" customFormat="1" ht="45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8"/>
      <c r="I604" s="8"/>
      <c r="J604" s="8"/>
      <c r="K604" s="8"/>
      <c r="L604" s="8"/>
      <c r="M604" s="8" t="s">
        <v>2090</v>
      </c>
      <c r="N604" s="8" t="s">
        <v>2065</v>
      </c>
      <c r="O604" s="8">
        <v>3202</v>
      </c>
      <c r="P604" s="8" t="s">
        <v>2114</v>
      </c>
      <c r="Q604" s="1" t="s">
        <v>821</v>
      </c>
      <c r="R604" s="1">
        <v>600</v>
      </c>
      <c r="S604" s="8">
        <v>150</v>
      </c>
      <c r="T604" s="10" t="s">
        <v>1812</v>
      </c>
      <c r="U604" s="10" t="s">
        <v>1813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81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82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83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89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84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85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86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87"/>
        <v>0</v>
      </c>
      <c r="FD604" s="32">
        <f t="shared" si="88"/>
        <v>0</v>
      </c>
    </row>
    <row r="605" spans="1:160" customFormat="1" ht="75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8"/>
      <c r="I605" s="8"/>
      <c r="J605" s="8"/>
      <c r="K605" s="8"/>
      <c r="L605" s="8"/>
      <c r="M605" s="8" t="s">
        <v>2090</v>
      </c>
      <c r="N605" s="8" t="s">
        <v>2064</v>
      </c>
      <c r="O605" s="8">
        <v>3208</v>
      </c>
      <c r="P605" s="8" t="s">
        <v>2114</v>
      </c>
      <c r="Q605" s="1" t="s">
        <v>822</v>
      </c>
      <c r="R605" s="1">
        <v>15</v>
      </c>
      <c r="S605" s="8">
        <v>4</v>
      </c>
      <c r="T605" s="10" t="s">
        <v>1813</v>
      </c>
      <c r="U605" s="10" t="s">
        <v>1814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81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82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83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89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84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85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86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87"/>
        <v>0</v>
      </c>
      <c r="FD605" s="32">
        <f t="shared" si="88"/>
        <v>0</v>
      </c>
    </row>
    <row r="606" spans="1:160" customFormat="1" ht="45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815</v>
      </c>
      <c r="F606" s="6">
        <v>12</v>
      </c>
      <c r="G606" s="19">
        <v>4</v>
      </c>
      <c r="H606" s="8"/>
      <c r="I606" s="8"/>
      <c r="J606" s="8"/>
      <c r="K606" s="8"/>
      <c r="L606" s="8"/>
      <c r="M606" s="8" t="s">
        <v>2090</v>
      </c>
      <c r="N606" s="8" t="s">
        <v>2065</v>
      </c>
      <c r="O606" s="8">
        <v>3202</v>
      </c>
      <c r="P606" s="8" t="s">
        <v>2114</v>
      </c>
      <c r="Q606" s="1" t="s">
        <v>823</v>
      </c>
      <c r="R606" s="1">
        <v>4</v>
      </c>
      <c r="S606" s="8">
        <v>1</v>
      </c>
      <c r="T606" s="10" t="s">
        <v>1814</v>
      </c>
      <c r="U606" s="10" t="s">
        <v>1815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81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82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83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89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84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85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86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87"/>
        <v>0</v>
      </c>
      <c r="FD606" s="32">
        <f t="shared" si="88"/>
        <v>0</v>
      </c>
    </row>
    <row r="607" spans="1:160" customFormat="1" ht="45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824</v>
      </c>
      <c r="F607" s="6">
        <v>25</v>
      </c>
      <c r="G607" s="19">
        <v>12.5</v>
      </c>
      <c r="H607" s="8"/>
      <c r="I607" s="8"/>
      <c r="J607" s="8"/>
      <c r="K607" s="8"/>
      <c r="L607" s="8"/>
      <c r="M607" s="8" t="s">
        <v>2090</v>
      </c>
      <c r="N607" s="8" t="s">
        <v>2064</v>
      </c>
      <c r="O607" s="8">
        <v>3208</v>
      </c>
      <c r="P607" s="8" t="s">
        <v>2114</v>
      </c>
      <c r="Q607" s="1" t="s">
        <v>825</v>
      </c>
      <c r="R607" s="1">
        <v>1</v>
      </c>
      <c r="S607" s="8">
        <v>0</v>
      </c>
      <c r="T607" s="10" t="s">
        <v>1815</v>
      </c>
      <c r="U607" s="10" t="s">
        <v>1816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81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82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83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89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84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85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86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87"/>
        <v>0</v>
      </c>
      <c r="FD607" s="32">
        <f t="shared" si="88"/>
        <v>0</v>
      </c>
    </row>
    <row r="608" spans="1:160" customFormat="1" ht="75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824</v>
      </c>
      <c r="F608" s="6">
        <v>25</v>
      </c>
      <c r="G608" s="19">
        <v>6.66</v>
      </c>
      <c r="H608" s="8"/>
      <c r="I608" s="8"/>
      <c r="J608" s="8"/>
      <c r="K608" s="8"/>
      <c r="L608" s="8"/>
      <c r="M608" s="8" t="s">
        <v>2090</v>
      </c>
      <c r="N608" s="8" t="s">
        <v>2064</v>
      </c>
      <c r="O608" s="8">
        <v>3208</v>
      </c>
      <c r="P608" s="8" t="s">
        <v>2114</v>
      </c>
      <c r="Q608" s="1" t="s">
        <v>828</v>
      </c>
      <c r="R608" s="1">
        <v>40</v>
      </c>
      <c r="S608" s="8">
        <v>12</v>
      </c>
      <c r="T608" s="10" t="s">
        <v>1816</v>
      </c>
      <c r="U608" s="10" t="s">
        <v>1817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81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82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83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89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84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85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86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87"/>
        <v>0</v>
      </c>
      <c r="FD608" s="32">
        <f t="shared" si="88"/>
        <v>0</v>
      </c>
    </row>
    <row r="609" spans="1:160" customFormat="1" ht="45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824</v>
      </c>
      <c r="F609" s="6">
        <v>25</v>
      </c>
      <c r="G609" s="19">
        <v>6.25</v>
      </c>
      <c r="H609" s="8"/>
      <c r="I609" s="8"/>
      <c r="J609" s="8"/>
      <c r="K609" s="8"/>
      <c r="L609" s="8"/>
      <c r="M609" s="8" t="s">
        <v>2090</v>
      </c>
      <c r="N609" s="8" t="s">
        <v>2065</v>
      </c>
      <c r="O609" s="8">
        <v>3202</v>
      </c>
      <c r="P609" s="8" t="s">
        <v>2114</v>
      </c>
      <c r="Q609" s="1" t="s">
        <v>826</v>
      </c>
      <c r="R609" s="1">
        <v>4</v>
      </c>
      <c r="S609" s="8">
        <v>1</v>
      </c>
      <c r="T609" s="10" t="s">
        <v>1817</v>
      </c>
      <c r="U609" s="10" t="s">
        <v>1818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81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82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83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89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84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85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86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87"/>
        <v>0</v>
      </c>
      <c r="FD609" s="32">
        <f t="shared" si="88"/>
        <v>0</v>
      </c>
    </row>
    <row r="610" spans="1:160" customFormat="1" ht="45" x14ac:dyDescent="0.25">
      <c r="A610" s="6" t="s">
        <v>761</v>
      </c>
      <c r="B610" s="6" t="s">
        <v>764</v>
      </c>
      <c r="C610" s="6" t="s">
        <v>814</v>
      </c>
      <c r="D610" s="6" t="s">
        <v>816</v>
      </c>
      <c r="E610" s="6" t="s">
        <v>824</v>
      </c>
      <c r="F610" s="6">
        <v>25</v>
      </c>
      <c r="G610" s="19">
        <v>0</v>
      </c>
      <c r="H610" s="8"/>
      <c r="I610" s="8"/>
      <c r="J610" s="8"/>
      <c r="K610" s="8"/>
      <c r="L610" s="8"/>
      <c r="M610" s="8" t="s">
        <v>2090</v>
      </c>
      <c r="N610" s="8" t="s">
        <v>2065</v>
      </c>
      <c r="O610" s="8">
        <v>3202</v>
      </c>
      <c r="P610" s="8" t="s">
        <v>2114</v>
      </c>
      <c r="Q610" s="1" t="s">
        <v>827</v>
      </c>
      <c r="R610" s="1">
        <v>1</v>
      </c>
      <c r="S610" s="8">
        <v>0</v>
      </c>
      <c r="T610" s="10" t="s">
        <v>1818</v>
      </c>
      <c r="U610" s="10" t="s">
        <v>1819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81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82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83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89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84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85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86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87"/>
        <v>0</v>
      </c>
      <c r="FD610" s="32">
        <f t="shared" si="88"/>
        <v>0</v>
      </c>
    </row>
    <row r="611" spans="1:160" customFormat="1" ht="60" x14ac:dyDescent="0.25">
      <c r="A611" s="6" t="s">
        <v>829</v>
      </c>
      <c r="B611" s="6" t="s">
        <v>1162</v>
      </c>
      <c r="C611" s="6" t="s">
        <v>830</v>
      </c>
      <c r="D611" s="6" t="s">
        <v>832</v>
      </c>
      <c r="E611" s="6" t="s">
        <v>831</v>
      </c>
      <c r="F611" s="6">
        <v>100</v>
      </c>
      <c r="G611" s="19">
        <v>50</v>
      </c>
      <c r="H611" s="8"/>
      <c r="I611" s="8"/>
      <c r="J611" s="8"/>
      <c r="K611" s="8"/>
      <c r="L611" s="8"/>
      <c r="M611" s="8" t="s">
        <v>2092</v>
      </c>
      <c r="N611" s="8" t="s">
        <v>2067</v>
      </c>
      <c r="O611" s="8">
        <v>4501</v>
      </c>
      <c r="P611" s="8" t="s">
        <v>2116</v>
      </c>
      <c r="Q611" s="1" t="s">
        <v>7</v>
      </c>
      <c r="R611" s="1">
        <v>1</v>
      </c>
      <c r="S611" s="8">
        <v>1</v>
      </c>
      <c r="T611" s="10" t="s">
        <v>1819</v>
      </c>
      <c r="U611" s="10" t="s">
        <v>1820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81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82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83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89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84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85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86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87"/>
        <v>0</v>
      </c>
      <c r="FD611" s="32">
        <f t="shared" si="88"/>
        <v>0</v>
      </c>
    </row>
    <row r="612" spans="1:160" customFormat="1" ht="60" x14ac:dyDescent="0.25">
      <c r="A612" s="6" t="s">
        <v>829</v>
      </c>
      <c r="B612" s="6" t="s">
        <v>1162</v>
      </c>
      <c r="C612" s="6" t="s">
        <v>830</v>
      </c>
      <c r="D612" s="6" t="s">
        <v>832</v>
      </c>
      <c r="E612" s="6" t="s">
        <v>831</v>
      </c>
      <c r="F612" s="6">
        <v>100</v>
      </c>
      <c r="G612" s="19">
        <v>50</v>
      </c>
      <c r="H612" s="8"/>
      <c r="I612" s="8"/>
      <c r="J612" s="8"/>
      <c r="K612" s="8"/>
      <c r="L612" s="8"/>
      <c r="M612" s="8" t="s">
        <v>2092</v>
      </c>
      <c r="N612" s="8" t="s">
        <v>2067</v>
      </c>
      <c r="O612" s="8">
        <v>4501</v>
      </c>
      <c r="P612" s="8" t="s">
        <v>2116</v>
      </c>
      <c r="Q612" s="1" t="s">
        <v>8</v>
      </c>
      <c r="R612" s="1">
        <v>1</v>
      </c>
      <c r="S612" s="8" t="s">
        <v>2013</v>
      </c>
      <c r="T612" s="10" t="s">
        <v>1820</v>
      </c>
      <c r="U612" s="10" t="s">
        <v>1821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81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82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83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89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84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85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86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87"/>
        <v>0</v>
      </c>
      <c r="FD612" s="32">
        <f t="shared" si="88"/>
        <v>0</v>
      </c>
    </row>
    <row r="613" spans="1:160" customFormat="1" ht="60" x14ac:dyDescent="0.25">
      <c r="A613" s="6" t="s">
        <v>829</v>
      </c>
      <c r="B613" s="6" t="s">
        <v>1162</v>
      </c>
      <c r="C613" s="6" t="s">
        <v>830</v>
      </c>
      <c r="D613" s="6" t="s">
        <v>832</v>
      </c>
      <c r="E613" s="6" t="s">
        <v>831</v>
      </c>
      <c r="F613" s="6">
        <v>100</v>
      </c>
      <c r="G613" s="19">
        <v>50</v>
      </c>
      <c r="H613" s="8"/>
      <c r="I613" s="8"/>
      <c r="J613" s="8"/>
      <c r="K613" s="8"/>
      <c r="L613" s="8"/>
      <c r="M613" s="8" t="s">
        <v>2092</v>
      </c>
      <c r="N613" s="8" t="s">
        <v>2067</v>
      </c>
      <c r="O613" s="8">
        <v>4501</v>
      </c>
      <c r="P613" s="8" t="s">
        <v>2116</v>
      </c>
      <c r="Q613" s="1" t="s">
        <v>1131</v>
      </c>
      <c r="R613" s="1">
        <v>1</v>
      </c>
      <c r="S613" s="8">
        <v>1</v>
      </c>
      <c r="T613" s="10" t="s">
        <v>1821</v>
      </c>
      <c r="U613" s="10" t="s">
        <v>1822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81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82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83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89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84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85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86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87"/>
        <v>0</v>
      </c>
      <c r="FD613" s="32">
        <f t="shared" si="88"/>
        <v>0</v>
      </c>
    </row>
    <row r="614" spans="1:160" customFormat="1" ht="60" x14ac:dyDescent="0.25">
      <c r="A614" s="6" t="s">
        <v>829</v>
      </c>
      <c r="B614" s="6" t="s">
        <v>1162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8"/>
      <c r="I614" s="8"/>
      <c r="J614" s="8"/>
      <c r="K614" s="8"/>
      <c r="L614" s="8"/>
      <c r="M614" s="8" t="s">
        <v>2092</v>
      </c>
      <c r="N614" s="8" t="s">
        <v>2067</v>
      </c>
      <c r="O614" s="8">
        <v>4501</v>
      </c>
      <c r="P614" s="8" t="s">
        <v>2116</v>
      </c>
      <c r="Q614" s="1" t="s">
        <v>833</v>
      </c>
      <c r="R614" s="1">
        <v>1</v>
      </c>
      <c r="S614" s="8">
        <v>0.5</v>
      </c>
      <c r="T614" s="10" t="s">
        <v>1822</v>
      </c>
      <c r="U614" s="10" t="s">
        <v>1823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81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82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83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89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84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85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86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87"/>
        <v>0</v>
      </c>
      <c r="FD614" s="32">
        <f t="shared" si="88"/>
        <v>0</v>
      </c>
    </row>
    <row r="615" spans="1:160" customFormat="1" ht="60" x14ac:dyDescent="0.25">
      <c r="A615" s="6" t="s">
        <v>829</v>
      </c>
      <c r="B615" s="6" t="s">
        <v>1162</v>
      </c>
      <c r="C615" s="6" t="s">
        <v>830</v>
      </c>
      <c r="D615" s="6" t="s">
        <v>832</v>
      </c>
      <c r="E615" s="6" t="s">
        <v>831</v>
      </c>
      <c r="F615" s="6">
        <v>100</v>
      </c>
      <c r="G615" s="19">
        <v>50</v>
      </c>
      <c r="H615" s="8"/>
      <c r="I615" s="8"/>
      <c r="J615" s="8"/>
      <c r="K615" s="8"/>
      <c r="L615" s="8"/>
      <c r="M615" s="8" t="s">
        <v>2092</v>
      </c>
      <c r="N615" s="8" t="s">
        <v>2067</v>
      </c>
      <c r="O615" s="8">
        <v>4501</v>
      </c>
      <c r="P615" s="8" t="s">
        <v>2116</v>
      </c>
      <c r="Q615" s="1" t="s">
        <v>834</v>
      </c>
      <c r="R615" s="1">
        <v>3</v>
      </c>
      <c r="S615" s="8">
        <v>1</v>
      </c>
      <c r="T615" s="10" t="s">
        <v>1823</v>
      </c>
      <c r="U615" s="10" t="s">
        <v>1824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81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82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83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89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84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85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86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87"/>
        <v>0</v>
      </c>
      <c r="FD615" s="32">
        <f t="shared" si="88"/>
        <v>0</v>
      </c>
    </row>
    <row r="616" spans="1:160" customFormat="1" ht="45" x14ac:dyDescent="0.25">
      <c r="A616" s="6" t="s">
        <v>829</v>
      </c>
      <c r="B616" s="6" t="s">
        <v>362</v>
      </c>
      <c r="C616" s="6" t="s">
        <v>835</v>
      </c>
      <c r="D616" s="6" t="s">
        <v>837</v>
      </c>
      <c r="E616" s="6" t="s">
        <v>836</v>
      </c>
      <c r="F616" s="6">
        <v>12</v>
      </c>
      <c r="G616" s="19">
        <v>12.75</v>
      </c>
      <c r="H616" s="8"/>
      <c r="I616" s="8"/>
      <c r="J616" s="8"/>
      <c r="K616" s="8"/>
      <c r="L616" s="8"/>
      <c r="M616" s="8" t="s">
        <v>2092</v>
      </c>
      <c r="N616" s="8" t="s">
        <v>2067</v>
      </c>
      <c r="O616" s="8">
        <v>4501</v>
      </c>
      <c r="P616" s="8" t="s">
        <v>2116</v>
      </c>
      <c r="Q616" s="1" t="s">
        <v>838</v>
      </c>
      <c r="R616" s="1">
        <v>1</v>
      </c>
      <c r="S616" s="8">
        <v>1</v>
      </c>
      <c r="T616" s="10" t="s">
        <v>1824</v>
      </c>
      <c r="U616" s="10" t="s">
        <v>1825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81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82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83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89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84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85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86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1">
        <f t="shared" si="87"/>
        <v>0</v>
      </c>
      <c r="FD616" s="32">
        <f t="shared" si="88"/>
        <v>0</v>
      </c>
    </row>
    <row r="617" spans="1:160" customFormat="1" ht="90" x14ac:dyDescent="0.25">
      <c r="A617" s="6" t="s">
        <v>829</v>
      </c>
      <c r="B617" s="6" t="s">
        <v>362</v>
      </c>
      <c r="C617" s="6" t="s">
        <v>835</v>
      </c>
      <c r="D617" s="6" t="s">
        <v>837</v>
      </c>
      <c r="E617" s="6" t="s">
        <v>839</v>
      </c>
      <c r="F617" s="6">
        <v>381.2</v>
      </c>
      <c r="G617" s="19">
        <v>395.5</v>
      </c>
      <c r="H617" s="8"/>
      <c r="I617" s="8"/>
      <c r="J617" s="8"/>
      <c r="K617" s="8"/>
      <c r="L617" s="8"/>
      <c r="M617" s="8" t="s">
        <v>2092</v>
      </c>
      <c r="N617" s="8" t="s">
        <v>2067</v>
      </c>
      <c r="O617" s="8">
        <v>4501</v>
      </c>
      <c r="P617" s="8" t="s">
        <v>2116</v>
      </c>
      <c r="Q617" s="1" t="s">
        <v>840</v>
      </c>
      <c r="R617" s="1">
        <v>5</v>
      </c>
      <c r="S617" s="8">
        <v>1</v>
      </c>
      <c r="T617" s="10" t="s">
        <v>1825</v>
      </c>
      <c r="U617" s="10" t="s">
        <v>1826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81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1">
        <f t="shared" si="82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83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89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84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85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86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87"/>
        <v>0</v>
      </c>
      <c r="FD617" s="32">
        <f t="shared" si="88"/>
        <v>0</v>
      </c>
    </row>
    <row r="618" spans="1:160" customFormat="1" ht="45" x14ac:dyDescent="0.25">
      <c r="A618" s="6" t="s">
        <v>829</v>
      </c>
      <c r="B618" s="6" t="s">
        <v>362</v>
      </c>
      <c r="C618" s="6" t="s">
        <v>835</v>
      </c>
      <c r="D618" s="6" t="s">
        <v>837</v>
      </c>
      <c r="E618" s="6" t="s">
        <v>849</v>
      </c>
      <c r="F618" s="6">
        <v>1395.5</v>
      </c>
      <c r="G618" s="19">
        <v>1447.7</v>
      </c>
      <c r="H618" s="8"/>
      <c r="I618" s="8"/>
      <c r="J618" s="8"/>
      <c r="K618" s="8"/>
      <c r="L618" s="8"/>
      <c r="M618" s="8" t="s">
        <v>2092</v>
      </c>
      <c r="N618" s="8" t="s">
        <v>2067</v>
      </c>
      <c r="O618" s="8">
        <v>4501</v>
      </c>
      <c r="P618" s="8" t="s">
        <v>2116</v>
      </c>
      <c r="Q618" s="1" t="s">
        <v>845</v>
      </c>
      <c r="R618" s="1">
        <v>1200</v>
      </c>
      <c r="S618" s="8">
        <v>320</v>
      </c>
      <c r="T618" s="10" t="s">
        <v>1826</v>
      </c>
      <c r="U618" s="10" t="s">
        <v>1827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81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82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83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89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84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85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86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87"/>
        <v>0</v>
      </c>
      <c r="FD618" s="32">
        <f t="shared" si="88"/>
        <v>0</v>
      </c>
    </row>
    <row r="619" spans="1:160" customFormat="1" ht="45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849</v>
      </c>
      <c r="F619" s="6">
        <v>1395.5</v>
      </c>
      <c r="G619" s="19">
        <v>1447.7</v>
      </c>
      <c r="H619" s="8"/>
      <c r="I619" s="8"/>
      <c r="J619" s="8"/>
      <c r="K619" s="8"/>
      <c r="L619" s="8"/>
      <c r="M619" s="8" t="s">
        <v>2092</v>
      </c>
      <c r="N619" s="8" t="s">
        <v>2067</v>
      </c>
      <c r="O619" s="8">
        <v>4501</v>
      </c>
      <c r="P619" s="8" t="s">
        <v>2116</v>
      </c>
      <c r="Q619" s="1" t="s">
        <v>847</v>
      </c>
      <c r="R619" s="1">
        <v>4</v>
      </c>
      <c r="S619" s="8">
        <v>1</v>
      </c>
      <c r="T619" s="10" t="s">
        <v>1827</v>
      </c>
      <c r="U619" s="10" t="s">
        <v>1828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81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82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83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89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84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85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86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87"/>
        <v>0</v>
      </c>
      <c r="FD619" s="32">
        <f t="shared" si="88"/>
        <v>0</v>
      </c>
    </row>
    <row r="620" spans="1:160" customFormat="1" ht="45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849</v>
      </c>
      <c r="F620" s="6">
        <v>1395.5</v>
      </c>
      <c r="G620" s="19">
        <v>1447.7</v>
      </c>
      <c r="H620" s="8"/>
      <c r="I620" s="8"/>
      <c r="J620" s="8"/>
      <c r="K620" s="8"/>
      <c r="L620" s="8"/>
      <c r="M620" s="8" t="s">
        <v>2092</v>
      </c>
      <c r="N620" s="8" t="s">
        <v>2067</v>
      </c>
      <c r="O620" s="8">
        <v>4501</v>
      </c>
      <c r="P620" s="8" t="s">
        <v>2116</v>
      </c>
      <c r="Q620" s="1" t="s">
        <v>846</v>
      </c>
      <c r="R620" s="1">
        <v>48</v>
      </c>
      <c r="S620" s="8">
        <v>12</v>
      </c>
      <c r="T620" s="10" t="s">
        <v>1828</v>
      </c>
      <c r="U620" s="10" t="s">
        <v>1829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81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82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83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89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84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85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86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87"/>
        <v>0</v>
      </c>
      <c r="FD620" s="32">
        <f t="shared" si="88"/>
        <v>0</v>
      </c>
    </row>
    <row r="621" spans="1:160" customFormat="1" ht="60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8"/>
      <c r="I621" s="8"/>
      <c r="J621" s="8"/>
      <c r="K621" s="8"/>
      <c r="L621" s="8"/>
      <c r="M621" s="8" t="s">
        <v>2092</v>
      </c>
      <c r="N621" s="8" t="s">
        <v>2067</v>
      </c>
      <c r="O621" s="8">
        <v>4501</v>
      </c>
      <c r="P621" s="8" t="s">
        <v>2116</v>
      </c>
      <c r="Q621" s="1" t="s">
        <v>848</v>
      </c>
      <c r="R621" s="1">
        <v>40</v>
      </c>
      <c r="S621" s="8">
        <v>10</v>
      </c>
      <c r="T621" s="10" t="s">
        <v>1829</v>
      </c>
      <c r="U621" s="10" t="s">
        <v>1830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81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82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83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89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84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85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86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87"/>
        <v>0</v>
      </c>
      <c r="FD621" s="32">
        <f t="shared" si="88"/>
        <v>0</v>
      </c>
    </row>
    <row r="622" spans="1:160" customFormat="1" ht="45" x14ac:dyDescent="0.25">
      <c r="A622" s="6" t="s">
        <v>829</v>
      </c>
      <c r="B622" s="6" t="s">
        <v>362</v>
      </c>
      <c r="C622" s="6" t="s">
        <v>835</v>
      </c>
      <c r="D622" s="6" t="s">
        <v>837</v>
      </c>
      <c r="E622" s="6" t="s">
        <v>849</v>
      </c>
      <c r="F622" s="6">
        <v>1395.5</v>
      </c>
      <c r="G622" s="19">
        <v>1447.7</v>
      </c>
      <c r="H622" s="8"/>
      <c r="I622" s="8"/>
      <c r="J622" s="8"/>
      <c r="K622" s="8"/>
      <c r="L622" s="8"/>
      <c r="M622" s="8" t="s">
        <v>2092</v>
      </c>
      <c r="N622" s="8" t="s">
        <v>2067</v>
      </c>
      <c r="O622" s="8">
        <v>4501</v>
      </c>
      <c r="P622" s="8" t="s">
        <v>2116</v>
      </c>
      <c r="Q622" s="1" t="s">
        <v>841</v>
      </c>
      <c r="R622" s="1">
        <v>2</v>
      </c>
      <c r="S622" s="8">
        <v>2</v>
      </c>
      <c r="T622" s="10" t="s">
        <v>1830</v>
      </c>
      <c r="U622" s="10" t="s">
        <v>1831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81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1">
        <f t="shared" si="82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83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89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84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85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86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87"/>
        <v>0</v>
      </c>
      <c r="FD622" s="32">
        <f t="shared" si="88"/>
        <v>0</v>
      </c>
    </row>
    <row r="623" spans="1:160" customFormat="1" ht="60" x14ac:dyDescent="0.25">
      <c r="A623" s="6" t="s">
        <v>829</v>
      </c>
      <c r="B623" s="6" t="s">
        <v>362</v>
      </c>
      <c r="C623" s="6" t="s">
        <v>835</v>
      </c>
      <c r="D623" s="6" t="s">
        <v>842</v>
      </c>
      <c r="E623" s="6" t="s">
        <v>855</v>
      </c>
      <c r="F623" s="6">
        <v>70</v>
      </c>
      <c r="G623" s="19">
        <v>65</v>
      </c>
      <c r="H623" s="8"/>
      <c r="I623" s="8"/>
      <c r="J623" s="8"/>
      <c r="K623" s="8"/>
      <c r="L623" s="8"/>
      <c r="M623" s="8" t="s">
        <v>2092</v>
      </c>
      <c r="N623" s="8" t="s">
        <v>2067</v>
      </c>
      <c r="O623" s="8">
        <v>4501</v>
      </c>
      <c r="P623" s="8" t="s">
        <v>2116</v>
      </c>
      <c r="Q623" s="1" t="s">
        <v>850</v>
      </c>
      <c r="R623" s="1">
        <v>1</v>
      </c>
      <c r="S623" s="8">
        <v>1</v>
      </c>
      <c r="T623" s="10" t="s">
        <v>1831</v>
      </c>
      <c r="U623" s="10" t="s">
        <v>1832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81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82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83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89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84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85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86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87"/>
        <v>0</v>
      </c>
      <c r="FD623" s="32">
        <f t="shared" si="88"/>
        <v>0</v>
      </c>
    </row>
    <row r="624" spans="1:160" customFormat="1" ht="60" x14ac:dyDescent="0.25">
      <c r="A624" s="6" t="s">
        <v>829</v>
      </c>
      <c r="B624" s="6" t="s">
        <v>362</v>
      </c>
      <c r="C624" s="6" t="s">
        <v>835</v>
      </c>
      <c r="D624" s="6" t="s">
        <v>842</v>
      </c>
      <c r="E624" s="6" t="s">
        <v>855</v>
      </c>
      <c r="F624" s="6">
        <v>70</v>
      </c>
      <c r="G624" s="19">
        <v>65</v>
      </c>
      <c r="H624" s="8"/>
      <c r="I624" s="8"/>
      <c r="J624" s="8"/>
      <c r="K624" s="8"/>
      <c r="L624" s="8"/>
      <c r="M624" s="8" t="s">
        <v>2092</v>
      </c>
      <c r="N624" s="8" t="s">
        <v>2067</v>
      </c>
      <c r="O624" s="8">
        <v>4501</v>
      </c>
      <c r="P624" s="8" t="s">
        <v>2116</v>
      </c>
      <c r="Q624" s="1" t="s">
        <v>851</v>
      </c>
      <c r="R624" s="1">
        <v>40000</v>
      </c>
      <c r="S624" s="8">
        <v>10000</v>
      </c>
      <c r="T624" s="10" t="s">
        <v>1832</v>
      </c>
      <c r="U624" s="10" t="s">
        <v>1833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81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82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83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89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84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85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86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87"/>
        <v>0</v>
      </c>
      <c r="FD624" s="32">
        <f t="shared" si="88"/>
        <v>0</v>
      </c>
    </row>
    <row r="625" spans="1:160" customFormat="1" ht="60" x14ac:dyDescent="0.25">
      <c r="A625" s="6" t="s">
        <v>829</v>
      </c>
      <c r="B625" s="6" t="s">
        <v>362</v>
      </c>
      <c r="C625" s="6" t="s">
        <v>835</v>
      </c>
      <c r="D625" s="6" t="s">
        <v>842</v>
      </c>
      <c r="E625" s="6" t="s">
        <v>855</v>
      </c>
      <c r="F625" s="6">
        <v>70</v>
      </c>
      <c r="G625" s="19">
        <v>65</v>
      </c>
      <c r="H625" s="8"/>
      <c r="I625" s="8"/>
      <c r="J625" s="8"/>
      <c r="K625" s="8"/>
      <c r="L625" s="8"/>
      <c r="M625" s="8" t="s">
        <v>2092</v>
      </c>
      <c r="N625" s="8" t="s">
        <v>2067</v>
      </c>
      <c r="O625" s="8">
        <v>4501</v>
      </c>
      <c r="P625" s="8" t="s">
        <v>2116</v>
      </c>
      <c r="Q625" s="1" t="s">
        <v>852</v>
      </c>
      <c r="R625" s="1">
        <v>50</v>
      </c>
      <c r="S625" s="8">
        <v>12</v>
      </c>
      <c r="T625" s="10" t="s">
        <v>1833</v>
      </c>
      <c r="U625" s="10" t="s">
        <v>1834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81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82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83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89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84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85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86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87"/>
        <v>0</v>
      </c>
      <c r="FD625" s="32">
        <f t="shared" si="88"/>
        <v>0</v>
      </c>
    </row>
    <row r="626" spans="1:160" customFormat="1" ht="60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855</v>
      </c>
      <c r="F626" s="6">
        <v>70</v>
      </c>
      <c r="G626" s="19">
        <v>65</v>
      </c>
      <c r="H626" s="8"/>
      <c r="I626" s="8"/>
      <c r="J626" s="8"/>
      <c r="K626" s="8"/>
      <c r="L626" s="8"/>
      <c r="M626" s="8" t="s">
        <v>2092</v>
      </c>
      <c r="N626" s="8" t="s">
        <v>2067</v>
      </c>
      <c r="O626" s="8">
        <v>4501</v>
      </c>
      <c r="P626" s="8" t="s">
        <v>2116</v>
      </c>
      <c r="Q626" s="1" t="s">
        <v>853</v>
      </c>
      <c r="R626" s="1">
        <v>8000</v>
      </c>
      <c r="S626" s="8">
        <v>2200</v>
      </c>
      <c r="T626" s="10" t="s">
        <v>1834</v>
      </c>
      <c r="U626" s="10" t="s">
        <v>1835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81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82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83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89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84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85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86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87"/>
        <v>0</v>
      </c>
      <c r="FD626" s="32">
        <f t="shared" si="88"/>
        <v>0</v>
      </c>
    </row>
    <row r="627" spans="1:160" customFormat="1" ht="60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856</v>
      </c>
      <c r="F627" s="6">
        <v>70</v>
      </c>
      <c r="G627" s="19">
        <v>65</v>
      </c>
      <c r="H627" s="8"/>
      <c r="I627" s="8"/>
      <c r="J627" s="8"/>
      <c r="K627" s="8"/>
      <c r="L627" s="8"/>
      <c r="M627" s="8" t="s">
        <v>2092</v>
      </c>
      <c r="N627" s="8" t="s">
        <v>2067</v>
      </c>
      <c r="O627" s="8">
        <v>4501</v>
      </c>
      <c r="P627" s="8" t="s">
        <v>2116</v>
      </c>
      <c r="Q627" s="1" t="s">
        <v>854</v>
      </c>
      <c r="R627" s="1">
        <v>2</v>
      </c>
      <c r="S627" s="8">
        <v>2</v>
      </c>
      <c r="T627" s="10" t="s">
        <v>1835</v>
      </c>
      <c r="U627" s="10" t="s">
        <v>1836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81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82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83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89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84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85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86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87"/>
        <v>0</v>
      </c>
      <c r="FD627" s="32">
        <f t="shared" si="88"/>
        <v>0</v>
      </c>
    </row>
    <row r="628" spans="1:160" customFormat="1" ht="60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856</v>
      </c>
      <c r="F628" s="6">
        <v>70</v>
      </c>
      <c r="G628" s="19">
        <v>65</v>
      </c>
      <c r="H628" s="8"/>
      <c r="I628" s="8"/>
      <c r="J628" s="8"/>
      <c r="K628" s="8"/>
      <c r="L628" s="8"/>
      <c r="M628" s="8" t="s">
        <v>2092</v>
      </c>
      <c r="N628" s="8" t="s">
        <v>2067</v>
      </c>
      <c r="O628" s="8">
        <v>4501</v>
      </c>
      <c r="P628" s="8" t="s">
        <v>2116</v>
      </c>
      <c r="Q628" s="1" t="s">
        <v>843</v>
      </c>
      <c r="R628" s="1">
        <v>4000</v>
      </c>
      <c r="S628" s="8">
        <v>1050</v>
      </c>
      <c r="T628" s="10" t="s">
        <v>1836</v>
      </c>
      <c r="U628" s="10" t="s">
        <v>1837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81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82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83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89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84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85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86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87"/>
        <v>0</v>
      </c>
      <c r="FD628" s="32">
        <f t="shared" si="88"/>
        <v>0</v>
      </c>
    </row>
    <row r="629" spans="1:160" customFormat="1" ht="60" x14ac:dyDescent="0.25">
      <c r="A629" s="6" t="s">
        <v>829</v>
      </c>
      <c r="B629" s="6" t="s">
        <v>362</v>
      </c>
      <c r="C629" s="6" t="s">
        <v>835</v>
      </c>
      <c r="D629" s="6" t="s">
        <v>842</v>
      </c>
      <c r="E629" s="6" t="s">
        <v>856</v>
      </c>
      <c r="F629" s="6">
        <v>70</v>
      </c>
      <c r="G629" s="19">
        <v>65</v>
      </c>
      <c r="H629" s="8"/>
      <c r="I629" s="8"/>
      <c r="J629" s="8"/>
      <c r="K629" s="8"/>
      <c r="L629" s="8"/>
      <c r="M629" s="8" t="s">
        <v>2092</v>
      </c>
      <c r="N629" s="8" t="s">
        <v>2067</v>
      </c>
      <c r="O629" s="8">
        <v>4501</v>
      </c>
      <c r="P629" s="8" t="s">
        <v>2116</v>
      </c>
      <c r="Q629" s="1" t="s">
        <v>844</v>
      </c>
      <c r="R629" s="1">
        <v>2280</v>
      </c>
      <c r="S629" s="8">
        <v>520</v>
      </c>
      <c r="T629" s="10" t="s">
        <v>1837</v>
      </c>
      <c r="U629" s="10" t="s">
        <v>1838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81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82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83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89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84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85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86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87"/>
        <v>0</v>
      </c>
      <c r="FD629" s="32">
        <f t="shared" si="88"/>
        <v>0</v>
      </c>
    </row>
    <row r="630" spans="1:160" customFormat="1" ht="60" x14ac:dyDescent="0.25">
      <c r="A630" s="6" t="s">
        <v>829</v>
      </c>
      <c r="B630" s="6" t="s">
        <v>362</v>
      </c>
      <c r="C630" s="6" t="s">
        <v>835</v>
      </c>
      <c r="D630" s="6" t="s">
        <v>867</v>
      </c>
      <c r="E630" s="6" t="s">
        <v>866</v>
      </c>
      <c r="F630" s="6">
        <v>100</v>
      </c>
      <c r="G630" s="19">
        <v>100</v>
      </c>
      <c r="H630" s="8"/>
      <c r="I630" s="8"/>
      <c r="J630" s="8"/>
      <c r="K630" s="8"/>
      <c r="L630" s="8"/>
      <c r="M630" s="8" t="s">
        <v>2092</v>
      </c>
      <c r="N630" s="8" t="s">
        <v>2067</v>
      </c>
      <c r="O630" s="8">
        <v>4501</v>
      </c>
      <c r="P630" s="8" t="s">
        <v>2116</v>
      </c>
      <c r="Q630" s="1" t="s">
        <v>859</v>
      </c>
      <c r="R630" s="1">
        <v>400</v>
      </c>
      <c r="S630" s="8">
        <v>100</v>
      </c>
      <c r="T630" s="10" t="s">
        <v>1838</v>
      </c>
      <c r="U630" s="10" t="s">
        <v>1839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81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82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83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89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84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85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86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87"/>
        <v>0</v>
      </c>
      <c r="FD630" s="32">
        <f t="shared" si="88"/>
        <v>0</v>
      </c>
    </row>
    <row r="631" spans="1:160" customFormat="1" ht="45" x14ac:dyDescent="0.25">
      <c r="A631" s="6" t="s">
        <v>829</v>
      </c>
      <c r="B631" s="6" t="s">
        <v>362</v>
      </c>
      <c r="C631" s="6" t="s">
        <v>835</v>
      </c>
      <c r="D631" s="6" t="s">
        <v>867</v>
      </c>
      <c r="E631" s="6" t="s">
        <v>866</v>
      </c>
      <c r="F631" s="6">
        <v>100</v>
      </c>
      <c r="G631" s="19">
        <v>100</v>
      </c>
      <c r="H631" s="8"/>
      <c r="I631" s="8"/>
      <c r="J631" s="8"/>
      <c r="K631" s="8"/>
      <c r="L631" s="8"/>
      <c r="M631" s="8" t="s">
        <v>2092</v>
      </c>
      <c r="N631" s="8" t="s">
        <v>2067</v>
      </c>
      <c r="O631" s="8">
        <v>4501</v>
      </c>
      <c r="P631" s="8" t="s">
        <v>2116</v>
      </c>
      <c r="Q631" s="1" t="s">
        <v>857</v>
      </c>
      <c r="R631" s="1">
        <v>20</v>
      </c>
      <c r="S631" s="8">
        <v>5</v>
      </c>
      <c r="T631" s="10" t="s">
        <v>1839</v>
      </c>
      <c r="U631" s="10" t="s">
        <v>1840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81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82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83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89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84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85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86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87"/>
        <v>0</v>
      </c>
      <c r="FD631" s="32">
        <f t="shared" si="88"/>
        <v>0</v>
      </c>
    </row>
    <row r="632" spans="1:160" customFormat="1" ht="75" x14ac:dyDescent="0.25">
      <c r="A632" s="6" t="s">
        <v>829</v>
      </c>
      <c r="B632" s="6" t="s">
        <v>362</v>
      </c>
      <c r="C632" s="6" t="s">
        <v>835</v>
      </c>
      <c r="D632" s="6" t="s">
        <v>867</v>
      </c>
      <c r="E632" s="6" t="s">
        <v>866</v>
      </c>
      <c r="F632" s="6">
        <v>100</v>
      </c>
      <c r="G632" s="19">
        <v>100</v>
      </c>
      <c r="H632" s="8"/>
      <c r="I632" s="8"/>
      <c r="J632" s="8"/>
      <c r="K632" s="8"/>
      <c r="L632" s="8"/>
      <c r="M632" s="8" t="s">
        <v>2092</v>
      </c>
      <c r="N632" s="8" t="s">
        <v>2067</v>
      </c>
      <c r="O632" s="8">
        <v>4501</v>
      </c>
      <c r="P632" s="8" t="s">
        <v>2116</v>
      </c>
      <c r="Q632" s="1" t="s">
        <v>860</v>
      </c>
      <c r="R632" s="1">
        <v>420</v>
      </c>
      <c r="S632" s="8">
        <v>110</v>
      </c>
      <c r="T632" s="10" t="s">
        <v>1840</v>
      </c>
      <c r="U632" s="10" t="s">
        <v>1841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81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82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83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89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84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85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86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87"/>
        <v>0</v>
      </c>
      <c r="FD632" s="32">
        <f t="shared" si="88"/>
        <v>0</v>
      </c>
    </row>
    <row r="633" spans="1:160" customFormat="1" ht="60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8"/>
      <c r="I633" s="8"/>
      <c r="J633" s="8"/>
      <c r="K633" s="8"/>
      <c r="L633" s="8"/>
      <c r="M633" s="8" t="s">
        <v>2092</v>
      </c>
      <c r="N633" s="8" t="s">
        <v>2067</v>
      </c>
      <c r="O633" s="8">
        <v>4501</v>
      </c>
      <c r="P633" s="8" t="s">
        <v>2116</v>
      </c>
      <c r="Q633" s="1" t="s">
        <v>861</v>
      </c>
      <c r="R633" s="1">
        <v>1</v>
      </c>
      <c r="S633" s="8">
        <v>1</v>
      </c>
      <c r="T633" s="10" t="s">
        <v>1841</v>
      </c>
      <c r="U633" s="10" t="s">
        <v>1842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81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82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83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89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84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85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86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87"/>
        <v>0</v>
      </c>
      <c r="FD633" s="32">
        <f t="shared" si="88"/>
        <v>0</v>
      </c>
    </row>
    <row r="634" spans="1:160" customFormat="1" ht="45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8"/>
      <c r="I634" s="8"/>
      <c r="J634" s="8"/>
      <c r="K634" s="8"/>
      <c r="L634" s="8"/>
      <c r="M634" s="8" t="s">
        <v>2092</v>
      </c>
      <c r="N634" s="8" t="s">
        <v>2067</v>
      </c>
      <c r="O634" s="8">
        <v>4501</v>
      </c>
      <c r="P634" s="8" t="s">
        <v>2116</v>
      </c>
      <c r="Q634" s="1" t="s">
        <v>858</v>
      </c>
      <c r="R634" s="1">
        <v>16</v>
      </c>
      <c r="S634" s="8">
        <v>4</v>
      </c>
      <c r="T634" s="10" t="s">
        <v>1842</v>
      </c>
      <c r="U634" s="10" t="s">
        <v>1843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81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82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83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89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84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85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86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87"/>
        <v>0</v>
      </c>
      <c r="FD634" s="32">
        <f t="shared" si="88"/>
        <v>0</v>
      </c>
    </row>
    <row r="635" spans="1:160" customFormat="1" ht="60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8"/>
      <c r="I635" s="8"/>
      <c r="J635" s="8"/>
      <c r="K635" s="8"/>
      <c r="L635" s="8"/>
      <c r="M635" s="8" t="s">
        <v>2092</v>
      </c>
      <c r="N635" s="8" t="s">
        <v>2067</v>
      </c>
      <c r="O635" s="8">
        <v>4501</v>
      </c>
      <c r="P635" s="8" t="s">
        <v>2116</v>
      </c>
      <c r="Q635" s="1" t="s">
        <v>862</v>
      </c>
      <c r="R635" s="1">
        <v>32</v>
      </c>
      <c r="S635" s="8">
        <v>8</v>
      </c>
      <c r="T635" s="10" t="s">
        <v>1843</v>
      </c>
      <c r="U635" s="10" t="s">
        <v>1844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81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82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83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89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84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85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86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87"/>
        <v>0</v>
      </c>
      <c r="FD635" s="32">
        <f t="shared" si="88"/>
        <v>0</v>
      </c>
    </row>
    <row r="636" spans="1:160" customFormat="1" ht="60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8"/>
      <c r="I636" s="8"/>
      <c r="J636" s="8"/>
      <c r="K636" s="8"/>
      <c r="L636" s="8"/>
      <c r="M636" s="8" t="s">
        <v>2092</v>
      </c>
      <c r="N636" s="8" t="s">
        <v>2067</v>
      </c>
      <c r="O636" s="8">
        <v>4501</v>
      </c>
      <c r="P636" s="8" t="s">
        <v>2116</v>
      </c>
      <c r="Q636" s="1" t="s">
        <v>863</v>
      </c>
      <c r="R636" s="1">
        <v>4</v>
      </c>
      <c r="S636" s="8">
        <v>4</v>
      </c>
      <c r="T636" s="10" t="s">
        <v>1844</v>
      </c>
      <c r="U636" s="10" t="s">
        <v>1845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81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82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83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89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84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85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86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87"/>
        <v>0</v>
      </c>
      <c r="FD636" s="32">
        <f t="shared" si="88"/>
        <v>0</v>
      </c>
    </row>
    <row r="637" spans="1:160" customFormat="1" ht="60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8"/>
      <c r="I637" s="8"/>
      <c r="J637" s="8"/>
      <c r="K637" s="8"/>
      <c r="L637" s="8"/>
      <c r="M637" s="8" t="s">
        <v>2092</v>
      </c>
      <c r="N637" s="8" t="s">
        <v>2067</v>
      </c>
      <c r="O637" s="8">
        <v>4501</v>
      </c>
      <c r="P637" s="8" t="s">
        <v>2116</v>
      </c>
      <c r="Q637" s="1" t="s">
        <v>864</v>
      </c>
      <c r="R637" s="1">
        <v>24</v>
      </c>
      <c r="S637" s="8">
        <v>6</v>
      </c>
      <c r="T637" s="10" t="s">
        <v>1845</v>
      </c>
      <c r="U637" s="10" t="s">
        <v>1846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81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82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83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89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84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85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86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87"/>
        <v>0</v>
      </c>
      <c r="FD637" s="32">
        <f t="shared" si="88"/>
        <v>0</v>
      </c>
    </row>
    <row r="638" spans="1:160" customFormat="1" ht="60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866</v>
      </c>
      <c r="F638" s="6">
        <v>100</v>
      </c>
      <c r="G638" s="19">
        <v>100</v>
      </c>
      <c r="H638" s="8"/>
      <c r="I638" s="8"/>
      <c r="J638" s="8"/>
      <c r="K638" s="8"/>
      <c r="L638" s="8"/>
      <c r="M638" s="8" t="s">
        <v>2092</v>
      </c>
      <c r="N638" s="8" t="s">
        <v>2067</v>
      </c>
      <c r="O638" s="8">
        <v>4501</v>
      </c>
      <c r="P638" s="8" t="s">
        <v>2116</v>
      </c>
      <c r="Q638" s="1" t="s">
        <v>865</v>
      </c>
      <c r="R638" s="1">
        <v>16</v>
      </c>
      <c r="S638" s="8">
        <v>4</v>
      </c>
      <c r="T638" s="10" t="s">
        <v>1846</v>
      </c>
      <c r="U638" s="10" t="s">
        <v>1847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81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82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83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89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84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85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86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87"/>
        <v>0</v>
      </c>
      <c r="FD638" s="32">
        <f t="shared" si="88"/>
        <v>0</v>
      </c>
    </row>
    <row r="639" spans="1:160" customFormat="1" ht="75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868</v>
      </c>
      <c r="F639" s="6">
        <v>100</v>
      </c>
      <c r="G639" s="19">
        <v>100</v>
      </c>
      <c r="H639" s="8"/>
      <c r="I639" s="8"/>
      <c r="J639" s="8"/>
      <c r="K639" s="8"/>
      <c r="L639" s="8"/>
      <c r="M639" s="8" t="s">
        <v>2092</v>
      </c>
      <c r="N639" s="8" t="s">
        <v>2067</v>
      </c>
      <c r="O639" s="8">
        <v>4501</v>
      </c>
      <c r="P639" s="8" t="s">
        <v>2116</v>
      </c>
      <c r="Q639" s="1" t="s">
        <v>869</v>
      </c>
      <c r="R639" s="1">
        <v>300</v>
      </c>
      <c r="S639" s="8">
        <v>75</v>
      </c>
      <c r="T639" s="10" t="s">
        <v>1847</v>
      </c>
      <c r="U639" s="10" t="s">
        <v>1848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81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82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83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89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84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85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86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87"/>
        <v>0</v>
      </c>
      <c r="FD639" s="32">
        <f t="shared" si="88"/>
        <v>0</v>
      </c>
    </row>
    <row r="640" spans="1:160" customFormat="1" ht="60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868</v>
      </c>
      <c r="F640" s="6">
        <v>100</v>
      </c>
      <c r="G640" s="19">
        <v>100</v>
      </c>
      <c r="H640" s="8"/>
      <c r="I640" s="8"/>
      <c r="J640" s="8"/>
      <c r="K640" s="8"/>
      <c r="L640" s="8"/>
      <c r="M640" s="8" t="s">
        <v>2092</v>
      </c>
      <c r="N640" s="8" t="s">
        <v>2067</v>
      </c>
      <c r="O640" s="8">
        <v>4501</v>
      </c>
      <c r="P640" s="8" t="s">
        <v>2116</v>
      </c>
      <c r="Q640" s="1" t="s">
        <v>870</v>
      </c>
      <c r="R640" s="1">
        <v>400</v>
      </c>
      <c r="S640" s="8">
        <v>110</v>
      </c>
      <c r="T640" s="10" t="s">
        <v>1848</v>
      </c>
      <c r="U640" s="10" t="s">
        <v>1849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81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82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83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89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84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85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86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87"/>
        <v>0</v>
      </c>
      <c r="FD640" s="32">
        <f t="shared" si="88"/>
        <v>0</v>
      </c>
    </row>
    <row r="641" spans="1:160" customFormat="1" ht="60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868</v>
      </c>
      <c r="F641" s="6">
        <v>100</v>
      </c>
      <c r="G641" s="19">
        <v>100</v>
      </c>
      <c r="H641" s="8"/>
      <c r="I641" s="8"/>
      <c r="J641" s="8"/>
      <c r="K641" s="8"/>
      <c r="L641" s="8"/>
      <c r="M641" s="8" t="s">
        <v>2092</v>
      </c>
      <c r="N641" s="8" t="s">
        <v>2067</v>
      </c>
      <c r="O641" s="8">
        <v>4501</v>
      </c>
      <c r="P641" s="8" t="s">
        <v>2116</v>
      </c>
      <c r="Q641" s="1" t="s">
        <v>871</v>
      </c>
      <c r="R641" s="1">
        <v>6000</v>
      </c>
      <c r="S641" s="8">
        <v>1650</v>
      </c>
      <c r="T641" s="10" t="s">
        <v>1849</v>
      </c>
      <c r="U641" s="10" t="s">
        <v>1850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81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82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83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89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84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85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86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87"/>
        <v>0</v>
      </c>
      <c r="FD641" s="32">
        <f t="shared" si="88"/>
        <v>0</v>
      </c>
    </row>
    <row r="642" spans="1:160" customFormat="1" ht="60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8"/>
      <c r="I642" s="8"/>
      <c r="J642" s="8"/>
      <c r="K642" s="8"/>
      <c r="L642" s="8"/>
      <c r="M642" s="8" t="s">
        <v>2092</v>
      </c>
      <c r="N642" s="8" t="s">
        <v>2067</v>
      </c>
      <c r="O642" s="8">
        <v>4501</v>
      </c>
      <c r="P642" s="8" t="s">
        <v>2116</v>
      </c>
      <c r="Q642" s="1" t="s">
        <v>872</v>
      </c>
      <c r="R642" s="1">
        <v>600</v>
      </c>
      <c r="S642" s="8">
        <v>170</v>
      </c>
      <c r="T642" s="10" t="s">
        <v>1850</v>
      </c>
      <c r="U642" s="10" t="s">
        <v>1851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81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82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83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89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84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85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86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87"/>
        <v>0</v>
      </c>
      <c r="FD642" s="32">
        <f t="shared" si="88"/>
        <v>0</v>
      </c>
    </row>
    <row r="643" spans="1:160" customFormat="1" ht="60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8"/>
      <c r="I643" s="8"/>
      <c r="J643" s="8"/>
      <c r="K643" s="8"/>
      <c r="L643" s="8"/>
      <c r="M643" s="8" t="s">
        <v>2092</v>
      </c>
      <c r="N643" s="8" t="s">
        <v>2067</v>
      </c>
      <c r="O643" s="8">
        <v>4501</v>
      </c>
      <c r="P643" s="8" t="s">
        <v>2116</v>
      </c>
      <c r="Q643" s="1" t="s">
        <v>873</v>
      </c>
      <c r="R643" s="1">
        <v>6000</v>
      </c>
      <c r="S643" s="8">
        <v>1650</v>
      </c>
      <c r="T643" s="10" t="s">
        <v>1851</v>
      </c>
      <c r="U643" s="10" t="s">
        <v>1852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81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82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83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89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84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85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86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87"/>
        <v>0</v>
      </c>
      <c r="FD643" s="32">
        <f t="shared" si="88"/>
        <v>0</v>
      </c>
    </row>
    <row r="644" spans="1:160" customFormat="1" ht="60" x14ac:dyDescent="0.25">
      <c r="A644" s="6" t="s">
        <v>829</v>
      </c>
      <c r="B644" s="6" t="s">
        <v>362</v>
      </c>
      <c r="C644" s="6" t="s">
        <v>835</v>
      </c>
      <c r="D644" s="6" t="s">
        <v>867</v>
      </c>
      <c r="E644" s="6" t="s">
        <v>868</v>
      </c>
      <c r="F644" s="6">
        <v>100</v>
      </c>
      <c r="G644" s="19">
        <v>100</v>
      </c>
      <c r="H644" s="8"/>
      <c r="I644" s="8"/>
      <c r="J644" s="8"/>
      <c r="K644" s="8"/>
      <c r="L644" s="8"/>
      <c r="M644" s="8" t="s">
        <v>2092</v>
      </c>
      <c r="N644" s="8" t="s">
        <v>2067</v>
      </c>
      <c r="O644" s="8">
        <v>4501</v>
      </c>
      <c r="P644" s="8" t="s">
        <v>2116</v>
      </c>
      <c r="Q644" s="1" t="s">
        <v>874</v>
      </c>
      <c r="R644" s="1">
        <v>800</v>
      </c>
      <c r="S644" s="8">
        <v>170</v>
      </c>
      <c r="T644" s="10" t="s">
        <v>1852</v>
      </c>
      <c r="U644" s="10" t="s">
        <v>1853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81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82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83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89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84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85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86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87"/>
        <v>0</v>
      </c>
      <c r="FD644" s="32">
        <f t="shared" si="88"/>
        <v>0</v>
      </c>
    </row>
    <row r="645" spans="1:160" customFormat="1" ht="30" x14ac:dyDescent="0.25">
      <c r="A645" s="6" t="s">
        <v>829</v>
      </c>
      <c r="B645" s="6" t="s">
        <v>362</v>
      </c>
      <c r="C645" s="6" t="s">
        <v>835</v>
      </c>
      <c r="D645" s="6" t="s">
        <v>876</v>
      </c>
      <c r="E645" s="6" t="s">
        <v>875</v>
      </c>
      <c r="F645" s="6">
        <v>100</v>
      </c>
      <c r="G645" s="19">
        <v>100</v>
      </c>
      <c r="H645" s="8"/>
      <c r="I645" s="8"/>
      <c r="J645" s="8"/>
      <c r="K645" s="8"/>
      <c r="L645" s="8"/>
      <c r="M645" s="8" t="s">
        <v>2101</v>
      </c>
      <c r="N645" s="8" t="s">
        <v>2068</v>
      </c>
      <c r="O645" s="8">
        <v>1202</v>
      </c>
      <c r="P645" s="8" t="s">
        <v>2127</v>
      </c>
      <c r="Q645" s="1" t="s">
        <v>877</v>
      </c>
      <c r="R645" s="1">
        <v>1</v>
      </c>
      <c r="S645" s="8">
        <v>1</v>
      </c>
      <c r="T645" s="10" t="s">
        <v>1853</v>
      </c>
      <c r="U645" s="10" t="s">
        <v>1854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81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82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83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89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84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85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86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87"/>
        <v>0</v>
      </c>
      <c r="FD645" s="32">
        <f t="shared" si="88"/>
        <v>0</v>
      </c>
    </row>
    <row r="646" spans="1:160" customFormat="1" ht="30" x14ac:dyDescent="0.25">
      <c r="A646" s="6" t="s">
        <v>829</v>
      </c>
      <c r="B646" s="6" t="s">
        <v>362</v>
      </c>
      <c r="C646" s="6" t="s">
        <v>835</v>
      </c>
      <c r="D646" s="6" t="s">
        <v>876</v>
      </c>
      <c r="E646" s="6" t="s">
        <v>875</v>
      </c>
      <c r="F646" s="6">
        <v>100</v>
      </c>
      <c r="G646" s="19">
        <v>100</v>
      </c>
      <c r="H646" s="8"/>
      <c r="I646" s="8"/>
      <c r="J646" s="8"/>
      <c r="K646" s="8"/>
      <c r="L646" s="8"/>
      <c r="M646" s="8" t="s">
        <v>2101</v>
      </c>
      <c r="N646" s="8" t="s">
        <v>2068</v>
      </c>
      <c r="O646" s="8">
        <v>1202</v>
      </c>
      <c r="P646" s="8" t="s">
        <v>2127</v>
      </c>
      <c r="Q646" s="1" t="s">
        <v>878</v>
      </c>
      <c r="R646" s="1">
        <v>1</v>
      </c>
      <c r="S646" s="8">
        <v>1</v>
      </c>
      <c r="T646" s="10" t="s">
        <v>1854</v>
      </c>
      <c r="U646" s="10" t="s">
        <v>1855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81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82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83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89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84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85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86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87"/>
        <v>0</v>
      </c>
      <c r="FD646" s="32">
        <f t="shared" si="88"/>
        <v>0</v>
      </c>
    </row>
    <row r="647" spans="1:160" customFormat="1" ht="45" x14ac:dyDescent="0.25">
      <c r="A647" s="6" t="s">
        <v>829</v>
      </c>
      <c r="B647" s="6" t="s">
        <v>362</v>
      </c>
      <c r="C647" s="6" t="s">
        <v>835</v>
      </c>
      <c r="D647" s="6" t="s">
        <v>876</v>
      </c>
      <c r="E647" s="6" t="s">
        <v>875</v>
      </c>
      <c r="F647" s="6">
        <v>100</v>
      </c>
      <c r="G647" s="19">
        <v>100</v>
      </c>
      <c r="H647" s="8"/>
      <c r="I647" s="8"/>
      <c r="J647" s="8"/>
      <c r="K647" s="8"/>
      <c r="L647" s="8"/>
      <c r="M647" s="8" t="s">
        <v>2101</v>
      </c>
      <c r="N647" s="8" t="s">
        <v>2069</v>
      </c>
      <c r="O647" s="8">
        <v>1203</v>
      </c>
      <c r="P647" s="8" t="s">
        <v>2127</v>
      </c>
      <c r="Q647" s="1" t="s">
        <v>879</v>
      </c>
      <c r="R647" s="1">
        <v>1</v>
      </c>
      <c r="S647" s="8">
        <v>1</v>
      </c>
      <c r="T647" s="10" t="s">
        <v>1855</v>
      </c>
      <c r="U647" s="10" t="s">
        <v>1856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81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82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83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89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84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85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86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87"/>
        <v>0</v>
      </c>
      <c r="FD647" s="32">
        <f t="shared" si="88"/>
        <v>0</v>
      </c>
    </row>
    <row r="648" spans="1:160" customFormat="1" ht="45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8"/>
      <c r="I648" s="8"/>
      <c r="J648" s="8"/>
      <c r="K648" s="8"/>
      <c r="L648" s="8"/>
      <c r="M648" s="8" t="s">
        <v>2101</v>
      </c>
      <c r="N648" s="8" t="s">
        <v>2068</v>
      </c>
      <c r="O648" s="8">
        <v>1202</v>
      </c>
      <c r="P648" s="8" t="s">
        <v>2127</v>
      </c>
      <c r="Q648" s="1" t="s">
        <v>880</v>
      </c>
      <c r="R648" s="1">
        <v>40</v>
      </c>
      <c r="S648" s="8">
        <v>12</v>
      </c>
      <c r="T648" s="10" t="s">
        <v>1856</v>
      </c>
      <c r="U648" s="10" t="s">
        <v>1857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81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82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83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89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84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85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86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87"/>
        <v>0</v>
      </c>
      <c r="FD648" s="32">
        <f t="shared" si="88"/>
        <v>0</v>
      </c>
    </row>
    <row r="649" spans="1:160" customFormat="1" ht="45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8"/>
      <c r="I649" s="8"/>
      <c r="J649" s="8"/>
      <c r="K649" s="8"/>
      <c r="L649" s="8"/>
      <c r="M649" s="8" t="s">
        <v>2101</v>
      </c>
      <c r="N649" s="8" t="s">
        <v>2068</v>
      </c>
      <c r="O649" s="8">
        <v>1202</v>
      </c>
      <c r="P649" s="8" t="s">
        <v>2127</v>
      </c>
      <c r="Q649" s="1" t="s">
        <v>884</v>
      </c>
      <c r="R649" s="1">
        <v>120</v>
      </c>
      <c r="S649" s="8">
        <v>35</v>
      </c>
      <c r="T649" s="10" t="s">
        <v>1857</v>
      </c>
      <c r="U649" s="10" t="s">
        <v>1858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81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82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83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89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84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85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86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87"/>
        <v>0</v>
      </c>
      <c r="FD649" s="32">
        <f t="shared" si="88"/>
        <v>0</v>
      </c>
    </row>
    <row r="650" spans="1:160" customFormat="1" ht="45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8"/>
      <c r="I650" s="8"/>
      <c r="J650" s="8"/>
      <c r="K650" s="8"/>
      <c r="L650" s="8"/>
      <c r="M650" s="8" t="s">
        <v>2101</v>
      </c>
      <c r="N650" s="8" t="s">
        <v>2068</v>
      </c>
      <c r="O650" s="8">
        <v>1202</v>
      </c>
      <c r="P650" s="8" t="s">
        <v>2127</v>
      </c>
      <c r="Q650" s="1" t="s">
        <v>881</v>
      </c>
      <c r="R650" s="1">
        <v>2</v>
      </c>
      <c r="S650" s="8">
        <v>1</v>
      </c>
      <c r="T650" s="10" t="s">
        <v>1858</v>
      </c>
      <c r="U650" s="10" t="s">
        <v>1859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si="81"/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si="82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si="83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89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si="84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si="85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86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si="87"/>
        <v>0</v>
      </c>
      <c r="FD650" s="32">
        <f t="shared" si="88"/>
        <v>0</v>
      </c>
    </row>
    <row r="651" spans="1:160" customFormat="1" ht="45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875</v>
      </c>
      <c r="F651" s="6">
        <v>100</v>
      </c>
      <c r="G651" s="19">
        <v>100</v>
      </c>
      <c r="H651" s="8"/>
      <c r="I651" s="8"/>
      <c r="J651" s="8"/>
      <c r="K651" s="8"/>
      <c r="L651" s="8"/>
      <c r="M651" s="8" t="s">
        <v>2101</v>
      </c>
      <c r="N651" s="8" t="s">
        <v>2068</v>
      </c>
      <c r="O651" s="8">
        <v>1202</v>
      </c>
      <c r="P651" s="8" t="s">
        <v>2127</v>
      </c>
      <c r="Q651" s="1" t="s">
        <v>1132</v>
      </c>
      <c r="R651" s="1">
        <v>1</v>
      </c>
      <c r="S651" s="8">
        <v>1</v>
      </c>
      <c r="T651" s="10" t="s">
        <v>1859</v>
      </c>
      <c r="U651" s="10" t="s">
        <v>1860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ref="AN651:AN714" si="90">SUM(X651:AM651)</f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ref="BE651:BE714" si="91">SUM(AO651:BD651)</f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ref="BV651:BV714" si="92">SUM(BF651:BU651)</f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89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ref="DD651:DD714" si="93">SUM(CN651:DC651)</f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ref="DU651:DU714" si="94">SUM(DE651:DT651)</f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ref="EL651:EL714" si="95">SUM(DV651:EK651)</f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ref="FC651:FC714" si="96">SUM(EM651:FB651)</f>
        <v>0</v>
      </c>
      <c r="FD651" s="32">
        <f t="shared" ref="FD651:FD714" si="97">SUM(AN651+BE651+BV651+CM651+DD651+DU651+EL651+FC651)</f>
        <v>0</v>
      </c>
    </row>
    <row r="652" spans="1:160" customFormat="1" ht="60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882</v>
      </c>
      <c r="F652" s="6">
        <v>538.79999999999995</v>
      </c>
      <c r="G652" s="19">
        <v>573.1</v>
      </c>
      <c r="H652" s="8"/>
      <c r="I652" s="8"/>
      <c r="J652" s="8"/>
      <c r="K652" s="8"/>
      <c r="L652" s="8"/>
      <c r="M652" s="8" t="s">
        <v>2101</v>
      </c>
      <c r="N652" s="8" t="s">
        <v>2068</v>
      </c>
      <c r="O652" s="8">
        <v>1202</v>
      </c>
      <c r="P652" s="8" t="s">
        <v>2127</v>
      </c>
      <c r="Q652" s="1" t="s">
        <v>883</v>
      </c>
      <c r="R652" s="1">
        <v>80</v>
      </c>
      <c r="S652" s="8">
        <v>24</v>
      </c>
      <c r="T652" s="10" t="s">
        <v>1860</v>
      </c>
      <c r="U652" s="10" t="s">
        <v>1861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si="90"/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si="91"/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si="92"/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ref="CM652:CM715" si="98">SUM(BW652:CL652)</f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si="93"/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si="94"/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si="95"/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si="96"/>
        <v>0</v>
      </c>
      <c r="FD652" s="32">
        <f t="shared" si="97"/>
        <v>0</v>
      </c>
    </row>
    <row r="653" spans="1:160" customFormat="1" ht="60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882</v>
      </c>
      <c r="F653" s="6">
        <v>538.79999999999995</v>
      </c>
      <c r="G653" s="19">
        <v>573.1</v>
      </c>
      <c r="H653" s="8"/>
      <c r="I653" s="8"/>
      <c r="J653" s="8"/>
      <c r="K653" s="8"/>
      <c r="L653" s="8"/>
      <c r="M653" s="8" t="s">
        <v>2101</v>
      </c>
      <c r="N653" s="8" t="s">
        <v>2068</v>
      </c>
      <c r="O653" s="8">
        <v>1202</v>
      </c>
      <c r="P653" s="8" t="s">
        <v>2127</v>
      </c>
      <c r="Q653" s="1" t="s">
        <v>885</v>
      </c>
      <c r="R653" s="1">
        <v>6000</v>
      </c>
      <c r="S653" s="8">
        <v>1750</v>
      </c>
      <c r="T653" s="10" t="s">
        <v>1861</v>
      </c>
      <c r="U653" s="10" t="s">
        <v>1862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90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91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92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si="98"/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93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94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5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96"/>
        <v>0</v>
      </c>
      <c r="FD653" s="32">
        <f t="shared" si="97"/>
        <v>0</v>
      </c>
    </row>
    <row r="654" spans="1:160" customFormat="1" ht="60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882</v>
      </c>
      <c r="F654" s="6">
        <v>538.79999999999995</v>
      </c>
      <c r="G654" s="19">
        <v>573.1</v>
      </c>
      <c r="H654" s="8"/>
      <c r="I654" s="8"/>
      <c r="J654" s="8"/>
      <c r="K654" s="8"/>
      <c r="L654" s="8"/>
      <c r="M654" s="8" t="s">
        <v>2101</v>
      </c>
      <c r="N654" s="8" t="s">
        <v>2069</v>
      </c>
      <c r="O654" s="8">
        <v>1203</v>
      </c>
      <c r="P654" s="8" t="s">
        <v>2127</v>
      </c>
      <c r="Q654" s="1" t="s">
        <v>886</v>
      </c>
      <c r="R654" s="1">
        <v>12000</v>
      </c>
      <c r="S654" s="8">
        <v>3500</v>
      </c>
      <c r="T654" s="10" t="s">
        <v>1862</v>
      </c>
      <c r="U654" s="10" t="s">
        <v>1863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si="90"/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si="91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si="92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8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si="93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si="94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95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si="96"/>
        <v>0</v>
      </c>
      <c r="FD654" s="32">
        <f t="shared" si="97"/>
        <v>0</v>
      </c>
    </row>
    <row r="655" spans="1:160" customFormat="1" ht="60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8"/>
      <c r="I655" s="8"/>
      <c r="J655" s="8"/>
      <c r="K655" s="8"/>
      <c r="L655" s="8"/>
      <c r="M655" s="8" t="s">
        <v>2101</v>
      </c>
      <c r="N655" s="8" t="s">
        <v>2068</v>
      </c>
      <c r="O655" s="8">
        <v>1202</v>
      </c>
      <c r="P655" s="8" t="s">
        <v>2127</v>
      </c>
      <c r="Q655" s="1" t="s">
        <v>891</v>
      </c>
      <c r="R655" s="1">
        <v>800</v>
      </c>
      <c r="S655" s="8">
        <v>234</v>
      </c>
      <c r="T655" s="10" t="s">
        <v>1863</v>
      </c>
      <c r="U655" s="10" t="s">
        <v>1864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90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91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92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98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93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94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95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96"/>
        <v>0</v>
      </c>
      <c r="FD655" s="32">
        <f t="shared" si="97"/>
        <v>0</v>
      </c>
    </row>
    <row r="656" spans="1:160" customFormat="1" ht="75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882</v>
      </c>
      <c r="F656" s="6">
        <v>538.79999999999995</v>
      </c>
      <c r="G656" s="19">
        <v>573.1</v>
      </c>
      <c r="H656" s="8"/>
      <c r="I656" s="8"/>
      <c r="J656" s="8"/>
      <c r="K656" s="8"/>
      <c r="L656" s="8"/>
      <c r="M656" s="8" t="s">
        <v>2101</v>
      </c>
      <c r="N656" s="8" t="s">
        <v>2068</v>
      </c>
      <c r="O656" s="8">
        <v>1202</v>
      </c>
      <c r="P656" s="8" t="s">
        <v>2127</v>
      </c>
      <c r="Q656" s="1" t="s">
        <v>887</v>
      </c>
      <c r="R656" s="1">
        <v>3200</v>
      </c>
      <c r="S656" s="8">
        <v>934</v>
      </c>
      <c r="T656" s="10" t="s">
        <v>1864</v>
      </c>
      <c r="U656" s="10" t="s">
        <v>1865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90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91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92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98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93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94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95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96"/>
        <v>0</v>
      </c>
      <c r="FD656" s="32">
        <f t="shared" si="97"/>
        <v>0</v>
      </c>
    </row>
    <row r="657" spans="1:160" customFormat="1" ht="45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888</v>
      </c>
      <c r="F657" s="6">
        <v>100</v>
      </c>
      <c r="G657" s="19">
        <v>100</v>
      </c>
      <c r="H657" s="8"/>
      <c r="I657" s="8"/>
      <c r="J657" s="8"/>
      <c r="K657" s="8"/>
      <c r="L657" s="8"/>
      <c r="M657" s="8" t="s">
        <v>2101</v>
      </c>
      <c r="N657" s="8" t="s">
        <v>2068</v>
      </c>
      <c r="O657" s="8">
        <v>1202</v>
      </c>
      <c r="P657" s="8" t="s">
        <v>2127</v>
      </c>
      <c r="Q657" s="1" t="s">
        <v>889</v>
      </c>
      <c r="R657" s="1">
        <v>10</v>
      </c>
      <c r="S657" s="8">
        <v>10</v>
      </c>
      <c r="T657" s="10" t="s">
        <v>1865</v>
      </c>
      <c r="U657" s="10" t="s">
        <v>1866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90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91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92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98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93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94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95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96"/>
        <v>0</v>
      </c>
      <c r="FD657" s="32">
        <f t="shared" si="97"/>
        <v>0</v>
      </c>
    </row>
    <row r="658" spans="1:160" customFormat="1" ht="60" x14ac:dyDescent="0.25">
      <c r="A658" s="6" t="s">
        <v>829</v>
      </c>
      <c r="B658" s="6" t="s">
        <v>362</v>
      </c>
      <c r="C658" s="6" t="s">
        <v>835</v>
      </c>
      <c r="D658" s="6" t="s">
        <v>876</v>
      </c>
      <c r="E658" s="6" t="s">
        <v>888</v>
      </c>
      <c r="F658" s="6">
        <v>100</v>
      </c>
      <c r="G658" s="19">
        <v>100</v>
      </c>
      <c r="H658" s="8"/>
      <c r="I658" s="8"/>
      <c r="J658" s="8"/>
      <c r="K658" s="8"/>
      <c r="L658" s="8"/>
      <c r="M658" s="8" t="s">
        <v>2101</v>
      </c>
      <c r="N658" s="8" t="s">
        <v>2068</v>
      </c>
      <c r="O658" s="8">
        <v>1202</v>
      </c>
      <c r="P658" s="8" t="s">
        <v>2127</v>
      </c>
      <c r="Q658" s="1" t="s">
        <v>890</v>
      </c>
      <c r="R658" s="1">
        <v>36</v>
      </c>
      <c r="S658" s="8">
        <v>8</v>
      </c>
      <c r="T658" s="10" t="s">
        <v>1866</v>
      </c>
      <c r="U658" s="10" t="s">
        <v>1867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90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91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92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98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93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94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95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96"/>
        <v>0</v>
      </c>
      <c r="FD658" s="32">
        <f t="shared" si="97"/>
        <v>0</v>
      </c>
    </row>
    <row r="659" spans="1:160" customFormat="1" ht="45" x14ac:dyDescent="0.25">
      <c r="A659" s="6" t="s">
        <v>829</v>
      </c>
      <c r="B659" s="6" t="s">
        <v>895</v>
      </c>
      <c r="C659" s="6" t="s">
        <v>901</v>
      </c>
      <c r="D659" s="6" t="s">
        <v>902</v>
      </c>
      <c r="E659" s="6" t="s">
        <v>892</v>
      </c>
      <c r="F659" s="6">
        <v>100</v>
      </c>
      <c r="G659" s="19">
        <v>25</v>
      </c>
      <c r="H659" s="8"/>
      <c r="I659" s="8"/>
      <c r="J659" s="8"/>
      <c r="K659" s="8"/>
      <c r="L659" s="8"/>
      <c r="M659" s="8" t="s">
        <v>2099</v>
      </c>
      <c r="N659" s="8" t="s">
        <v>2070</v>
      </c>
      <c r="O659" s="8">
        <v>2402</v>
      </c>
      <c r="P659" s="8" t="s">
        <v>2125</v>
      </c>
      <c r="Q659" s="1" t="s">
        <v>893</v>
      </c>
      <c r="R659" s="1">
        <v>8</v>
      </c>
      <c r="S659" s="8">
        <v>2</v>
      </c>
      <c r="T659" s="10" t="s">
        <v>1867</v>
      </c>
      <c r="U659" s="10" t="s">
        <v>1868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90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91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92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98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93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94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95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96"/>
        <v>0</v>
      </c>
      <c r="FD659" s="32">
        <f t="shared" si="97"/>
        <v>0</v>
      </c>
    </row>
    <row r="660" spans="1:160" customFormat="1" ht="45" x14ac:dyDescent="0.25">
      <c r="A660" s="6" t="s">
        <v>829</v>
      </c>
      <c r="B660" s="6" t="s">
        <v>895</v>
      </c>
      <c r="C660" s="6" t="s">
        <v>901</v>
      </c>
      <c r="D660" s="6" t="s">
        <v>902</v>
      </c>
      <c r="E660" s="6" t="s">
        <v>892</v>
      </c>
      <c r="F660" s="6">
        <v>100</v>
      </c>
      <c r="G660" s="19">
        <v>25</v>
      </c>
      <c r="H660" s="8"/>
      <c r="I660" s="8"/>
      <c r="J660" s="8"/>
      <c r="K660" s="8"/>
      <c r="L660" s="8"/>
      <c r="M660" s="8" t="s">
        <v>2099</v>
      </c>
      <c r="N660" s="8" t="s">
        <v>2070</v>
      </c>
      <c r="O660" s="8">
        <v>2402</v>
      </c>
      <c r="P660" s="8" t="s">
        <v>2125</v>
      </c>
      <c r="Q660" s="1" t="s">
        <v>894</v>
      </c>
      <c r="R660" s="1">
        <v>94</v>
      </c>
      <c r="S660" s="8">
        <v>18.8</v>
      </c>
      <c r="T660" s="10" t="s">
        <v>1868</v>
      </c>
      <c r="U660" s="10" t="s">
        <v>1869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90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91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92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98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93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94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95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96"/>
        <v>0</v>
      </c>
      <c r="FD660" s="32">
        <f t="shared" si="97"/>
        <v>0</v>
      </c>
    </row>
    <row r="661" spans="1:160" customFormat="1" ht="45" x14ac:dyDescent="0.25">
      <c r="A661" s="6" t="s">
        <v>829</v>
      </c>
      <c r="B661" s="6" t="s">
        <v>895</v>
      </c>
      <c r="C661" s="6" t="s">
        <v>901</v>
      </c>
      <c r="D661" s="6" t="s">
        <v>902</v>
      </c>
      <c r="E661" s="6" t="s">
        <v>892</v>
      </c>
      <c r="F661" s="6">
        <v>100</v>
      </c>
      <c r="G661" s="19">
        <v>25</v>
      </c>
      <c r="H661" s="8"/>
      <c r="I661" s="8"/>
      <c r="J661" s="8"/>
      <c r="K661" s="8"/>
      <c r="L661" s="8"/>
      <c r="M661" s="8" t="s">
        <v>2099</v>
      </c>
      <c r="N661" s="8" t="s">
        <v>2070</v>
      </c>
      <c r="O661" s="8">
        <v>2402</v>
      </c>
      <c r="P661" s="8" t="s">
        <v>2125</v>
      </c>
      <c r="Q661" s="1" t="s">
        <v>896</v>
      </c>
      <c r="R661" s="1">
        <v>7</v>
      </c>
      <c r="S661" s="8">
        <v>1.4</v>
      </c>
      <c r="T661" s="10" t="s">
        <v>1869</v>
      </c>
      <c r="U661" s="10" t="s">
        <v>1870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90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91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92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98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93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94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95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96"/>
        <v>0</v>
      </c>
      <c r="FD661" s="32">
        <f t="shared" si="97"/>
        <v>0</v>
      </c>
    </row>
    <row r="662" spans="1:160" customFormat="1" ht="45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"/>
      <c r="I662" s="8"/>
      <c r="J662" s="8"/>
      <c r="K662" s="8"/>
      <c r="L662" s="8"/>
      <c r="M662" s="8" t="s">
        <v>2099</v>
      </c>
      <c r="N662" s="8" t="s">
        <v>2070</v>
      </c>
      <c r="O662" s="8">
        <v>2402</v>
      </c>
      <c r="P662" s="8" t="s">
        <v>2125</v>
      </c>
      <c r="Q662" s="1" t="s">
        <v>897</v>
      </c>
      <c r="R662" s="1">
        <v>3.7</v>
      </c>
      <c r="S662" s="8">
        <v>1</v>
      </c>
      <c r="T662" s="10" t="s">
        <v>1870</v>
      </c>
      <c r="U662" s="10" t="s">
        <v>1871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90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91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92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98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93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94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95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96"/>
        <v>0</v>
      </c>
      <c r="FD662" s="32">
        <f t="shared" si="97"/>
        <v>0</v>
      </c>
    </row>
    <row r="663" spans="1:160" customFormat="1" ht="45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"/>
      <c r="I663" s="8"/>
      <c r="J663" s="8"/>
      <c r="K663" s="8"/>
      <c r="L663" s="8"/>
      <c r="M663" s="8" t="s">
        <v>2099</v>
      </c>
      <c r="N663" s="8" t="s">
        <v>2070</v>
      </c>
      <c r="O663" s="8">
        <v>2402</v>
      </c>
      <c r="P663" s="8" t="s">
        <v>2125</v>
      </c>
      <c r="Q663" s="1" t="s">
        <v>898</v>
      </c>
      <c r="R663" s="1">
        <v>1850</v>
      </c>
      <c r="S663" s="8">
        <v>555</v>
      </c>
      <c r="T663" s="10" t="s">
        <v>1871</v>
      </c>
      <c r="U663" s="10" t="s">
        <v>1872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90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91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92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98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93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94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95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96"/>
        <v>0</v>
      </c>
      <c r="FD663" s="32">
        <f t="shared" si="97"/>
        <v>0</v>
      </c>
    </row>
    <row r="664" spans="1:160" customFormat="1" ht="45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"/>
      <c r="I664" s="8"/>
      <c r="J664" s="8"/>
      <c r="K664" s="8"/>
      <c r="L664" s="8"/>
      <c r="M664" s="8" t="s">
        <v>2099</v>
      </c>
      <c r="N664" s="8" t="s">
        <v>2070</v>
      </c>
      <c r="O664" s="8">
        <v>2402</v>
      </c>
      <c r="P664" s="8" t="s">
        <v>2125</v>
      </c>
      <c r="Q664" s="1" t="s">
        <v>899</v>
      </c>
      <c r="R664" s="1">
        <v>16</v>
      </c>
      <c r="S664" s="8">
        <v>4</v>
      </c>
      <c r="T664" s="10" t="s">
        <v>1872</v>
      </c>
      <c r="U664" s="10" t="s">
        <v>1873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90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91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92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98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93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94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95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96"/>
        <v>0</v>
      </c>
      <c r="FD664" s="32">
        <f t="shared" si="97"/>
        <v>0</v>
      </c>
    </row>
    <row r="665" spans="1:160" customFormat="1" ht="45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"/>
      <c r="I665" s="8"/>
      <c r="J665" s="8"/>
      <c r="K665" s="8"/>
      <c r="L665" s="8"/>
      <c r="M665" s="8" t="s">
        <v>2099</v>
      </c>
      <c r="N665" s="8" t="s">
        <v>2070</v>
      </c>
      <c r="O665" s="8">
        <v>2402</v>
      </c>
      <c r="P665" s="8" t="s">
        <v>2125</v>
      </c>
      <c r="Q665" s="1" t="s">
        <v>900</v>
      </c>
      <c r="R665" s="1">
        <v>10</v>
      </c>
      <c r="S665" s="8">
        <v>3</v>
      </c>
      <c r="T665" s="10" t="s">
        <v>1873</v>
      </c>
      <c r="U665" s="10" t="s">
        <v>1874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90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91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92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98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93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94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95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96"/>
        <v>0</v>
      </c>
      <c r="FD665" s="32">
        <f t="shared" si="97"/>
        <v>0</v>
      </c>
    </row>
    <row r="666" spans="1:160" customFormat="1" ht="45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892</v>
      </c>
      <c r="F666" s="6">
        <v>100</v>
      </c>
      <c r="G666" s="19">
        <v>25</v>
      </c>
      <c r="H666" s="8"/>
      <c r="I666" s="8"/>
      <c r="J666" s="8"/>
      <c r="K666" s="8"/>
      <c r="L666" s="8"/>
      <c r="M666" s="8" t="s">
        <v>2099</v>
      </c>
      <c r="N666" s="8" t="s">
        <v>2070</v>
      </c>
      <c r="O666" s="8">
        <v>2402</v>
      </c>
      <c r="P666" s="8" t="s">
        <v>2125</v>
      </c>
      <c r="Q666" s="1" t="s">
        <v>903</v>
      </c>
      <c r="R666" s="1">
        <v>3.7</v>
      </c>
      <c r="S666" s="8">
        <v>1</v>
      </c>
      <c r="T666" s="10" t="s">
        <v>1874</v>
      </c>
      <c r="U666" s="10" t="s">
        <v>1875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90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91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92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98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93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94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95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96"/>
        <v>0</v>
      </c>
      <c r="FD666" s="32">
        <f t="shared" si="97"/>
        <v>0</v>
      </c>
    </row>
    <row r="667" spans="1:160" customFormat="1" ht="45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904</v>
      </c>
      <c r="F667" s="6">
        <v>100</v>
      </c>
      <c r="G667" s="19">
        <v>100</v>
      </c>
      <c r="H667" s="8"/>
      <c r="I667" s="8"/>
      <c r="J667" s="8"/>
      <c r="K667" s="8"/>
      <c r="L667" s="8"/>
      <c r="M667" s="8" t="s">
        <v>2094</v>
      </c>
      <c r="N667" s="8" t="s">
        <v>2047</v>
      </c>
      <c r="O667" s="8">
        <v>3301</v>
      </c>
      <c r="P667" s="8" t="s">
        <v>2128</v>
      </c>
      <c r="Q667" s="1" t="s">
        <v>905</v>
      </c>
      <c r="R667" s="1">
        <v>1415</v>
      </c>
      <c r="S667" s="8">
        <v>270</v>
      </c>
      <c r="T667" s="10" t="s">
        <v>1875</v>
      </c>
      <c r="U667" s="10" t="s">
        <v>1876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90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91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92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98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93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94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95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96"/>
        <v>0</v>
      </c>
      <c r="FD667" s="32">
        <f t="shared" si="97"/>
        <v>0</v>
      </c>
    </row>
    <row r="668" spans="1:160" customFormat="1" ht="45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904</v>
      </c>
      <c r="F668" s="6">
        <v>100</v>
      </c>
      <c r="G668" s="19">
        <v>100</v>
      </c>
      <c r="H668" s="8"/>
      <c r="I668" s="8"/>
      <c r="J668" s="8"/>
      <c r="K668" s="8"/>
      <c r="L668" s="8"/>
      <c r="M668" s="8" t="s">
        <v>2094</v>
      </c>
      <c r="N668" s="8" t="s">
        <v>2047</v>
      </c>
      <c r="O668" s="8">
        <v>3301</v>
      </c>
      <c r="P668" s="8" t="s">
        <v>2128</v>
      </c>
      <c r="Q668" s="1" t="s">
        <v>906</v>
      </c>
      <c r="R668" s="1">
        <v>6010</v>
      </c>
      <c r="S668" s="8">
        <v>2000</v>
      </c>
      <c r="T668" s="10" t="s">
        <v>1876</v>
      </c>
      <c r="U668" s="10" t="s">
        <v>1877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90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91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92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98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93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94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95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96"/>
        <v>0</v>
      </c>
      <c r="FD668" s="32">
        <f t="shared" si="97"/>
        <v>0</v>
      </c>
    </row>
    <row r="669" spans="1:160" customFormat="1" ht="45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907</v>
      </c>
      <c r="F669" s="6">
        <v>100</v>
      </c>
      <c r="G669" s="19">
        <v>100</v>
      </c>
      <c r="H669" s="8"/>
      <c r="I669" s="8"/>
      <c r="J669" s="8"/>
      <c r="K669" s="8"/>
      <c r="L669" s="8"/>
      <c r="M669" s="8" t="s">
        <v>2095</v>
      </c>
      <c r="N669" s="8" t="s">
        <v>2049</v>
      </c>
      <c r="O669" s="8">
        <v>4301</v>
      </c>
      <c r="P669" s="8" t="s">
        <v>2120</v>
      </c>
      <c r="Q669" s="1" t="s">
        <v>908</v>
      </c>
      <c r="R669" s="1">
        <v>12550</v>
      </c>
      <c r="S669" s="8">
        <v>1700</v>
      </c>
      <c r="T669" s="10" t="s">
        <v>1877</v>
      </c>
      <c r="U669" s="10" t="s">
        <v>1878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90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91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92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98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93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94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95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96"/>
        <v>0</v>
      </c>
      <c r="FD669" s="32">
        <f t="shared" si="97"/>
        <v>0</v>
      </c>
    </row>
    <row r="670" spans="1:160" customFormat="1" ht="45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907</v>
      </c>
      <c r="F670" s="6">
        <v>100</v>
      </c>
      <c r="G670" s="19">
        <v>100</v>
      </c>
      <c r="H670" s="8"/>
      <c r="I670" s="8"/>
      <c r="J670" s="8"/>
      <c r="K670" s="8"/>
      <c r="L670" s="8"/>
      <c r="M670" s="8" t="s">
        <v>2095</v>
      </c>
      <c r="N670" s="8" t="s">
        <v>2049</v>
      </c>
      <c r="O670" s="8">
        <v>4301</v>
      </c>
      <c r="P670" s="8" t="s">
        <v>2120</v>
      </c>
      <c r="Q670" s="1" t="s">
        <v>909</v>
      </c>
      <c r="R670" s="1">
        <v>54100</v>
      </c>
      <c r="S670" s="8">
        <v>9800</v>
      </c>
      <c r="T670" s="10" t="s">
        <v>1878</v>
      </c>
      <c r="U670" s="10" t="s">
        <v>1879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90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91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92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98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93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94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95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96"/>
        <v>0</v>
      </c>
      <c r="FD670" s="32">
        <f t="shared" si="97"/>
        <v>0</v>
      </c>
    </row>
    <row r="671" spans="1:160" customFormat="1" ht="45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910</v>
      </c>
      <c r="F671" s="6">
        <v>40</v>
      </c>
      <c r="G671" s="19">
        <v>10</v>
      </c>
      <c r="H671" s="8"/>
      <c r="I671" s="8"/>
      <c r="J671" s="8"/>
      <c r="K671" s="8"/>
      <c r="L671" s="8"/>
      <c r="M671" s="8" t="s">
        <v>2099</v>
      </c>
      <c r="N671" s="8" t="s">
        <v>2070</v>
      </c>
      <c r="O671" s="8">
        <v>2402</v>
      </c>
      <c r="P671" s="8" t="s">
        <v>2125</v>
      </c>
      <c r="Q671" s="1" t="s">
        <v>911</v>
      </c>
      <c r="R671" s="1">
        <v>1.2</v>
      </c>
      <c r="S671" s="8">
        <v>0.2</v>
      </c>
      <c r="T671" s="10" t="s">
        <v>1879</v>
      </c>
      <c r="U671" s="10" t="s">
        <v>1880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90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91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92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98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93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94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95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96"/>
        <v>0</v>
      </c>
      <c r="FD671" s="32">
        <f t="shared" si="97"/>
        <v>0</v>
      </c>
    </row>
    <row r="672" spans="1:160" customFormat="1" ht="45" x14ac:dyDescent="0.25">
      <c r="A672" s="6" t="s">
        <v>829</v>
      </c>
      <c r="B672" s="6" t="s">
        <v>895</v>
      </c>
      <c r="C672" s="6" t="s">
        <v>901</v>
      </c>
      <c r="D672" s="6" t="s">
        <v>902</v>
      </c>
      <c r="E672" s="6" t="s">
        <v>912</v>
      </c>
      <c r="F672" s="6">
        <v>30</v>
      </c>
      <c r="G672" s="19">
        <v>7.5</v>
      </c>
      <c r="H672" s="8"/>
      <c r="I672" s="8"/>
      <c r="J672" s="8"/>
      <c r="K672" s="8"/>
      <c r="L672" s="8"/>
      <c r="M672" s="8" t="s">
        <v>2102</v>
      </c>
      <c r="N672" s="8" t="s">
        <v>2071</v>
      </c>
      <c r="O672" s="8">
        <v>2102</v>
      </c>
      <c r="P672" s="8" t="s">
        <v>2126</v>
      </c>
      <c r="Q672" s="1" t="s">
        <v>913</v>
      </c>
      <c r="R672" s="1">
        <v>6</v>
      </c>
      <c r="S672" s="8">
        <v>1</v>
      </c>
      <c r="T672" s="10" t="s">
        <v>1880</v>
      </c>
      <c r="U672" s="10" t="s">
        <v>1881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90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91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92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98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93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94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95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96"/>
        <v>0</v>
      </c>
      <c r="FD672" s="32">
        <f t="shared" si="97"/>
        <v>0</v>
      </c>
    </row>
    <row r="673" spans="1:160" customFormat="1" ht="45" x14ac:dyDescent="0.25">
      <c r="A673" s="6" t="s">
        <v>829</v>
      </c>
      <c r="B673" s="6" t="s">
        <v>1163</v>
      </c>
      <c r="C673" s="6" t="s">
        <v>914</v>
      </c>
      <c r="D673" s="6" t="s">
        <v>916</v>
      </c>
      <c r="E673" s="6" t="s">
        <v>915</v>
      </c>
      <c r="F673" s="6">
        <v>100</v>
      </c>
      <c r="G673" s="19" t="s">
        <v>2013</v>
      </c>
      <c r="H673" s="8"/>
      <c r="I673" s="8"/>
      <c r="J673" s="8"/>
      <c r="K673" s="8"/>
      <c r="L673" s="8"/>
      <c r="M673" s="8" t="s">
        <v>2092</v>
      </c>
      <c r="N673" s="8" t="s">
        <v>2072</v>
      </c>
      <c r="O673" s="8">
        <v>4503</v>
      </c>
      <c r="P673" s="8" t="s">
        <v>2116</v>
      </c>
      <c r="Q673" s="1" t="s">
        <v>917</v>
      </c>
      <c r="R673" s="1">
        <v>2</v>
      </c>
      <c r="S673" s="8" t="s">
        <v>2013</v>
      </c>
      <c r="T673" s="10" t="s">
        <v>1881</v>
      </c>
      <c r="U673" s="10" t="s">
        <v>1882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90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91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92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98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93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94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95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96"/>
        <v>0</v>
      </c>
      <c r="FD673" s="32">
        <f t="shared" si="97"/>
        <v>0</v>
      </c>
    </row>
    <row r="674" spans="1:160" customFormat="1" ht="60" x14ac:dyDescent="0.25">
      <c r="A674" s="6" t="s">
        <v>829</v>
      </c>
      <c r="B674" s="6" t="s">
        <v>1163</v>
      </c>
      <c r="C674" s="6" t="s">
        <v>914</v>
      </c>
      <c r="D674" s="6" t="s">
        <v>916</v>
      </c>
      <c r="E674" s="6" t="s">
        <v>918</v>
      </c>
      <c r="F674" s="6">
        <v>100</v>
      </c>
      <c r="G674" s="19" t="s">
        <v>2013</v>
      </c>
      <c r="H674" s="8"/>
      <c r="I674" s="8"/>
      <c r="J674" s="8"/>
      <c r="K674" s="8"/>
      <c r="L674" s="8"/>
      <c r="M674" s="8" t="s">
        <v>2092</v>
      </c>
      <c r="N674" s="8" t="s">
        <v>2072</v>
      </c>
      <c r="O674" s="8">
        <v>4503</v>
      </c>
      <c r="P674" s="8" t="s">
        <v>2116</v>
      </c>
      <c r="Q674" s="1" t="s">
        <v>919</v>
      </c>
      <c r="R674" s="1">
        <v>1</v>
      </c>
      <c r="S674" s="8" t="s">
        <v>2013</v>
      </c>
      <c r="T674" s="10" t="s">
        <v>1882</v>
      </c>
      <c r="U674" s="10" t="s">
        <v>1883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90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91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92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98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93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94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95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96"/>
        <v>0</v>
      </c>
      <c r="FD674" s="32">
        <f t="shared" si="97"/>
        <v>0</v>
      </c>
    </row>
    <row r="675" spans="1:160" customFormat="1" ht="60" x14ac:dyDescent="0.25">
      <c r="A675" s="6" t="s">
        <v>829</v>
      </c>
      <c r="B675" s="6" t="s">
        <v>1163</v>
      </c>
      <c r="C675" s="6" t="s">
        <v>914</v>
      </c>
      <c r="D675" s="6" t="s">
        <v>916</v>
      </c>
      <c r="E675" s="6" t="s">
        <v>918</v>
      </c>
      <c r="F675" s="6">
        <v>100</v>
      </c>
      <c r="G675" s="19" t="s">
        <v>2013</v>
      </c>
      <c r="H675" s="8"/>
      <c r="I675" s="8"/>
      <c r="J675" s="8"/>
      <c r="K675" s="8"/>
      <c r="L675" s="8"/>
      <c r="M675" s="8" t="s">
        <v>2092</v>
      </c>
      <c r="N675" s="8" t="s">
        <v>2072</v>
      </c>
      <c r="O675" s="8">
        <v>4503</v>
      </c>
      <c r="P675" s="8" t="s">
        <v>2116</v>
      </c>
      <c r="Q675" s="1" t="s">
        <v>920</v>
      </c>
      <c r="R675" s="1">
        <v>1</v>
      </c>
      <c r="S675" s="8" t="s">
        <v>2013</v>
      </c>
      <c r="T675" s="10" t="s">
        <v>1883</v>
      </c>
      <c r="U675" s="10" t="s">
        <v>1884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90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91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92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98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93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94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95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96"/>
        <v>0</v>
      </c>
      <c r="FD675" s="32">
        <f t="shared" si="97"/>
        <v>0</v>
      </c>
    </row>
    <row r="676" spans="1:160" customFormat="1" ht="60" x14ac:dyDescent="0.25">
      <c r="A676" s="6" t="s">
        <v>829</v>
      </c>
      <c r="B676" s="6" t="s">
        <v>1163</v>
      </c>
      <c r="C676" s="6" t="s">
        <v>914</v>
      </c>
      <c r="D676" s="6" t="s">
        <v>916</v>
      </c>
      <c r="E676" s="6" t="s">
        <v>918</v>
      </c>
      <c r="F676" s="6">
        <v>100</v>
      </c>
      <c r="G676" s="19" t="s">
        <v>2013</v>
      </c>
      <c r="H676" s="8"/>
      <c r="I676" s="8"/>
      <c r="J676" s="8"/>
      <c r="K676" s="8"/>
      <c r="L676" s="8"/>
      <c r="M676" s="8" t="s">
        <v>2092</v>
      </c>
      <c r="N676" s="8" t="s">
        <v>2072</v>
      </c>
      <c r="O676" s="8">
        <v>4503</v>
      </c>
      <c r="P676" s="8" t="s">
        <v>2116</v>
      </c>
      <c r="Q676" s="1" t="s">
        <v>921</v>
      </c>
      <c r="R676" s="1">
        <v>1</v>
      </c>
      <c r="S676" s="8" t="s">
        <v>2013</v>
      </c>
      <c r="T676" s="10" t="s">
        <v>1884</v>
      </c>
      <c r="U676" s="10" t="s">
        <v>1885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90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91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92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98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93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94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95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96"/>
        <v>0</v>
      </c>
      <c r="FD676" s="32">
        <f t="shared" si="97"/>
        <v>0</v>
      </c>
    </row>
    <row r="677" spans="1:160" customFormat="1" ht="60" x14ac:dyDescent="0.25">
      <c r="A677" s="6" t="s">
        <v>829</v>
      </c>
      <c r="B677" s="6" t="s">
        <v>1163</v>
      </c>
      <c r="C677" s="6" t="s">
        <v>914</v>
      </c>
      <c r="D677" s="6" t="s">
        <v>916</v>
      </c>
      <c r="E677" s="6" t="s">
        <v>918</v>
      </c>
      <c r="F677" s="6">
        <v>100</v>
      </c>
      <c r="G677" s="19">
        <v>50</v>
      </c>
      <c r="H677" s="8"/>
      <c r="I677" s="8"/>
      <c r="J677" s="8"/>
      <c r="K677" s="8"/>
      <c r="L677" s="8"/>
      <c r="M677" s="8" t="s">
        <v>2092</v>
      </c>
      <c r="N677" s="8" t="s">
        <v>2072</v>
      </c>
      <c r="O677" s="8">
        <v>4503</v>
      </c>
      <c r="P677" s="8" t="s">
        <v>2116</v>
      </c>
      <c r="Q677" s="1" t="s">
        <v>922</v>
      </c>
      <c r="R677" s="1">
        <v>2</v>
      </c>
      <c r="S677" s="8">
        <v>1</v>
      </c>
      <c r="T677" s="10" t="s">
        <v>1885</v>
      </c>
      <c r="U677" s="10" t="s">
        <v>1886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90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91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92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98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93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94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95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96"/>
        <v>0</v>
      </c>
      <c r="FD677" s="32">
        <f t="shared" si="97"/>
        <v>0</v>
      </c>
    </row>
    <row r="678" spans="1:160" customFormat="1" ht="45" x14ac:dyDescent="0.25">
      <c r="A678" s="6" t="s">
        <v>829</v>
      </c>
      <c r="B678" s="6" t="s">
        <v>1163</v>
      </c>
      <c r="C678" s="6" t="s">
        <v>914</v>
      </c>
      <c r="D678" s="6" t="s">
        <v>916</v>
      </c>
      <c r="E678" s="6" t="s">
        <v>923</v>
      </c>
      <c r="F678" s="6">
        <v>30</v>
      </c>
      <c r="G678" s="19">
        <v>7.5</v>
      </c>
      <c r="H678" s="8"/>
      <c r="I678" s="8"/>
      <c r="J678" s="8"/>
      <c r="K678" s="8"/>
      <c r="L678" s="8"/>
      <c r="M678" s="8" t="s">
        <v>2092</v>
      </c>
      <c r="N678" s="8" t="s">
        <v>2072</v>
      </c>
      <c r="O678" s="8">
        <v>4503</v>
      </c>
      <c r="P678" s="8" t="s">
        <v>2116</v>
      </c>
      <c r="Q678" s="1" t="s">
        <v>924</v>
      </c>
      <c r="R678" s="1">
        <v>4</v>
      </c>
      <c r="S678" s="8">
        <v>1</v>
      </c>
      <c r="T678" s="10" t="s">
        <v>1886</v>
      </c>
      <c r="U678" s="10" t="s">
        <v>1887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90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91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92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98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93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94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95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96"/>
        <v>0</v>
      </c>
      <c r="FD678" s="32">
        <f t="shared" si="97"/>
        <v>0</v>
      </c>
    </row>
    <row r="679" spans="1:160" customFormat="1" ht="45" x14ac:dyDescent="0.25">
      <c r="A679" s="6" t="s">
        <v>829</v>
      </c>
      <c r="B679" s="6" t="s">
        <v>1163</v>
      </c>
      <c r="C679" s="6" t="s">
        <v>914</v>
      </c>
      <c r="D679" s="6" t="s">
        <v>916</v>
      </c>
      <c r="E679" s="6" t="s">
        <v>923</v>
      </c>
      <c r="F679" s="6">
        <v>30</v>
      </c>
      <c r="G679" s="19">
        <v>15</v>
      </c>
      <c r="H679" s="8"/>
      <c r="I679" s="8"/>
      <c r="J679" s="8"/>
      <c r="K679" s="8"/>
      <c r="L679" s="8"/>
      <c r="M679" s="8" t="s">
        <v>2092</v>
      </c>
      <c r="N679" s="8" t="s">
        <v>2072</v>
      </c>
      <c r="O679" s="8">
        <v>4503</v>
      </c>
      <c r="P679" s="8" t="s">
        <v>2116</v>
      </c>
      <c r="Q679" s="1" t="s">
        <v>934</v>
      </c>
      <c r="R679" s="1">
        <v>2</v>
      </c>
      <c r="S679" s="8">
        <v>1</v>
      </c>
      <c r="T679" s="10" t="s">
        <v>1887</v>
      </c>
      <c r="U679" s="10" t="s">
        <v>1888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90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91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92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98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93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94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95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96"/>
        <v>0</v>
      </c>
      <c r="FD679" s="32">
        <f t="shared" si="97"/>
        <v>0</v>
      </c>
    </row>
    <row r="680" spans="1:160" customFormat="1" ht="45" x14ac:dyDescent="0.25">
      <c r="A680" s="6" t="s">
        <v>829</v>
      </c>
      <c r="B680" s="6" t="s">
        <v>1163</v>
      </c>
      <c r="C680" s="6" t="s">
        <v>914</v>
      </c>
      <c r="D680" s="6" t="s">
        <v>926</v>
      </c>
      <c r="E680" s="6" t="s">
        <v>925</v>
      </c>
      <c r="F680" s="6">
        <v>10</v>
      </c>
      <c r="G680" s="19" t="s">
        <v>2013</v>
      </c>
      <c r="H680" s="8"/>
      <c r="I680" s="8"/>
      <c r="J680" s="8"/>
      <c r="K680" s="8"/>
      <c r="L680" s="8"/>
      <c r="M680" s="8" t="s">
        <v>2092</v>
      </c>
      <c r="N680" s="8" t="s">
        <v>2072</v>
      </c>
      <c r="O680" s="8">
        <v>4503</v>
      </c>
      <c r="P680" s="8" t="s">
        <v>2116</v>
      </c>
      <c r="Q680" s="1" t="s">
        <v>927</v>
      </c>
      <c r="R680" s="1">
        <v>1</v>
      </c>
      <c r="S680" s="8" t="s">
        <v>2013</v>
      </c>
      <c r="T680" s="10" t="s">
        <v>1888</v>
      </c>
      <c r="U680" s="10" t="s">
        <v>1889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90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91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92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98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93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94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95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96"/>
        <v>0</v>
      </c>
      <c r="FD680" s="32">
        <f t="shared" si="97"/>
        <v>0</v>
      </c>
    </row>
    <row r="681" spans="1:160" customFormat="1" ht="45" x14ac:dyDescent="0.25">
      <c r="A681" s="6" t="s">
        <v>829</v>
      </c>
      <c r="B681" s="6" t="s">
        <v>1163</v>
      </c>
      <c r="C681" s="6" t="s">
        <v>914</v>
      </c>
      <c r="D681" s="6" t="s">
        <v>926</v>
      </c>
      <c r="E681" s="6" t="s">
        <v>928</v>
      </c>
      <c r="F681" s="6">
        <v>30</v>
      </c>
      <c r="G681" s="19">
        <v>12</v>
      </c>
      <c r="H681" s="8"/>
      <c r="I681" s="8"/>
      <c r="J681" s="8"/>
      <c r="K681" s="8"/>
      <c r="L681" s="8"/>
      <c r="M681" s="8" t="s">
        <v>2092</v>
      </c>
      <c r="N681" s="8" t="s">
        <v>2072</v>
      </c>
      <c r="O681" s="8">
        <v>4503</v>
      </c>
      <c r="P681" s="8" t="s">
        <v>2116</v>
      </c>
      <c r="Q681" s="1" t="s">
        <v>929</v>
      </c>
      <c r="R681" s="1">
        <v>5</v>
      </c>
      <c r="S681" s="8">
        <v>2</v>
      </c>
      <c r="T681" s="10" t="s">
        <v>1889</v>
      </c>
      <c r="U681" s="10" t="s">
        <v>1890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90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91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92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98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93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94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95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96"/>
        <v>0</v>
      </c>
      <c r="FD681" s="32">
        <f t="shared" si="97"/>
        <v>0</v>
      </c>
    </row>
    <row r="682" spans="1:160" customFormat="1" ht="45" x14ac:dyDescent="0.25">
      <c r="A682" s="6" t="s">
        <v>829</v>
      </c>
      <c r="B682" s="6" t="s">
        <v>1163</v>
      </c>
      <c r="C682" s="6" t="s">
        <v>914</v>
      </c>
      <c r="D682" s="6" t="s">
        <v>926</v>
      </c>
      <c r="E682" s="6" t="s">
        <v>930</v>
      </c>
      <c r="F682" s="6">
        <v>100</v>
      </c>
      <c r="G682" s="19">
        <v>50</v>
      </c>
      <c r="H682" s="8"/>
      <c r="I682" s="8"/>
      <c r="J682" s="8"/>
      <c r="K682" s="8"/>
      <c r="L682" s="8"/>
      <c r="M682" s="8" t="s">
        <v>2092</v>
      </c>
      <c r="N682" s="8" t="s">
        <v>2072</v>
      </c>
      <c r="O682" s="8">
        <v>4503</v>
      </c>
      <c r="P682" s="8" t="s">
        <v>2116</v>
      </c>
      <c r="Q682" s="1" t="s">
        <v>931</v>
      </c>
      <c r="R682" s="1">
        <v>2</v>
      </c>
      <c r="S682" s="8">
        <v>1</v>
      </c>
      <c r="T682" s="10" t="s">
        <v>1890</v>
      </c>
      <c r="U682" s="10" t="s">
        <v>1891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90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91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92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98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93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94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95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96"/>
        <v>0</v>
      </c>
      <c r="FD682" s="32">
        <f t="shared" si="97"/>
        <v>0</v>
      </c>
    </row>
    <row r="683" spans="1:160" customFormat="1" ht="45" x14ac:dyDescent="0.25">
      <c r="A683" s="6" t="s">
        <v>829</v>
      </c>
      <c r="B683" s="6" t="s">
        <v>1163</v>
      </c>
      <c r="C683" s="6" t="s">
        <v>914</v>
      </c>
      <c r="D683" s="6" t="s">
        <v>933</v>
      </c>
      <c r="E683" s="6" t="s">
        <v>932</v>
      </c>
      <c r="F683" s="6">
        <v>100</v>
      </c>
      <c r="G683" s="19" t="s">
        <v>2013</v>
      </c>
      <c r="H683" s="8"/>
      <c r="I683" s="8"/>
      <c r="J683" s="8"/>
      <c r="K683" s="8"/>
      <c r="L683" s="8"/>
      <c r="M683" s="8" t="s">
        <v>2103</v>
      </c>
      <c r="N683" s="8" t="s">
        <v>2073</v>
      </c>
      <c r="O683" s="8">
        <v>3205</v>
      </c>
      <c r="P683" s="8" t="s">
        <v>2114</v>
      </c>
      <c r="Q683" s="1" t="s">
        <v>940</v>
      </c>
      <c r="R683" s="1">
        <v>1</v>
      </c>
      <c r="S683" s="8" t="s">
        <v>2013</v>
      </c>
      <c r="T683" s="10" t="s">
        <v>1891</v>
      </c>
      <c r="U683" s="10" t="s">
        <v>1892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90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91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92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98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93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94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95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96"/>
        <v>0</v>
      </c>
      <c r="FD683" s="32">
        <f t="shared" si="97"/>
        <v>0</v>
      </c>
    </row>
    <row r="684" spans="1:160" customFormat="1" ht="60" x14ac:dyDescent="0.25">
      <c r="A684" s="6" t="s">
        <v>829</v>
      </c>
      <c r="B684" s="6" t="s">
        <v>1163</v>
      </c>
      <c r="C684" s="6" t="s">
        <v>914</v>
      </c>
      <c r="D684" s="6" t="s">
        <v>933</v>
      </c>
      <c r="E684" s="6" t="s">
        <v>932</v>
      </c>
      <c r="F684" s="6">
        <v>100</v>
      </c>
      <c r="G684" s="19">
        <v>100</v>
      </c>
      <c r="H684" s="8"/>
      <c r="I684" s="8"/>
      <c r="J684" s="8"/>
      <c r="K684" s="8"/>
      <c r="L684" s="8"/>
      <c r="M684" s="8" t="s">
        <v>2103</v>
      </c>
      <c r="N684" s="8" t="s">
        <v>2074</v>
      </c>
      <c r="O684" s="8">
        <v>3299</v>
      </c>
      <c r="P684" s="8" t="s">
        <v>2114</v>
      </c>
      <c r="Q684" s="1" t="s">
        <v>935</v>
      </c>
      <c r="R684" s="1">
        <v>1</v>
      </c>
      <c r="S684" s="8">
        <v>1</v>
      </c>
      <c r="T684" s="10" t="s">
        <v>1892</v>
      </c>
      <c r="U684" s="10" t="s">
        <v>1893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90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91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92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98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93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94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95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96"/>
        <v>0</v>
      </c>
      <c r="FD684" s="32">
        <f t="shared" si="97"/>
        <v>0</v>
      </c>
    </row>
    <row r="685" spans="1:160" customFormat="1" ht="60" x14ac:dyDescent="0.25">
      <c r="A685" s="6" t="s">
        <v>829</v>
      </c>
      <c r="B685" s="6" t="s">
        <v>1163</v>
      </c>
      <c r="C685" s="6" t="s">
        <v>914</v>
      </c>
      <c r="D685" s="6" t="s">
        <v>933</v>
      </c>
      <c r="E685" s="6" t="s">
        <v>932</v>
      </c>
      <c r="F685" s="6">
        <v>100</v>
      </c>
      <c r="G685" s="19">
        <v>50</v>
      </c>
      <c r="H685" s="8"/>
      <c r="I685" s="8"/>
      <c r="J685" s="8"/>
      <c r="K685" s="8"/>
      <c r="L685" s="8"/>
      <c r="M685" s="8" t="s">
        <v>2092</v>
      </c>
      <c r="N685" s="8" t="s">
        <v>2072</v>
      </c>
      <c r="O685" s="8">
        <v>4503</v>
      </c>
      <c r="P685" s="8" t="s">
        <v>2116</v>
      </c>
      <c r="Q685" s="1" t="s">
        <v>936</v>
      </c>
      <c r="R685" s="1">
        <v>2</v>
      </c>
      <c r="S685" s="8">
        <v>1</v>
      </c>
      <c r="T685" s="10" t="s">
        <v>1893</v>
      </c>
      <c r="U685" s="10" t="s">
        <v>1894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90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91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92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98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93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94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95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96"/>
        <v>0</v>
      </c>
      <c r="FD685" s="32">
        <f t="shared" si="97"/>
        <v>0</v>
      </c>
    </row>
    <row r="686" spans="1:160" customFormat="1" ht="45" x14ac:dyDescent="0.25">
      <c r="A686" s="6" t="s">
        <v>829</v>
      </c>
      <c r="B686" s="6" t="s">
        <v>1163</v>
      </c>
      <c r="C686" s="6" t="s">
        <v>914</v>
      </c>
      <c r="D686" s="6" t="s">
        <v>933</v>
      </c>
      <c r="E686" s="6" t="s">
        <v>937</v>
      </c>
      <c r="F686" s="6">
        <v>100</v>
      </c>
      <c r="G686" s="19">
        <v>40</v>
      </c>
      <c r="H686" s="8"/>
      <c r="I686" s="8"/>
      <c r="J686" s="8"/>
      <c r="K686" s="8"/>
      <c r="L686" s="8"/>
      <c r="M686" s="8" t="s">
        <v>2103</v>
      </c>
      <c r="N686" s="8" t="s">
        <v>2075</v>
      </c>
      <c r="O686" s="8">
        <v>3208</v>
      </c>
      <c r="P686" s="8" t="s">
        <v>2114</v>
      </c>
      <c r="Q686" s="1" t="s">
        <v>941</v>
      </c>
      <c r="R686" s="1">
        <v>5</v>
      </c>
      <c r="S686" s="8">
        <v>2</v>
      </c>
      <c r="T686" s="10" t="s">
        <v>1894</v>
      </c>
      <c r="U686" s="10" t="s">
        <v>1895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90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91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92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98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93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94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95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96"/>
        <v>0</v>
      </c>
      <c r="FD686" s="32">
        <f t="shared" si="97"/>
        <v>0</v>
      </c>
    </row>
    <row r="687" spans="1:160" customFormat="1" ht="45" x14ac:dyDescent="0.25">
      <c r="A687" s="6" t="s">
        <v>829</v>
      </c>
      <c r="B687" s="6" t="s">
        <v>1163</v>
      </c>
      <c r="C687" s="6" t="s">
        <v>914</v>
      </c>
      <c r="D687" s="6" t="s">
        <v>933</v>
      </c>
      <c r="E687" s="6" t="s">
        <v>938</v>
      </c>
      <c r="F687" s="6">
        <v>100</v>
      </c>
      <c r="G687" s="19">
        <v>37.5</v>
      </c>
      <c r="H687" s="8"/>
      <c r="I687" s="8"/>
      <c r="J687" s="8"/>
      <c r="K687" s="8"/>
      <c r="L687" s="8"/>
      <c r="M687" s="8" t="s">
        <v>2103</v>
      </c>
      <c r="N687" s="8" t="s">
        <v>2075</v>
      </c>
      <c r="O687" s="8">
        <v>3208</v>
      </c>
      <c r="P687" s="8" t="s">
        <v>2114</v>
      </c>
      <c r="Q687" s="1" t="s">
        <v>942</v>
      </c>
      <c r="R687" s="1">
        <v>8</v>
      </c>
      <c r="S687" s="8">
        <v>3</v>
      </c>
      <c r="T687" s="10" t="s">
        <v>1895</v>
      </c>
      <c r="U687" s="10" t="s">
        <v>1896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90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91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92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98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93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94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95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96"/>
        <v>0</v>
      </c>
      <c r="FD687" s="32">
        <f t="shared" si="97"/>
        <v>0</v>
      </c>
    </row>
    <row r="688" spans="1:160" customFormat="1" ht="45" x14ac:dyDescent="0.25">
      <c r="A688" s="6" t="s">
        <v>829</v>
      </c>
      <c r="B688" s="6" t="s">
        <v>1163</v>
      </c>
      <c r="C688" s="6" t="s">
        <v>914</v>
      </c>
      <c r="D688" s="6" t="s">
        <v>933</v>
      </c>
      <c r="E688" s="6" t="s">
        <v>947</v>
      </c>
      <c r="F688" s="6">
        <v>6.59</v>
      </c>
      <c r="G688" s="19">
        <v>2</v>
      </c>
      <c r="H688" s="8"/>
      <c r="I688" s="8"/>
      <c r="J688" s="8"/>
      <c r="K688" s="8"/>
      <c r="L688" s="8"/>
      <c r="M688" s="8" t="s">
        <v>2103</v>
      </c>
      <c r="N688" s="8" t="s">
        <v>2075</v>
      </c>
      <c r="O688" s="8">
        <v>3208</v>
      </c>
      <c r="P688" s="8" t="s">
        <v>2114</v>
      </c>
      <c r="Q688" s="1" t="s">
        <v>939</v>
      </c>
      <c r="R688" s="1">
        <v>10</v>
      </c>
      <c r="S688" s="8">
        <v>3</v>
      </c>
      <c r="T688" s="10" t="s">
        <v>1896</v>
      </c>
      <c r="U688" s="10" t="s">
        <v>1897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90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91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92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98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93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94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95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96"/>
        <v>0</v>
      </c>
      <c r="FD688" s="32">
        <f t="shared" si="97"/>
        <v>0</v>
      </c>
    </row>
    <row r="689" spans="1:160" customFormat="1" ht="45" x14ac:dyDescent="0.25">
      <c r="A689" s="6" t="s">
        <v>829</v>
      </c>
      <c r="B689" s="6" t="s">
        <v>1163</v>
      </c>
      <c r="C689" s="6" t="s">
        <v>914</v>
      </c>
      <c r="D689" s="6" t="s">
        <v>933</v>
      </c>
      <c r="E689" s="6" t="s">
        <v>943</v>
      </c>
      <c r="F689" s="6">
        <v>26</v>
      </c>
      <c r="G689" s="19">
        <v>6.5</v>
      </c>
      <c r="H689" s="8"/>
      <c r="I689" s="8"/>
      <c r="J689" s="8"/>
      <c r="K689" s="8"/>
      <c r="L689" s="8"/>
      <c r="M689" s="8" t="s">
        <v>2092</v>
      </c>
      <c r="N689" s="8" t="s">
        <v>2072</v>
      </c>
      <c r="O689" s="8">
        <v>4503</v>
      </c>
      <c r="P689" s="8" t="s">
        <v>2116</v>
      </c>
      <c r="Q689" s="1" t="s">
        <v>944</v>
      </c>
      <c r="R689" s="1">
        <v>4</v>
      </c>
      <c r="S689" s="8">
        <v>1</v>
      </c>
      <c r="T689" s="10" t="s">
        <v>1897</v>
      </c>
      <c r="U689" s="10" t="s">
        <v>1898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90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91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92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98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93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94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95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96"/>
        <v>0</v>
      </c>
      <c r="FD689" s="32">
        <f t="shared" si="97"/>
        <v>0</v>
      </c>
    </row>
    <row r="690" spans="1:160" customFormat="1" ht="45" x14ac:dyDescent="0.25">
      <c r="A690" s="6" t="s">
        <v>829</v>
      </c>
      <c r="B690" s="6" t="s">
        <v>1163</v>
      </c>
      <c r="C690" s="6" t="s">
        <v>914</v>
      </c>
      <c r="D690" s="6" t="s">
        <v>933</v>
      </c>
      <c r="E690" s="6" t="s">
        <v>945</v>
      </c>
      <c r="F690" s="6">
        <v>100</v>
      </c>
      <c r="G690" s="19">
        <v>100</v>
      </c>
      <c r="H690" s="8"/>
      <c r="I690" s="8"/>
      <c r="J690" s="8"/>
      <c r="K690" s="8"/>
      <c r="L690" s="8"/>
      <c r="M690" s="8" t="s">
        <v>2092</v>
      </c>
      <c r="N690" s="8" t="s">
        <v>2072</v>
      </c>
      <c r="O690" s="8">
        <v>4503</v>
      </c>
      <c r="P690" s="8" t="s">
        <v>2116</v>
      </c>
      <c r="Q690" s="1" t="s">
        <v>946</v>
      </c>
      <c r="R690" s="1">
        <v>1</v>
      </c>
      <c r="S690" s="8">
        <v>1</v>
      </c>
      <c r="T690" s="10" t="s">
        <v>1898</v>
      </c>
      <c r="U690" s="10" t="s">
        <v>1899</v>
      </c>
      <c r="V690" s="8"/>
      <c r="W690" s="8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90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91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92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98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93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94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95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96"/>
        <v>0</v>
      </c>
      <c r="FD690" s="32">
        <f t="shared" si="97"/>
        <v>0</v>
      </c>
    </row>
    <row r="691" spans="1:160" customFormat="1" ht="45" x14ac:dyDescent="0.25">
      <c r="A691" s="6" t="s">
        <v>829</v>
      </c>
      <c r="B691" s="6" t="s">
        <v>952</v>
      </c>
      <c r="C691" s="6" t="s">
        <v>948</v>
      </c>
      <c r="D691" s="6" t="s">
        <v>950</v>
      </c>
      <c r="E691" s="6" t="s">
        <v>949</v>
      </c>
      <c r="F691" s="6">
        <v>100</v>
      </c>
      <c r="G691" s="19" t="s">
        <v>2016</v>
      </c>
      <c r="H691" s="8"/>
      <c r="I691" s="8"/>
      <c r="J691" s="8"/>
      <c r="K691" s="8"/>
      <c r="L691" s="8"/>
      <c r="M691" s="8" t="s">
        <v>2104</v>
      </c>
      <c r="N691" s="8" t="s">
        <v>2076</v>
      </c>
      <c r="O691" s="8">
        <v>4002</v>
      </c>
      <c r="P691" s="11" t="s">
        <v>2129</v>
      </c>
      <c r="Q691" s="2" t="s">
        <v>951</v>
      </c>
      <c r="R691" s="2">
        <v>1</v>
      </c>
      <c r="S691" s="11" t="s">
        <v>2013</v>
      </c>
      <c r="T691" s="12">
        <v>43832</v>
      </c>
      <c r="U691" s="12">
        <v>44012</v>
      </c>
      <c r="V691" s="11"/>
      <c r="W691" s="11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90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91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92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98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93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94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95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96"/>
        <v>0</v>
      </c>
      <c r="FD691" s="32">
        <f t="shared" si="97"/>
        <v>0</v>
      </c>
    </row>
    <row r="692" spans="1:160" customFormat="1" ht="45" x14ac:dyDescent="0.25">
      <c r="A692" s="6" t="s">
        <v>829</v>
      </c>
      <c r="B692" s="6" t="s">
        <v>952</v>
      </c>
      <c r="C692" s="6" t="s">
        <v>948</v>
      </c>
      <c r="D692" s="6" t="s">
        <v>950</v>
      </c>
      <c r="E692" s="6" t="s">
        <v>949</v>
      </c>
      <c r="F692" s="6">
        <v>100</v>
      </c>
      <c r="G692" s="19">
        <v>100</v>
      </c>
      <c r="H692" s="8"/>
      <c r="I692" s="8"/>
      <c r="J692" s="8"/>
      <c r="K692" s="8"/>
      <c r="L692" s="8"/>
      <c r="M692" s="8" t="s">
        <v>2104</v>
      </c>
      <c r="N692" s="8" t="s">
        <v>2076</v>
      </c>
      <c r="O692" s="8">
        <v>4002</v>
      </c>
      <c r="P692" s="11" t="s">
        <v>2129</v>
      </c>
      <c r="Q692" s="2" t="s">
        <v>953</v>
      </c>
      <c r="R692" s="2">
        <v>1</v>
      </c>
      <c r="S692" s="11">
        <v>1</v>
      </c>
      <c r="T692" s="12">
        <v>43832</v>
      </c>
      <c r="U692" s="12">
        <v>44196</v>
      </c>
      <c r="V692" s="11"/>
      <c r="W692" s="11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90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91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92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98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93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94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95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96"/>
        <v>0</v>
      </c>
      <c r="FD692" s="32">
        <f t="shared" si="97"/>
        <v>0</v>
      </c>
    </row>
    <row r="693" spans="1:160" customFormat="1" ht="75" x14ac:dyDescent="0.25">
      <c r="A693" s="6" t="s">
        <v>829</v>
      </c>
      <c r="B693" s="6" t="s">
        <v>952</v>
      </c>
      <c r="C693" s="6" t="s">
        <v>948</v>
      </c>
      <c r="D693" s="6" t="s">
        <v>950</v>
      </c>
      <c r="E693" s="6" t="s">
        <v>949</v>
      </c>
      <c r="F693" s="6">
        <v>100</v>
      </c>
      <c r="G693" s="19">
        <v>100</v>
      </c>
      <c r="H693" s="8"/>
      <c r="I693" s="8"/>
      <c r="J693" s="8"/>
      <c r="K693" s="8"/>
      <c r="L693" s="8"/>
      <c r="M693" s="8" t="s">
        <v>2092</v>
      </c>
      <c r="N693" s="8" t="s">
        <v>2077</v>
      </c>
      <c r="O693" s="8">
        <v>4502</v>
      </c>
      <c r="P693" s="11" t="s">
        <v>2116</v>
      </c>
      <c r="Q693" s="2" t="s">
        <v>954</v>
      </c>
      <c r="R693" s="2">
        <v>1</v>
      </c>
      <c r="S693" s="33">
        <v>1</v>
      </c>
      <c r="T693" s="12">
        <v>43832</v>
      </c>
      <c r="U693" s="12">
        <v>44196</v>
      </c>
      <c r="V693" s="11"/>
      <c r="W693" s="11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90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91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92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98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93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94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95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96"/>
        <v>0</v>
      </c>
      <c r="FD693" s="32">
        <f t="shared" si="97"/>
        <v>0</v>
      </c>
    </row>
    <row r="694" spans="1:160" customFormat="1" ht="75" x14ac:dyDescent="0.25">
      <c r="A694" s="6" t="s">
        <v>829</v>
      </c>
      <c r="B694" s="6" t="s">
        <v>952</v>
      </c>
      <c r="C694" s="6" t="s">
        <v>948</v>
      </c>
      <c r="D694" s="6" t="s">
        <v>950</v>
      </c>
      <c r="E694" s="6" t="s">
        <v>949</v>
      </c>
      <c r="F694" s="6">
        <v>100</v>
      </c>
      <c r="G694" s="19">
        <v>100</v>
      </c>
      <c r="H694" s="8"/>
      <c r="I694" s="8"/>
      <c r="J694" s="8"/>
      <c r="K694" s="8"/>
      <c r="L694" s="8"/>
      <c r="M694" s="8" t="s">
        <v>2092</v>
      </c>
      <c r="N694" s="8" t="s">
        <v>2077</v>
      </c>
      <c r="O694" s="8">
        <v>4502</v>
      </c>
      <c r="P694" s="11" t="s">
        <v>2116</v>
      </c>
      <c r="Q694" s="2" t="s">
        <v>955</v>
      </c>
      <c r="R694" s="2">
        <v>1</v>
      </c>
      <c r="S694" s="11">
        <v>1</v>
      </c>
      <c r="T694" s="12">
        <v>43832</v>
      </c>
      <c r="U694" s="12">
        <v>44196</v>
      </c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 t="shared" si="90"/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91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92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98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93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94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95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96"/>
        <v>0</v>
      </c>
      <c r="FD694" s="32">
        <f t="shared" si="97"/>
        <v>0</v>
      </c>
    </row>
    <row r="695" spans="1:160" customFormat="1" ht="60" x14ac:dyDescent="0.25">
      <c r="A695" s="6" t="s">
        <v>829</v>
      </c>
      <c r="B695" s="6" t="s">
        <v>952</v>
      </c>
      <c r="C695" s="6" t="s">
        <v>948</v>
      </c>
      <c r="D695" s="6" t="s">
        <v>950</v>
      </c>
      <c r="E695" s="6" t="s">
        <v>2008</v>
      </c>
      <c r="F695" s="6">
        <v>90</v>
      </c>
      <c r="G695" s="19">
        <v>90</v>
      </c>
      <c r="H695" s="8"/>
      <c r="I695" s="8"/>
      <c r="J695" s="8"/>
      <c r="K695" s="8"/>
      <c r="L695" s="8"/>
      <c r="M695" s="8" t="s">
        <v>2092</v>
      </c>
      <c r="N695" s="8" t="s">
        <v>2078</v>
      </c>
      <c r="O695" s="8">
        <v>4599</v>
      </c>
      <c r="P695" s="11" t="s">
        <v>2116</v>
      </c>
      <c r="Q695" s="2" t="s">
        <v>956</v>
      </c>
      <c r="R695" s="2">
        <v>84</v>
      </c>
      <c r="S695" s="11">
        <v>21</v>
      </c>
      <c r="T695" s="12">
        <v>43832</v>
      </c>
      <c r="U695" s="12">
        <v>44196</v>
      </c>
      <c r="V695" s="11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si="90"/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91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92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98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93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94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95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96"/>
        <v>0</v>
      </c>
      <c r="FD695" s="32">
        <f t="shared" si="97"/>
        <v>0</v>
      </c>
    </row>
    <row r="696" spans="1:160" customFormat="1" ht="60" x14ac:dyDescent="0.25">
      <c r="A696" s="6" t="s">
        <v>829</v>
      </c>
      <c r="B696" s="6" t="s">
        <v>952</v>
      </c>
      <c r="C696" s="6" t="s">
        <v>948</v>
      </c>
      <c r="D696" s="6" t="s">
        <v>950</v>
      </c>
      <c r="E696" s="6" t="s">
        <v>2008</v>
      </c>
      <c r="F696" s="6">
        <v>90</v>
      </c>
      <c r="G696" s="19">
        <v>90</v>
      </c>
      <c r="H696" s="8"/>
      <c r="I696" s="8"/>
      <c r="J696" s="8"/>
      <c r="K696" s="8"/>
      <c r="L696" s="8"/>
      <c r="M696" s="8" t="s">
        <v>2092</v>
      </c>
      <c r="N696" s="8" t="s">
        <v>2078</v>
      </c>
      <c r="O696" s="8">
        <v>4599</v>
      </c>
      <c r="P696" s="11" t="s">
        <v>2116</v>
      </c>
      <c r="Q696" s="2" t="s">
        <v>957</v>
      </c>
      <c r="R696" s="2">
        <v>4</v>
      </c>
      <c r="S696" s="11">
        <v>1</v>
      </c>
      <c r="T696" s="12">
        <v>43832</v>
      </c>
      <c r="U696" s="12">
        <v>44196</v>
      </c>
      <c r="V696" s="11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90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91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92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98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93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94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95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96"/>
        <v>0</v>
      </c>
      <c r="FD696" s="32">
        <f t="shared" si="97"/>
        <v>0</v>
      </c>
    </row>
    <row r="697" spans="1:160" customFormat="1" ht="60" x14ac:dyDescent="0.25">
      <c r="A697" s="6" t="s">
        <v>829</v>
      </c>
      <c r="B697" s="6" t="s">
        <v>952</v>
      </c>
      <c r="C697" s="6" t="s">
        <v>948</v>
      </c>
      <c r="D697" s="6" t="s">
        <v>950</v>
      </c>
      <c r="E697" s="6" t="s">
        <v>2008</v>
      </c>
      <c r="F697" s="6">
        <v>90</v>
      </c>
      <c r="G697" s="19">
        <v>90</v>
      </c>
      <c r="H697" s="8"/>
      <c r="I697" s="8"/>
      <c r="J697" s="8"/>
      <c r="K697" s="8"/>
      <c r="L697" s="8"/>
      <c r="M697" s="8" t="s">
        <v>2092</v>
      </c>
      <c r="N697" s="8" t="s">
        <v>2078</v>
      </c>
      <c r="O697" s="8">
        <v>4599</v>
      </c>
      <c r="P697" s="11" t="s">
        <v>2116</v>
      </c>
      <c r="Q697" s="2" t="s">
        <v>958</v>
      </c>
      <c r="R697" s="2">
        <v>16</v>
      </c>
      <c r="S697" s="11">
        <v>4</v>
      </c>
      <c r="T697" s="12">
        <v>43832</v>
      </c>
      <c r="U697" s="12">
        <v>44196</v>
      </c>
      <c r="V697" s="11"/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90"/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91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92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98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93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94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95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96"/>
        <v>0</v>
      </c>
      <c r="FD697" s="32">
        <f t="shared" si="97"/>
        <v>0</v>
      </c>
    </row>
    <row r="698" spans="1:160" customFormat="1" ht="405" customHeight="1" x14ac:dyDescent="0.25">
      <c r="A698" s="6" t="s">
        <v>829</v>
      </c>
      <c r="B698" s="6" t="s">
        <v>952</v>
      </c>
      <c r="C698" s="6" t="s">
        <v>948</v>
      </c>
      <c r="D698" s="6" t="s">
        <v>950</v>
      </c>
      <c r="E698" s="6" t="s">
        <v>959</v>
      </c>
      <c r="F698" s="6">
        <v>80</v>
      </c>
      <c r="G698" s="19">
        <v>80</v>
      </c>
      <c r="H698" s="8"/>
      <c r="I698" s="8"/>
      <c r="J698" s="8"/>
      <c r="K698" s="8"/>
      <c r="L698" s="8"/>
      <c r="M698" s="8" t="s">
        <v>2092</v>
      </c>
      <c r="N698" s="8" t="s">
        <v>2078</v>
      </c>
      <c r="O698" s="8">
        <v>4599</v>
      </c>
      <c r="P698" s="11" t="s">
        <v>2116</v>
      </c>
      <c r="Q698" s="2" t="s">
        <v>960</v>
      </c>
      <c r="R698" s="2">
        <v>18</v>
      </c>
      <c r="S698" s="11">
        <v>18</v>
      </c>
      <c r="T698" s="12">
        <v>43832</v>
      </c>
      <c r="U698" s="12">
        <v>44196</v>
      </c>
      <c r="V698" s="11" t="s">
        <v>2030</v>
      </c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90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91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92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98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93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94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95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96"/>
        <v>0</v>
      </c>
      <c r="FD698" s="32">
        <f t="shared" si="97"/>
        <v>0</v>
      </c>
    </row>
    <row r="699" spans="1:160" customFormat="1" ht="60" x14ac:dyDescent="0.25">
      <c r="A699" s="6" t="s">
        <v>829</v>
      </c>
      <c r="B699" s="6" t="s">
        <v>964</v>
      </c>
      <c r="C699" s="6" t="s">
        <v>948</v>
      </c>
      <c r="D699" s="6" t="s">
        <v>962</v>
      </c>
      <c r="E699" s="6" t="s">
        <v>961</v>
      </c>
      <c r="F699" s="6">
        <v>19</v>
      </c>
      <c r="G699" s="19">
        <v>0.19</v>
      </c>
      <c r="H699" s="8"/>
      <c r="I699" s="8"/>
      <c r="J699" s="8"/>
      <c r="K699" s="8"/>
      <c r="L699" s="8"/>
      <c r="M699" s="8" t="s">
        <v>2092</v>
      </c>
      <c r="N699" s="8" t="s">
        <v>2078</v>
      </c>
      <c r="O699" s="8">
        <v>4599</v>
      </c>
      <c r="P699" s="11" t="s">
        <v>2116</v>
      </c>
      <c r="Q699" s="2" t="s">
        <v>963</v>
      </c>
      <c r="R699" s="2">
        <v>12500</v>
      </c>
      <c r="S699" s="11">
        <v>3000</v>
      </c>
      <c r="T699" s="12" t="s">
        <v>1900</v>
      </c>
      <c r="U699" s="12" t="s">
        <v>1901</v>
      </c>
      <c r="V699" s="11"/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90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91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92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98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93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94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95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96"/>
        <v>0</v>
      </c>
      <c r="FD699" s="32">
        <f t="shared" si="97"/>
        <v>0</v>
      </c>
    </row>
    <row r="700" spans="1:160" customFormat="1" ht="60" x14ac:dyDescent="0.25">
      <c r="A700" s="6" t="s">
        <v>829</v>
      </c>
      <c r="B700" s="6" t="s">
        <v>964</v>
      </c>
      <c r="C700" s="6" t="s">
        <v>948</v>
      </c>
      <c r="D700" s="6" t="s">
        <v>962</v>
      </c>
      <c r="E700" s="6" t="s">
        <v>961</v>
      </c>
      <c r="F700" s="6">
        <v>19</v>
      </c>
      <c r="G700" s="19">
        <v>0.19</v>
      </c>
      <c r="H700" s="8"/>
      <c r="I700" s="8"/>
      <c r="J700" s="8"/>
      <c r="K700" s="8"/>
      <c r="L700" s="8"/>
      <c r="M700" s="8" t="s">
        <v>2092</v>
      </c>
      <c r="N700" s="8" t="s">
        <v>2078</v>
      </c>
      <c r="O700" s="8">
        <v>4599</v>
      </c>
      <c r="P700" s="11" t="s">
        <v>2116</v>
      </c>
      <c r="Q700" s="2" t="s">
        <v>965</v>
      </c>
      <c r="R700" s="2">
        <v>2</v>
      </c>
      <c r="S700" s="11" t="s">
        <v>2013</v>
      </c>
      <c r="T700" s="12" t="s">
        <v>1901</v>
      </c>
      <c r="U700" s="12" t="s">
        <v>1902</v>
      </c>
      <c r="V700" s="11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90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91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92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98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93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94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95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96"/>
        <v>0</v>
      </c>
      <c r="FD700" s="32">
        <f t="shared" si="97"/>
        <v>0</v>
      </c>
    </row>
    <row r="701" spans="1:160" customFormat="1" ht="60" x14ac:dyDescent="0.25">
      <c r="A701" s="6" t="s">
        <v>829</v>
      </c>
      <c r="B701" s="6" t="s">
        <v>964</v>
      </c>
      <c r="C701" s="6" t="s">
        <v>948</v>
      </c>
      <c r="D701" s="6" t="s">
        <v>962</v>
      </c>
      <c r="E701" s="6" t="s">
        <v>966</v>
      </c>
      <c r="F701" s="6">
        <v>20</v>
      </c>
      <c r="G701" s="19">
        <v>5</v>
      </c>
      <c r="H701" s="8"/>
      <c r="I701" s="8"/>
      <c r="J701" s="8"/>
      <c r="K701" s="8"/>
      <c r="L701" s="8"/>
      <c r="M701" s="8" t="s">
        <v>2092</v>
      </c>
      <c r="N701" s="8" t="s">
        <v>2078</v>
      </c>
      <c r="O701" s="8">
        <v>4599</v>
      </c>
      <c r="P701" s="11" t="s">
        <v>2116</v>
      </c>
      <c r="Q701" s="2" t="s">
        <v>967</v>
      </c>
      <c r="R701" s="2">
        <v>12000</v>
      </c>
      <c r="S701" s="11">
        <v>3000</v>
      </c>
      <c r="T701" s="12" t="s">
        <v>1902</v>
      </c>
      <c r="U701" s="12" t="s">
        <v>1903</v>
      </c>
      <c r="V701" s="11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90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91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92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98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93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94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95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96"/>
        <v>0</v>
      </c>
      <c r="FD701" s="32">
        <f t="shared" si="97"/>
        <v>0</v>
      </c>
    </row>
    <row r="702" spans="1:160" customFormat="1" ht="60" x14ac:dyDescent="0.25">
      <c r="A702" s="6" t="s">
        <v>829</v>
      </c>
      <c r="B702" s="6" t="s">
        <v>964</v>
      </c>
      <c r="C702" s="6" t="s">
        <v>948</v>
      </c>
      <c r="D702" s="6" t="s">
        <v>962</v>
      </c>
      <c r="E702" s="6" t="s">
        <v>966</v>
      </c>
      <c r="F702" s="6">
        <v>20</v>
      </c>
      <c r="G702" s="19">
        <v>5</v>
      </c>
      <c r="H702" s="8"/>
      <c r="I702" s="8"/>
      <c r="J702" s="8"/>
      <c r="K702" s="8"/>
      <c r="L702" s="8"/>
      <c r="M702" s="8" t="s">
        <v>2092</v>
      </c>
      <c r="N702" s="8" t="s">
        <v>2078</v>
      </c>
      <c r="O702" s="8">
        <v>4599</v>
      </c>
      <c r="P702" s="11" t="s">
        <v>2116</v>
      </c>
      <c r="Q702" s="2" t="s">
        <v>968</v>
      </c>
      <c r="R702" s="2">
        <v>4</v>
      </c>
      <c r="S702" s="11">
        <v>1</v>
      </c>
      <c r="T702" s="12" t="s">
        <v>1903</v>
      </c>
      <c r="U702" s="12" t="s">
        <v>1904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90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91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92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98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93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94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95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96"/>
        <v>0</v>
      </c>
      <c r="FD702" s="32">
        <f t="shared" si="97"/>
        <v>0</v>
      </c>
    </row>
    <row r="703" spans="1:160" customFormat="1" ht="60" x14ac:dyDescent="0.25">
      <c r="A703" s="6" t="s">
        <v>829</v>
      </c>
      <c r="B703" s="6" t="s">
        <v>1164</v>
      </c>
      <c r="C703" s="6" t="s">
        <v>948</v>
      </c>
      <c r="D703" s="6" t="s">
        <v>970</v>
      </c>
      <c r="E703" s="6" t="s">
        <v>969</v>
      </c>
      <c r="F703" s="6">
        <v>4</v>
      </c>
      <c r="G703" s="19">
        <v>1</v>
      </c>
      <c r="H703" s="8"/>
      <c r="I703" s="8"/>
      <c r="J703" s="8"/>
      <c r="K703" s="8"/>
      <c r="L703" s="8"/>
      <c r="M703" s="8" t="s">
        <v>2092</v>
      </c>
      <c r="N703" s="8" t="s">
        <v>2078</v>
      </c>
      <c r="O703" s="8">
        <v>4599</v>
      </c>
      <c r="P703" s="11" t="s">
        <v>2116</v>
      </c>
      <c r="Q703" s="2" t="s">
        <v>971</v>
      </c>
      <c r="R703" s="2">
        <v>4</v>
      </c>
      <c r="S703" s="11">
        <v>1</v>
      </c>
      <c r="T703" s="12" t="s">
        <v>1904</v>
      </c>
      <c r="U703" s="12" t="s">
        <v>1905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90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91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92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98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93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94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95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96"/>
        <v>0</v>
      </c>
      <c r="FD703" s="32">
        <f t="shared" si="97"/>
        <v>0</v>
      </c>
    </row>
    <row r="704" spans="1:160" customFormat="1" ht="60" x14ac:dyDescent="0.25">
      <c r="A704" s="6" t="s">
        <v>829</v>
      </c>
      <c r="B704" s="6" t="s">
        <v>1164</v>
      </c>
      <c r="C704" s="6" t="s">
        <v>948</v>
      </c>
      <c r="D704" s="6" t="s">
        <v>970</v>
      </c>
      <c r="E704" s="6" t="s">
        <v>969</v>
      </c>
      <c r="F704" s="6">
        <v>4</v>
      </c>
      <c r="G704" s="19">
        <v>1</v>
      </c>
      <c r="H704" s="8"/>
      <c r="I704" s="8"/>
      <c r="J704" s="8"/>
      <c r="K704" s="8"/>
      <c r="L704" s="8"/>
      <c r="M704" s="8" t="s">
        <v>2092</v>
      </c>
      <c r="N704" s="8" t="s">
        <v>2078</v>
      </c>
      <c r="O704" s="8">
        <v>4599</v>
      </c>
      <c r="P704" s="11" t="s">
        <v>2116</v>
      </c>
      <c r="Q704" s="2" t="s">
        <v>972</v>
      </c>
      <c r="R704" s="2">
        <v>16</v>
      </c>
      <c r="S704" s="11">
        <v>4</v>
      </c>
      <c r="T704" s="12" t="s">
        <v>1905</v>
      </c>
      <c r="U704" s="12" t="s">
        <v>1906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90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91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92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98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93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94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95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96"/>
        <v>0</v>
      </c>
      <c r="FD704" s="32">
        <f t="shared" si="97"/>
        <v>0</v>
      </c>
    </row>
    <row r="705" spans="1:160" customFormat="1" ht="60" x14ac:dyDescent="0.25">
      <c r="A705" s="6" t="s">
        <v>829</v>
      </c>
      <c r="B705" s="6" t="s">
        <v>977</v>
      </c>
      <c r="C705" s="6" t="s">
        <v>948</v>
      </c>
      <c r="D705" s="6" t="s">
        <v>974</v>
      </c>
      <c r="E705" s="6" t="s">
        <v>973</v>
      </c>
      <c r="F705" s="6">
        <v>100</v>
      </c>
      <c r="G705" s="19">
        <v>25</v>
      </c>
      <c r="H705" s="8"/>
      <c r="I705" s="8"/>
      <c r="J705" s="8"/>
      <c r="K705" s="8"/>
      <c r="L705" s="8"/>
      <c r="M705" s="8" t="s">
        <v>2092</v>
      </c>
      <c r="N705" s="8" t="s">
        <v>2078</v>
      </c>
      <c r="O705" s="8">
        <v>4599</v>
      </c>
      <c r="P705" s="11" t="s">
        <v>2116</v>
      </c>
      <c r="Q705" s="2" t="s">
        <v>975</v>
      </c>
      <c r="R705" s="2" t="s">
        <v>976</v>
      </c>
      <c r="S705" s="11">
        <v>2500</v>
      </c>
      <c r="T705" s="12" t="s">
        <v>1906</v>
      </c>
      <c r="U705" s="12" t="s">
        <v>1907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90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91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92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98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93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94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95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96"/>
        <v>0</v>
      </c>
      <c r="FD705" s="32">
        <f t="shared" si="97"/>
        <v>0</v>
      </c>
    </row>
    <row r="706" spans="1:160" customFormat="1" ht="30" x14ac:dyDescent="0.25">
      <c r="A706" s="6" t="s">
        <v>829</v>
      </c>
      <c r="B706" s="6" t="s">
        <v>1165</v>
      </c>
      <c r="C706" s="6" t="s">
        <v>948</v>
      </c>
      <c r="D706" s="6" t="s">
        <v>979</v>
      </c>
      <c r="E706" s="6" t="s">
        <v>978</v>
      </c>
      <c r="F706" s="6">
        <v>25</v>
      </c>
      <c r="G706" s="19">
        <v>25</v>
      </c>
      <c r="H706" s="8"/>
      <c r="I706" s="8"/>
      <c r="J706" s="8"/>
      <c r="K706" s="8"/>
      <c r="L706" s="8"/>
      <c r="M706" s="8" t="s">
        <v>2101</v>
      </c>
      <c r="N706" s="8" t="s">
        <v>2079</v>
      </c>
      <c r="O706" s="8">
        <v>1205</v>
      </c>
      <c r="P706" s="11" t="s">
        <v>2127</v>
      </c>
      <c r="Q706" s="2" t="s">
        <v>980</v>
      </c>
      <c r="R706" s="2">
        <v>2</v>
      </c>
      <c r="S706" s="11">
        <v>2</v>
      </c>
      <c r="T706" s="12" t="s">
        <v>1907</v>
      </c>
      <c r="U706" s="12" t="s">
        <v>1908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 t="shared" si="90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91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92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98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93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94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95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96"/>
        <v>0</v>
      </c>
      <c r="FD706" s="32">
        <f t="shared" si="97"/>
        <v>0</v>
      </c>
    </row>
    <row r="707" spans="1:160" customFormat="1" ht="45" x14ac:dyDescent="0.25">
      <c r="A707" s="6" t="s">
        <v>829</v>
      </c>
      <c r="B707" s="6" t="s">
        <v>1165</v>
      </c>
      <c r="C707" s="6" t="s">
        <v>948</v>
      </c>
      <c r="D707" s="6" t="s">
        <v>979</v>
      </c>
      <c r="E707" s="6" t="s">
        <v>978</v>
      </c>
      <c r="F707" s="6">
        <v>25</v>
      </c>
      <c r="G707" s="19">
        <v>6.25</v>
      </c>
      <c r="H707" s="8"/>
      <c r="I707" s="8"/>
      <c r="J707" s="8"/>
      <c r="K707" s="8"/>
      <c r="L707" s="8"/>
      <c r="M707" s="8" t="s">
        <v>2101</v>
      </c>
      <c r="N707" s="8" t="s">
        <v>2079</v>
      </c>
      <c r="O707" s="8">
        <v>1205</v>
      </c>
      <c r="P707" s="11" t="s">
        <v>2127</v>
      </c>
      <c r="Q707" s="2" t="s">
        <v>981</v>
      </c>
      <c r="R707" s="2">
        <v>4</v>
      </c>
      <c r="S707" s="11">
        <v>1</v>
      </c>
      <c r="T707" s="12" t="s">
        <v>1908</v>
      </c>
      <c r="U707" s="12" t="s">
        <v>1909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>
        <f t="shared" si="90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91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92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98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93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94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95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96"/>
        <v>0</v>
      </c>
      <c r="FD707" s="32">
        <f t="shared" si="97"/>
        <v>0</v>
      </c>
    </row>
    <row r="708" spans="1:160" customFormat="1" ht="30" x14ac:dyDescent="0.25">
      <c r="A708" s="6" t="s">
        <v>829</v>
      </c>
      <c r="B708" s="6" t="s">
        <v>1165</v>
      </c>
      <c r="C708" s="6" t="s">
        <v>948</v>
      </c>
      <c r="D708" s="6" t="s">
        <v>979</v>
      </c>
      <c r="E708" s="6" t="s">
        <v>982</v>
      </c>
      <c r="F708" s="6">
        <v>50</v>
      </c>
      <c r="G708" s="19">
        <v>25</v>
      </c>
      <c r="H708" s="8"/>
      <c r="I708" s="8"/>
      <c r="J708" s="8"/>
      <c r="K708" s="8"/>
      <c r="L708" s="8"/>
      <c r="M708" s="8" t="s">
        <v>2101</v>
      </c>
      <c r="N708" s="8" t="s">
        <v>2079</v>
      </c>
      <c r="O708" s="8">
        <v>1205</v>
      </c>
      <c r="P708" s="11" t="s">
        <v>2127</v>
      </c>
      <c r="Q708" s="2" t="s">
        <v>983</v>
      </c>
      <c r="R708" s="2">
        <v>5</v>
      </c>
      <c r="S708" s="11">
        <v>5</v>
      </c>
      <c r="T708" s="12" t="s">
        <v>1909</v>
      </c>
      <c r="U708" s="12" t="s">
        <v>1910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90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91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92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98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93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94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95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96"/>
        <v>0</v>
      </c>
      <c r="FD708" s="32">
        <f t="shared" si="97"/>
        <v>0</v>
      </c>
    </row>
    <row r="709" spans="1:160" customFormat="1" ht="45" x14ac:dyDescent="0.25">
      <c r="A709" s="6" t="s">
        <v>829</v>
      </c>
      <c r="B709" s="6" t="s">
        <v>1165</v>
      </c>
      <c r="C709" s="6" t="s">
        <v>948</v>
      </c>
      <c r="D709" s="6" t="s">
        <v>979</v>
      </c>
      <c r="E709" s="6" t="s">
        <v>982</v>
      </c>
      <c r="F709" s="6">
        <v>50</v>
      </c>
      <c r="G709" s="19">
        <v>14.58</v>
      </c>
      <c r="H709" s="8"/>
      <c r="I709" s="8"/>
      <c r="J709" s="8"/>
      <c r="K709" s="8"/>
      <c r="L709" s="8"/>
      <c r="M709" s="8" t="s">
        <v>2101</v>
      </c>
      <c r="N709" s="8" t="s">
        <v>2079</v>
      </c>
      <c r="O709" s="8">
        <v>1205</v>
      </c>
      <c r="P709" s="11" t="s">
        <v>2127</v>
      </c>
      <c r="Q709" s="2" t="s">
        <v>984</v>
      </c>
      <c r="R709" s="2">
        <v>4</v>
      </c>
      <c r="S709" s="11">
        <v>1</v>
      </c>
      <c r="T709" s="12" t="s">
        <v>1910</v>
      </c>
      <c r="U709" s="12" t="s">
        <v>1911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90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91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92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98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93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94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95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96"/>
        <v>0</v>
      </c>
      <c r="FD709" s="32">
        <f t="shared" si="97"/>
        <v>0</v>
      </c>
    </row>
    <row r="710" spans="1:160" customFormat="1" ht="30" x14ac:dyDescent="0.25">
      <c r="A710" s="6" t="s">
        <v>829</v>
      </c>
      <c r="B710" s="6" t="s">
        <v>1165</v>
      </c>
      <c r="C710" s="6" t="s">
        <v>948</v>
      </c>
      <c r="D710" s="6" t="s">
        <v>979</v>
      </c>
      <c r="E710" s="6" t="s">
        <v>982</v>
      </c>
      <c r="F710" s="6">
        <v>50</v>
      </c>
      <c r="G710" s="19">
        <v>11</v>
      </c>
      <c r="H710" s="8"/>
      <c r="I710" s="8"/>
      <c r="J710" s="8"/>
      <c r="K710" s="8"/>
      <c r="L710" s="8"/>
      <c r="M710" s="8" t="s">
        <v>2101</v>
      </c>
      <c r="N710" s="8" t="s">
        <v>2079</v>
      </c>
      <c r="O710" s="8">
        <v>1205</v>
      </c>
      <c r="P710" s="11" t="s">
        <v>2127</v>
      </c>
      <c r="Q710" s="2" t="s">
        <v>998</v>
      </c>
      <c r="R710" s="2">
        <v>4</v>
      </c>
      <c r="S710" s="11">
        <v>1</v>
      </c>
      <c r="T710" s="12" t="s">
        <v>1911</v>
      </c>
      <c r="U710" s="12" t="s">
        <v>1912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90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91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92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98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93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94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95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96"/>
        <v>0</v>
      </c>
      <c r="FD710" s="32">
        <f t="shared" si="97"/>
        <v>0</v>
      </c>
    </row>
    <row r="711" spans="1:160" customFormat="1" ht="60" x14ac:dyDescent="0.25">
      <c r="A711" s="6" t="s">
        <v>829</v>
      </c>
      <c r="B711" s="6" t="s">
        <v>988</v>
      </c>
      <c r="C711" s="6" t="s">
        <v>948</v>
      </c>
      <c r="D711" s="6" t="s">
        <v>986</v>
      </c>
      <c r="E711" s="6" t="s">
        <v>985</v>
      </c>
      <c r="F711" s="6">
        <v>86.5</v>
      </c>
      <c r="G711" s="19">
        <v>82.5</v>
      </c>
      <c r="H711" s="8"/>
      <c r="I711" s="8"/>
      <c r="J711" s="8"/>
      <c r="K711" s="8"/>
      <c r="L711" s="8"/>
      <c r="M711" s="8" t="s">
        <v>2092</v>
      </c>
      <c r="N711" s="8" t="s">
        <v>2078</v>
      </c>
      <c r="O711" s="8">
        <v>4599</v>
      </c>
      <c r="P711" s="11" t="s">
        <v>2116</v>
      </c>
      <c r="Q711" s="2" t="s">
        <v>987</v>
      </c>
      <c r="R711" s="2">
        <v>5</v>
      </c>
      <c r="S711" s="11">
        <v>5</v>
      </c>
      <c r="T711" s="12" t="s">
        <v>1912</v>
      </c>
      <c r="U711" s="12" t="s">
        <v>1913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f t="shared" si="90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91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92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98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93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94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95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1">
        <f t="shared" si="96"/>
        <v>0</v>
      </c>
      <c r="FD711" s="32">
        <f t="shared" si="97"/>
        <v>0</v>
      </c>
    </row>
    <row r="712" spans="1:160" customFormat="1" ht="60" x14ac:dyDescent="0.25">
      <c r="A712" s="6" t="s">
        <v>829</v>
      </c>
      <c r="B712" s="6" t="s">
        <v>988</v>
      </c>
      <c r="C712" s="6" t="s">
        <v>948</v>
      </c>
      <c r="D712" s="6" t="s">
        <v>986</v>
      </c>
      <c r="E712" s="6" t="s">
        <v>985</v>
      </c>
      <c r="F712" s="6">
        <v>86.5</v>
      </c>
      <c r="G712" s="19">
        <v>82.5</v>
      </c>
      <c r="H712" s="8"/>
      <c r="I712" s="8"/>
      <c r="J712" s="8"/>
      <c r="K712" s="8"/>
      <c r="L712" s="8"/>
      <c r="M712" s="8" t="s">
        <v>2092</v>
      </c>
      <c r="N712" s="8" t="s">
        <v>2078</v>
      </c>
      <c r="O712" s="8">
        <v>4599</v>
      </c>
      <c r="P712" s="11" t="s">
        <v>2116</v>
      </c>
      <c r="Q712" s="2" t="s">
        <v>989</v>
      </c>
      <c r="R712" s="2">
        <v>104</v>
      </c>
      <c r="S712" s="11">
        <v>26</v>
      </c>
      <c r="T712" s="12" t="s">
        <v>1913</v>
      </c>
      <c r="U712" s="12" t="s">
        <v>1914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1">
        <f t="shared" si="90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91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92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98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93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94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95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96"/>
        <v>0</v>
      </c>
      <c r="FD712" s="32">
        <f t="shared" si="97"/>
        <v>0</v>
      </c>
    </row>
    <row r="713" spans="1:160" customFormat="1" ht="60" x14ac:dyDescent="0.25">
      <c r="A713" s="6" t="s">
        <v>829</v>
      </c>
      <c r="B713" s="6" t="s">
        <v>992</v>
      </c>
      <c r="C713" s="6" t="s">
        <v>948</v>
      </c>
      <c r="D713" s="6" t="s">
        <v>986</v>
      </c>
      <c r="E713" s="6" t="s">
        <v>990</v>
      </c>
      <c r="F713" s="6">
        <v>0.1</v>
      </c>
      <c r="G713" s="19">
        <v>2.5000000000000001E-2</v>
      </c>
      <c r="H713" s="8"/>
      <c r="I713" s="8"/>
      <c r="J713" s="8"/>
      <c r="K713" s="8"/>
      <c r="L713" s="8"/>
      <c r="M713" s="8" t="s">
        <v>2092</v>
      </c>
      <c r="N713" s="8" t="s">
        <v>2078</v>
      </c>
      <c r="O713" s="8">
        <v>4599</v>
      </c>
      <c r="P713" s="11" t="s">
        <v>2116</v>
      </c>
      <c r="Q713" s="2" t="s">
        <v>991</v>
      </c>
      <c r="R713" s="2">
        <v>102</v>
      </c>
      <c r="S713" s="11">
        <v>25.5</v>
      </c>
      <c r="T713" s="12" t="s">
        <v>1914</v>
      </c>
      <c r="U713" s="12" t="s">
        <v>1915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90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91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92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98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93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94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95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96"/>
        <v>0</v>
      </c>
      <c r="FD713" s="32">
        <f t="shared" si="97"/>
        <v>0</v>
      </c>
    </row>
    <row r="714" spans="1:160" customFormat="1" ht="60" x14ac:dyDescent="0.25">
      <c r="A714" s="6" t="s">
        <v>829</v>
      </c>
      <c r="B714" s="6" t="s">
        <v>992</v>
      </c>
      <c r="C714" s="6" t="s">
        <v>948</v>
      </c>
      <c r="D714" s="6" t="s">
        <v>986</v>
      </c>
      <c r="E714" s="6" t="s">
        <v>990</v>
      </c>
      <c r="F714" s="6">
        <v>0.1</v>
      </c>
      <c r="G714" s="19">
        <v>2.5000000000000001E-2</v>
      </c>
      <c r="H714" s="8"/>
      <c r="I714" s="8"/>
      <c r="J714" s="8"/>
      <c r="K714" s="8"/>
      <c r="L714" s="8"/>
      <c r="M714" s="8" t="s">
        <v>2092</v>
      </c>
      <c r="N714" s="8" t="s">
        <v>2078</v>
      </c>
      <c r="O714" s="8">
        <v>4599</v>
      </c>
      <c r="P714" s="11" t="s">
        <v>2116</v>
      </c>
      <c r="Q714" s="2" t="s">
        <v>993</v>
      </c>
      <c r="R714" s="2">
        <v>20</v>
      </c>
      <c r="S714" s="11">
        <v>5</v>
      </c>
      <c r="T714" s="12" t="s">
        <v>1915</v>
      </c>
      <c r="U714" s="12" t="s">
        <v>1916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si="90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si="91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si="92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98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si="93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si="94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95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si="96"/>
        <v>0</v>
      </c>
      <c r="FD714" s="32">
        <f t="shared" si="97"/>
        <v>0</v>
      </c>
    </row>
    <row r="715" spans="1:160" customFormat="1" ht="45" x14ac:dyDescent="0.25">
      <c r="A715" s="6" t="s">
        <v>829</v>
      </c>
      <c r="B715" s="6" t="s">
        <v>997</v>
      </c>
      <c r="C715" s="6" t="s">
        <v>948</v>
      </c>
      <c r="D715" s="6" t="s">
        <v>995</v>
      </c>
      <c r="E715" s="6" t="s">
        <v>994</v>
      </c>
      <c r="F715" s="6">
        <v>100</v>
      </c>
      <c r="G715" s="19">
        <v>45</v>
      </c>
      <c r="H715" s="8"/>
      <c r="I715" s="8"/>
      <c r="J715" s="8"/>
      <c r="K715" s="8"/>
      <c r="L715" s="8"/>
      <c r="M715" s="8" t="s">
        <v>2104</v>
      </c>
      <c r="N715" s="8" t="s">
        <v>2076</v>
      </c>
      <c r="O715" s="8">
        <v>4002</v>
      </c>
      <c r="P715" s="11" t="s">
        <v>2118</v>
      </c>
      <c r="Q715" s="2" t="s">
        <v>996</v>
      </c>
      <c r="R715" s="2">
        <v>4</v>
      </c>
      <c r="S715" s="11">
        <v>2</v>
      </c>
      <c r="T715" s="12" t="s">
        <v>1916</v>
      </c>
      <c r="U715" s="12" t="s">
        <v>1917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ref="AN715:AN778" si="99">SUM(X715:AM715)</f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ref="BE715:BE778" si="100">SUM(AO715:BD715)</f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ref="BV715:BV778" si="101">SUM(BF715:BU715)</f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98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ref="DD715:DD778" si="102">SUM(CN715:DC715)</f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ref="DU715:DU778" si="103">SUM(DE715:DT715)</f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ref="EL715:EL778" si="104">SUM(DV715:EK715)</f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ref="FC715:FC778" si="105">SUM(EM715:FB715)</f>
        <v>0</v>
      </c>
      <c r="FD715" s="32">
        <f t="shared" ref="FD715:FD778" si="106">SUM(AN715+BE715+BV715+CM715+DD715+DU715+EL715+FC715)</f>
        <v>0</v>
      </c>
    </row>
    <row r="716" spans="1:160" customFormat="1" ht="45" x14ac:dyDescent="0.25">
      <c r="A716" s="6" t="s">
        <v>829</v>
      </c>
      <c r="B716" s="6" t="s">
        <v>997</v>
      </c>
      <c r="C716" s="6" t="s">
        <v>948</v>
      </c>
      <c r="D716" s="6" t="s">
        <v>995</v>
      </c>
      <c r="E716" s="6" t="s">
        <v>994</v>
      </c>
      <c r="F716" s="6">
        <v>100</v>
      </c>
      <c r="G716" s="19">
        <v>45</v>
      </c>
      <c r="H716" s="8"/>
      <c r="I716" s="8"/>
      <c r="J716" s="8"/>
      <c r="K716" s="8"/>
      <c r="L716" s="8"/>
      <c r="M716" s="8" t="s">
        <v>2104</v>
      </c>
      <c r="N716" s="8" t="s">
        <v>2076</v>
      </c>
      <c r="O716" s="8">
        <v>4002</v>
      </c>
      <c r="P716" s="11" t="s">
        <v>2118</v>
      </c>
      <c r="Q716" s="2" t="s">
        <v>999</v>
      </c>
      <c r="R716" s="2">
        <v>1</v>
      </c>
      <c r="S716" s="11">
        <v>0.6</v>
      </c>
      <c r="T716" s="12" t="s">
        <v>1917</v>
      </c>
      <c r="U716" s="12" t="s">
        <v>1918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si="99"/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si="100"/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si="101"/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ref="CM716:CM779" si="107">SUM(BW716:CL716)</f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si="102"/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si="103"/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si="104"/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si="105"/>
        <v>0</v>
      </c>
      <c r="FD716" s="32">
        <f t="shared" si="106"/>
        <v>0</v>
      </c>
    </row>
    <row r="717" spans="1:160" customFormat="1" ht="60" x14ac:dyDescent="0.25">
      <c r="A717" s="6" t="s">
        <v>829</v>
      </c>
      <c r="B717" s="6" t="s">
        <v>997</v>
      </c>
      <c r="C717" s="6" t="s">
        <v>948</v>
      </c>
      <c r="D717" s="6" t="s">
        <v>995</v>
      </c>
      <c r="E717" s="6" t="s">
        <v>994</v>
      </c>
      <c r="F717" s="6">
        <v>100</v>
      </c>
      <c r="G717" s="19">
        <v>45</v>
      </c>
      <c r="H717" s="8"/>
      <c r="I717" s="8"/>
      <c r="J717" s="8"/>
      <c r="K717" s="8"/>
      <c r="L717" s="8"/>
      <c r="M717" s="8" t="s">
        <v>2104</v>
      </c>
      <c r="N717" s="8" t="s">
        <v>2076</v>
      </c>
      <c r="O717" s="8">
        <v>4002</v>
      </c>
      <c r="P717" s="11" t="s">
        <v>2118</v>
      </c>
      <c r="Q717" s="2" t="s">
        <v>1000</v>
      </c>
      <c r="R717" s="2">
        <v>1</v>
      </c>
      <c r="S717" s="11">
        <v>1</v>
      </c>
      <c r="T717" s="12" t="s">
        <v>1918</v>
      </c>
      <c r="U717" s="12" t="s">
        <v>1919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99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100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101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si="107"/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02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03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4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05"/>
        <v>0</v>
      </c>
      <c r="FD717" s="32">
        <f t="shared" si="106"/>
        <v>0</v>
      </c>
    </row>
    <row r="718" spans="1:160" customFormat="1" ht="45" x14ac:dyDescent="0.25">
      <c r="A718" s="6" t="s">
        <v>829</v>
      </c>
      <c r="B718" s="6" t="s">
        <v>997</v>
      </c>
      <c r="C718" s="6" t="s">
        <v>948</v>
      </c>
      <c r="D718" s="6" t="s">
        <v>995</v>
      </c>
      <c r="E718" s="6" t="s">
        <v>994</v>
      </c>
      <c r="F718" s="6">
        <v>100</v>
      </c>
      <c r="G718" s="19">
        <v>45</v>
      </c>
      <c r="H718" s="8"/>
      <c r="I718" s="8"/>
      <c r="J718" s="8"/>
      <c r="K718" s="8"/>
      <c r="L718" s="8"/>
      <c r="M718" s="8" t="s">
        <v>2104</v>
      </c>
      <c r="N718" s="8" t="s">
        <v>2076</v>
      </c>
      <c r="O718" s="8">
        <v>4002</v>
      </c>
      <c r="P718" s="11" t="s">
        <v>2118</v>
      </c>
      <c r="Q718" s="2" t="s">
        <v>1001</v>
      </c>
      <c r="R718" s="2">
        <v>3</v>
      </c>
      <c r="S718" s="11">
        <v>1</v>
      </c>
      <c r="T718" s="12" t="s">
        <v>1919</v>
      </c>
      <c r="U718" s="12" t="s">
        <v>1920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si="99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si="100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si="101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7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si="102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si="103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04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si="105"/>
        <v>0</v>
      </c>
      <c r="FD718" s="32">
        <f t="shared" si="106"/>
        <v>0</v>
      </c>
    </row>
    <row r="719" spans="1:160" customFormat="1" ht="45" x14ac:dyDescent="0.25">
      <c r="A719" s="6" t="s">
        <v>829</v>
      </c>
      <c r="B719" s="6" t="s">
        <v>997</v>
      </c>
      <c r="C719" s="6" t="s">
        <v>948</v>
      </c>
      <c r="D719" s="6" t="s">
        <v>995</v>
      </c>
      <c r="E719" s="6" t="s">
        <v>994</v>
      </c>
      <c r="F719" s="6">
        <v>100</v>
      </c>
      <c r="G719" s="19">
        <v>45</v>
      </c>
      <c r="H719" s="8"/>
      <c r="I719" s="8"/>
      <c r="J719" s="8"/>
      <c r="K719" s="8"/>
      <c r="L719" s="8"/>
      <c r="M719" s="8" t="s">
        <v>2104</v>
      </c>
      <c r="N719" s="8" t="s">
        <v>2076</v>
      </c>
      <c r="O719" s="8">
        <v>4002</v>
      </c>
      <c r="P719" s="11" t="s">
        <v>2118</v>
      </c>
      <c r="Q719" s="2" t="s">
        <v>1002</v>
      </c>
      <c r="R719" s="2">
        <v>1</v>
      </c>
      <c r="S719" s="11">
        <v>1</v>
      </c>
      <c r="T719" s="12" t="s">
        <v>1920</v>
      </c>
      <c r="U719" s="12" t="s">
        <v>1921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99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00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01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07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02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03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04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05"/>
        <v>0</v>
      </c>
      <c r="FD719" s="32">
        <f t="shared" si="106"/>
        <v>0</v>
      </c>
    </row>
    <row r="720" spans="1:160" customFormat="1" ht="45" x14ac:dyDescent="0.25">
      <c r="A720" s="6" t="s">
        <v>829</v>
      </c>
      <c r="B720" s="6" t="s">
        <v>997</v>
      </c>
      <c r="C720" s="6" t="s">
        <v>948</v>
      </c>
      <c r="D720" s="6" t="s">
        <v>995</v>
      </c>
      <c r="E720" s="6" t="s">
        <v>994</v>
      </c>
      <c r="F720" s="6">
        <v>100</v>
      </c>
      <c r="G720" s="19">
        <v>45</v>
      </c>
      <c r="H720" s="8"/>
      <c r="I720" s="8"/>
      <c r="J720" s="8"/>
      <c r="K720" s="8"/>
      <c r="L720" s="8"/>
      <c r="M720" s="8" t="s">
        <v>2104</v>
      </c>
      <c r="N720" s="8" t="s">
        <v>2076</v>
      </c>
      <c r="O720" s="8">
        <v>4002</v>
      </c>
      <c r="P720" s="11" t="s">
        <v>2118</v>
      </c>
      <c r="Q720" s="2" t="s">
        <v>1003</v>
      </c>
      <c r="R720" s="2">
        <v>2</v>
      </c>
      <c r="S720" s="11">
        <v>1.5</v>
      </c>
      <c r="T720" s="12" t="s">
        <v>1921</v>
      </c>
      <c r="U720" s="12" t="s">
        <v>1922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99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00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01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07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02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03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04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05"/>
        <v>0</v>
      </c>
      <c r="FD720" s="32">
        <f t="shared" si="106"/>
        <v>0</v>
      </c>
    </row>
    <row r="721" spans="1:160" customFormat="1" ht="60" x14ac:dyDescent="0.25">
      <c r="A721" s="6" t="s">
        <v>829</v>
      </c>
      <c r="B721" s="6" t="s">
        <v>997</v>
      </c>
      <c r="C721" s="6" t="s">
        <v>948</v>
      </c>
      <c r="D721" s="6" t="s">
        <v>995</v>
      </c>
      <c r="E721" s="6" t="s">
        <v>994</v>
      </c>
      <c r="F721" s="6">
        <v>100</v>
      </c>
      <c r="G721" s="19">
        <v>45</v>
      </c>
      <c r="H721" s="8"/>
      <c r="I721" s="8"/>
      <c r="J721" s="8"/>
      <c r="K721" s="8"/>
      <c r="L721" s="8"/>
      <c r="M721" s="8" t="s">
        <v>2094</v>
      </c>
      <c r="N721" s="8" t="s">
        <v>2080</v>
      </c>
      <c r="O721" s="8">
        <v>3302</v>
      </c>
      <c r="P721" s="11" t="s">
        <v>2128</v>
      </c>
      <c r="Q721" s="2" t="s">
        <v>1004</v>
      </c>
      <c r="R721" s="2">
        <v>1</v>
      </c>
      <c r="S721" s="11">
        <v>0.5</v>
      </c>
      <c r="T721" s="12" t="s">
        <v>1922</v>
      </c>
      <c r="U721" s="12" t="s">
        <v>1923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99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00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01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07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02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03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04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05"/>
        <v>0</v>
      </c>
      <c r="FD721" s="32">
        <f t="shared" si="106"/>
        <v>0</v>
      </c>
    </row>
    <row r="722" spans="1:160" customFormat="1" ht="60" x14ac:dyDescent="0.25">
      <c r="A722" s="6" t="s">
        <v>829</v>
      </c>
      <c r="B722" s="6" t="s">
        <v>997</v>
      </c>
      <c r="C722" s="6" t="s">
        <v>948</v>
      </c>
      <c r="D722" s="6" t="s">
        <v>995</v>
      </c>
      <c r="E722" s="6" t="s">
        <v>1005</v>
      </c>
      <c r="F722" s="6">
        <v>100</v>
      </c>
      <c r="G722" s="19">
        <v>90</v>
      </c>
      <c r="H722" s="8"/>
      <c r="I722" s="8"/>
      <c r="J722" s="8"/>
      <c r="K722" s="8"/>
      <c r="L722" s="8"/>
      <c r="M722" s="8" t="s">
        <v>2105</v>
      </c>
      <c r="N722" s="8" t="s">
        <v>2081</v>
      </c>
      <c r="O722" s="8" t="s">
        <v>2110</v>
      </c>
      <c r="P722" s="11" t="s">
        <v>2130</v>
      </c>
      <c r="Q722" s="2" t="s">
        <v>1006</v>
      </c>
      <c r="R722" s="2">
        <v>1</v>
      </c>
      <c r="S722" s="11">
        <v>0.75</v>
      </c>
      <c r="T722" s="12" t="s">
        <v>1923</v>
      </c>
      <c r="U722" s="12" t="s">
        <v>1924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99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00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01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07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02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03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04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05"/>
        <v>0</v>
      </c>
      <c r="FD722" s="32">
        <f t="shared" si="106"/>
        <v>0</v>
      </c>
    </row>
    <row r="723" spans="1:160" customFormat="1" ht="60" x14ac:dyDescent="0.25">
      <c r="A723" s="6" t="s">
        <v>829</v>
      </c>
      <c r="B723" s="6" t="s">
        <v>997</v>
      </c>
      <c r="C723" s="6" t="s">
        <v>948</v>
      </c>
      <c r="D723" s="6" t="s">
        <v>995</v>
      </c>
      <c r="E723" s="6" t="s">
        <v>1005</v>
      </c>
      <c r="F723" s="6">
        <v>100</v>
      </c>
      <c r="G723" s="19">
        <v>90</v>
      </c>
      <c r="H723" s="8"/>
      <c r="I723" s="8"/>
      <c r="J723" s="8"/>
      <c r="K723" s="8"/>
      <c r="L723" s="8"/>
      <c r="M723" s="8" t="s">
        <v>2106</v>
      </c>
      <c r="N723" s="8" t="s">
        <v>2082</v>
      </c>
      <c r="O723" s="8">
        <v>1704</v>
      </c>
      <c r="P723" s="11" t="s">
        <v>2131</v>
      </c>
      <c r="Q723" s="2" t="s">
        <v>1009</v>
      </c>
      <c r="R723" s="2">
        <v>1</v>
      </c>
      <c r="S723" s="11">
        <v>0.75</v>
      </c>
      <c r="T723" s="12" t="s">
        <v>1924</v>
      </c>
      <c r="U723" s="12" t="s">
        <v>1925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99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00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01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07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02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03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04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05"/>
        <v>0</v>
      </c>
      <c r="FD723" s="32">
        <f t="shared" si="106"/>
        <v>0</v>
      </c>
    </row>
    <row r="724" spans="1:160" customFormat="1" ht="75" x14ac:dyDescent="0.25">
      <c r="A724" s="6" t="s">
        <v>829</v>
      </c>
      <c r="B724" s="6" t="s">
        <v>997</v>
      </c>
      <c r="C724" s="6" t="s">
        <v>948</v>
      </c>
      <c r="D724" s="6" t="s">
        <v>995</v>
      </c>
      <c r="E724" s="6" t="s">
        <v>1007</v>
      </c>
      <c r="F724" s="6" t="s">
        <v>1207</v>
      </c>
      <c r="G724" s="19">
        <v>2.0015000000000001</v>
      </c>
      <c r="H724" s="8"/>
      <c r="I724" s="8"/>
      <c r="J724" s="8"/>
      <c r="K724" s="8"/>
      <c r="L724" s="8"/>
      <c r="M724" s="8" t="s">
        <v>2104</v>
      </c>
      <c r="N724" s="8" t="s">
        <v>2076</v>
      </c>
      <c r="O724" s="8">
        <v>4002</v>
      </c>
      <c r="P724" s="11" t="s">
        <v>2118</v>
      </c>
      <c r="Q724" s="2" t="s">
        <v>1137</v>
      </c>
      <c r="R724" s="2">
        <v>5600</v>
      </c>
      <c r="S724" s="11">
        <v>1500</v>
      </c>
      <c r="T724" s="12" t="s">
        <v>1925</v>
      </c>
      <c r="U724" s="12" t="s">
        <v>1926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99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00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01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07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02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03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04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05"/>
        <v>0</v>
      </c>
      <c r="FD724" s="32">
        <f t="shared" si="106"/>
        <v>0</v>
      </c>
    </row>
    <row r="725" spans="1:160" customFormat="1" ht="45" x14ac:dyDescent="0.25">
      <c r="A725" s="6" t="s">
        <v>829</v>
      </c>
      <c r="B725" s="6" t="s">
        <v>997</v>
      </c>
      <c r="C725" s="6" t="s">
        <v>948</v>
      </c>
      <c r="D725" s="6" t="s">
        <v>995</v>
      </c>
      <c r="E725" s="6" t="s">
        <v>1007</v>
      </c>
      <c r="F725" s="6" t="s">
        <v>1207</v>
      </c>
      <c r="G725" s="19">
        <v>2.0015000000000001</v>
      </c>
      <c r="H725" s="8"/>
      <c r="I725" s="8"/>
      <c r="J725" s="8"/>
      <c r="K725" s="8"/>
      <c r="L725" s="8"/>
      <c r="M725" s="8" t="s">
        <v>2104</v>
      </c>
      <c r="N725" s="8" t="s">
        <v>2076</v>
      </c>
      <c r="O725" s="8">
        <v>4002</v>
      </c>
      <c r="P725" s="11" t="s">
        <v>2118</v>
      </c>
      <c r="Q725" s="2" t="s">
        <v>1138</v>
      </c>
      <c r="R725" s="2">
        <v>10000</v>
      </c>
      <c r="S725" s="11">
        <v>2500</v>
      </c>
      <c r="T725" s="12" t="s">
        <v>1926</v>
      </c>
      <c r="U725" s="12" t="s">
        <v>1927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99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00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01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07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02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03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04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05"/>
        <v>0</v>
      </c>
      <c r="FD725" s="32">
        <f t="shared" si="106"/>
        <v>0</v>
      </c>
    </row>
    <row r="726" spans="1:160" customFormat="1" ht="60" x14ac:dyDescent="0.25">
      <c r="A726" s="6" t="s">
        <v>829</v>
      </c>
      <c r="B726" s="6" t="s">
        <v>997</v>
      </c>
      <c r="C726" s="6" t="s">
        <v>948</v>
      </c>
      <c r="D726" s="6" t="s">
        <v>995</v>
      </c>
      <c r="E726" s="6" t="s">
        <v>1008</v>
      </c>
      <c r="F726" s="6">
        <v>100</v>
      </c>
      <c r="G726" s="19">
        <v>85</v>
      </c>
      <c r="H726" s="8"/>
      <c r="I726" s="8"/>
      <c r="J726" s="8"/>
      <c r="K726" s="8"/>
      <c r="L726" s="8"/>
      <c r="M726" s="8" t="s">
        <v>2104</v>
      </c>
      <c r="N726" s="8" t="s">
        <v>2076</v>
      </c>
      <c r="O726" s="8">
        <v>4002</v>
      </c>
      <c r="P726" s="11" t="s">
        <v>2118</v>
      </c>
      <c r="Q726" s="2" t="s">
        <v>1018</v>
      </c>
      <c r="R726" s="2">
        <v>1</v>
      </c>
      <c r="S726" s="11">
        <v>0.4</v>
      </c>
      <c r="T726" s="12" t="s">
        <v>1927</v>
      </c>
      <c r="U726" s="12" t="s">
        <v>1928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99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00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01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07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02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03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04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05"/>
        <v>0</v>
      </c>
      <c r="FD726" s="32">
        <f t="shared" si="106"/>
        <v>0</v>
      </c>
    </row>
    <row r="727" spans="1:160" customFormat="1" ht="45" x14ac:dyDescent="0.25">
      <c r="A727" s="6" t="s">
        <v>829</v>
      </c>
      <c r="B727" s="6" t="s">
        <v>1015</v>
      </c>
      <c r="C727" s="6" t="s">
        <v>948</v>
      </c>
      <c r="D727" s="6" t="s">
        <v>1013</v>
      </c>
      <c r="E727" s="6" t="s">
        <v>1011</v>
      </c>
      <c r="F727" s="6">
        <v>30</v>
      </c>
      <c r="G727" s="19">
        <v>8</v>
      </c>
      <c r="H727" s="8"/>
      <c r="I727" s="8"/>
      <c r="J727" s="8"/>
      <c r="K727" s="8"/>
      <c r="L727" s="8"/>
      <c r="M727" s="8" t="s">
        <v>2107</v>
      </c>
      <c r="N727" s="8" t="s">
        <v>2083</v>
      </c>
      <c r="O727" s="8">
        <v>4002</v>
      </c>
      <c r="P727" s="11" t="s">
        <v>2118</v>
      </c>
      <c r="Q727" s="2" t="s">
        <v>1010</v>
      </c>
      <c r="R727" s="2">
        <v>30000</v>
      </c>
      <c r="S727" s="11">
        <v>9000</v>
      </c>
      <c r="T727" s="12" t="s">
        <v>1928</v>
      </c>
      <c r="U727" s="12" t="s">
        <v>1929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99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00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01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07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02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03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04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05"/>
        <v>0</v>
      </c>
      <c r="FD727" s="32">
        <f t="shared" si="106"/>
        <v>0</v>
      </c>
    </row>
    <row r="728" spans="1:160" customFormat="1" ht="45" x14ac:dyDescent="0.25">
      <c r="A728" s="6" t="s">
        <v>829</v>
      </c>
      <c r="B728" s="6" t="s">
        <v>1015</v>
      </c>
      <c r="C728" s="6" t="s">
        <v>948</v>
      </c>
      <c r="D728" s="6" t="s">
        <v>1013</v>
      </c>
      <c r="E728" s="6" t="s">
        <v>1011</v>
      </c>
      <c r="F728" s="6">
        <v>30</v>
      </c>
      <c r="G728" s="19">
        <v>8</v>
      </c>
      <c r="H728" s="8"/>
      <c r="I728" s="8"/>
      <c r="J728" s="8"/>
      <c r="K728" s="8"/>
      <c r="L728" s="8"/>
      <c r="M728" s="8" t="s">
        <v>2107</v>
      </c>
      <c r="N728" s="8" t="s">
        <v>2083</v>
      </c>
      <c r="O728" s="8">
        <v>4002</v>
      </c>
      <c r="P728" s="11" t="s">
        <v>2118</v>
      </c>
      <c r="Q728" s="2" t="s">
        <v>1012</v>
      </c>
      <c r="R728" s="2">
        <v>1</v>
      </c>
      <c r="S728" s="11" t="s">
        <v>2013</v>
      </c>
      <c r="T728" s="12" t="s">
        <v>1929</v>
      </c>
      <c r="U728" s="12" t="s">
        <v>1930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f t="shared" si="99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00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01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07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02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03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04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05"/>
        <v>0</v>
      </c>
      <c r="FD728" s="32">
        <f t="shared" si="106"/>
        <v>0</v>
      </c>
    </row>
    <row r="729" spans="1:160" customFormat="1" ht="45" x14ac:dyDescent="0.25">
      <c r="A729" s="6" t="s">
        <v>829</v>
      </c>
      <c r="B729" s="6" t="s">
        <v>1015</v>
      </c>
      <c r="C729" s="6" t="s">
        <v>948</v>
      </c>
      <c r="D729" s="6" t="s">
        <v>1013</v>
      </c>
      <c r="E729" s="6" t="s">
        <v>1011</v>
      </c>
      <c r="F729" s="6">
        <v>30</v>
      </c>
      <c r="G729" s="19">
        <v>8</v>
      </c>
      <c r="H729" s="8"/>
      <c r="I729" s="8"/>
      <c r="J729" s="8"/>
      <c r="K729" s="8"/>
      <c r="L729" s="8"/>
      <c r="M729" s="8" t="s">
        <v>2107</v>
      </c>
      <c r="N729" s="8" t="s">
        <v>2083</v>
      </c>
      <c r="O729" s="8">
        <v>4002</v>
      </c>
      <c r="P729" s="11" t="s">
        <v>2118</v>
      </c>
      <c r="Q729" s="2" t="s">
        <v>1014</v>
      </c>
      <c r="R729" s="2">
        <v>1</v>
      </c>
      <c r="S729" s="11">
        <v>0.2</v>
      </c>
      <c r="T729" s="12" t="s">
        <v>1930</v>
      </c>
      <c r="U729" s="12" t="s">
        <v>1931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99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00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01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07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02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03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04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05"/>
        <v>0</v>
      </c>
      <c r="FD729" s="32">
        <f t="shared" si="106"/>
        <v>0</v>
      </c>
    </row>
    <row r="730" spans="1:160" customFormat="1" ht="45" x14ac:dyDescent="0.25">
      <c r="A730" s="6" t="s">
        <v>829</v>
      </c>
      <c r="B730" s="6" t="s">
        <v>1015</v>
      </c>
      <c r="C730" s="6" t="s">
        <v>948</v>
      </c>
      <c r="D730" s="6" t="s">
        <v>1013</v>
      </c>
      <c r="E730" s="6" t="s">
        <v>1011</v>
      </c>
      <c r="F730" s="6">
        <v>30</v>
      </c>
      <c r="G730" s="19">
        <v>8</v>
      </c>
      <c r="H730" s="8"/>
      <c r="I730" s="8"/>
      <c r="J730" s="8"/>
      <c r="K730" s="8"/>
      <c r="L730" s="8"/>
      <c r="M730" s="8" t="s">
        <v>2107</v>
      </c>
      <c r="N730" s="8" t="s">
        <v>2083</v>
      </c>
      <c r="O730" s="8">
        <v>4002</v>
      </c>
      <c r="P730" s="11" t="s">
        <v>2118</v>
      </c>
      <c r="Q730" s="2" t="s">
        <v>1016</v>
      </c>
      <c r="R730" s="2">
        <v>30</v>
      </c>
      <c r="S730" s="11">
        <v>10</v>
      </c>
      <c r="T730" s="12" t="s">
        <v>1931</v>
      </c>
      <c r="U730" s="12" t="s">
        <v>1932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99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00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01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07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02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03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04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05"/>
        <v>0</v>
      </c>
      <c r="FD730" s="32">
        <f t="shared" si="106"/>
        <v>0</v>
      </c>
    </row>
    <row r="731" spans="1:160" customFormat="1" ht="45" x14ac:dyDescent="0.25">
      <c r="A731" s="6" t="s">
        <v>829</v>
      </c>
      <c r="B731" s="6" t="s">
        <v>1015</v>
      </c>
      <c r="C731" s="6" t="s">
        <v>948</v>
      </c>
      <c r="D731" s="6" t="s">
        <v>1013</v>
      </c>
      <c r="E731" s="6" t="s">
        <v>1024</v>
      </c>
      <c r="F731" s="6">
        <v>100</v>
      </c>
      <c r="G731" s="19">
        <v>25</v>
      </c>
      <c r="H731" s="8"/>
      <c r="I731" s="8"/>
      <c r="J731" s="8"/>
      <c r="K731" s="8"/>
      <c r="L731" s="8"/>
      <c r="M731" s="8" t="s">
        <v>2107</v>
      </c>
      <c r="N731" s="8" t="s">
        <v>2083</v>
      </c>
      <c r="O731" s="8">
        <v>4002</v>
      </c>
      <c r="P731" s="11" t="s">
        <v>2118</v>
      </c>
      <c r="Q731" s="2" t="s">
        <v>1017</v>
      </c>
      <c r="R731" s="2">
        <v>1</v>
      </c>
      <c r="S731" s="11">
        <v>0.5</v>
      </c>
      <c r="T731" s="12" t="s">
        <v>1932</v>
      </c>
      <c r="U731" s="12" t="s">
        <v>1933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99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00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01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07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02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03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04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05"/>
        <v>0</v>
      </c>
      <c r="FD731" s="32">
        <f t="shared" si="106"/>
        <v>0</v>
      </c>
    </row>
    <row r="732" spans="1:160" customFormat="1" ht="45" x14ac:dyDescent="0.25">
      <c r="A732" s="6" t="s">
        <v>829</v>
      </c>
      <c r="B732" s="6" t="s">
        <v>1015</v>
      </c>
      <c r="C732" s="6" t="s">
        <v>948</v>
      </c>
      <c r="D732" s="6" t="s">
        <v>1013</v>
      </c>
      <c r="E732" s="6" t="s">
        <v>1024</v>
      </c>
      <c r="F732" s="6">
        <v>100</v>
      </c>
      <c r="G732" s="19">
        <v>25</v>
      </c>
      <c r="H732" s="8"/>
      <c r="I732" s="8"/>
      <c r="J732" s="8"/>
      <c r="K732" s="8"/>
      <c r="L732" s="8"/>
      <c r="M732" s="8" t="s">
        <v>2107</v>
      </c>
      <c r="N732" s="8" t="s">
        <v>2083</v>
      </c>
      <c r="O732" s="8">
        <v>4002</v>
      </c>
      <c r="P732" s="11" t="s">
        <v>2118</v>
      </c>
      <c r="Q732" s="2" t="s">
        <v>1019</v>
      </c>
      <c r="R732" s="2">
        <v>1</v>
      </c>
      <c r="S732" s="11" t="s">
        <v>2013</v>
      </c>
      <c r="T732" s="12" t="s">
        <v>1933</v>
      </c>
      <c r="U732" s="12" t="s">
        <v>1934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99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00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01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07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02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03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04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05"/>
        <v>0</v>
      </c>
      <c r="FD732" s="32">
        <f t="shared" si="106"/>
        <v>0</v>
      </c>
    </row>
    <row r="733" spans="1:160" customFormat="1" ht="45" x14ac:dyDescent="0.25">
      <c r="A733" s="6" t="s">
        <v>829</v>
      </c>
      <c r="B733" s="6" t="s">
        <v>1015</v>
      </c>
      <c r="C733" s="6" t="s">
        <v>948</v>
      </c>
      <c r="D733" s="6" t="s">
        <v>1013</v>
      </c>
      <c r="E733" s="6" t="s">
        <v>1024</v>
      </c>
      <c r="F733" s="6">
        <v>100</v>
      </c>
      <c r="G733" s="19">
        <v>25</v>
      </c>
      <c r="H733" s="8"/>
      <c r="I733" s="8"/>
      <c r="J733" s="8"/>
      <c r="K733" s="8"/>
      <c r="L733" s="8"/>
      <c r="M733" s="8" t="s">
        <v>2107</v>
      </c>
      <c r="N733" s="8" t="s">
        <v>2083</v>
      </c>
      <c r="O733" s="8">
        <v>4002</v>
      </c>
      <c r="P733" s="11" t="s">
        <v>2118</v>
      </c>
      <c r="Q733" s="2" t="s">
        <v>1020</v>
      </c>
      <c r="R733" s="2">
        <v>1</v>
      </c>
      <c r="S733" s="11">
        <v>0.6</v>
      </c>
      <c r="T733" s="12" t="s">
        <v>1934</v>
      </c>
      <c r="U733" s="12" t="s">
        <v>1935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99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00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01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07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02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03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04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05"/>
        <v>0</v>
      </c>
      <c r="FD733" s="32">
        <f t="shared" si="106"/>
        <v>0</v>
      </c>
    </row>
    <row r="734" spans="1:160" customFormat="1" ht="60" x14ac:dyDescent="0.25">
      <c r="A734" s="6" t="s">
        <v>829</v>
      </c>
      <c r="B734" s="6" t="s">
        <v>1015</v>
      </c>
      <c r="C734" s="6" t="s">
        <v>948</v>
      </c>
      <c r="D734" s="6" t="s">
        <v>1013</v>
      </c>
      <c r="E734" s="6" t="s">
        <v>1024</v>
      </c>
      <c r="F734" s="6">
        <v>100</v>
      </c>
      <c r="G734" s="19">
        <v>25</v>
      </c>
      <c r="H734" s="8"/>
      <c r="I734" s="8"/>
      <c r="J734" s="8"/>
      <c r="K734" s="8"/>
      <c r="L734" s="8"/>
      <c r="M734" s="8" t="s">
        <v>2107</v>
      </c>
      <c r="N734" s="8" t="s">
        <v>2083</v>
      </c>
      <c r="O734" s="8">
        <v>4002</v>
      </c>
      <c r="P734" s="11" t="s">
        <v>2118</v>
      </c>
      <c r="Q734" s="2" t="s">
        <v>1021</v>
      </c>
      <c r="R734" s="2">
        <v>1280</v>
      </c>
      <c r="S734" s="11">
        <v>600</v>
      </c>
      <c r="T734" s="12" t="s">
        <v>1935</v>
      </c>
      <c r="U734" s="12" t="s">
        <v>1936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99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00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01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07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02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03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04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05"/>
        <v>0</v>
      </c>
      <c r="FD734" s="32">
        <f t="shared" si="106"/>
        <v>0</v>
      </c>
    </row>
    <row r="735" spans="1:160" customFormat="1" ht="60" x14ac:dyDescent="0.25">
      <c r="A735" s="6" t="s">
        <v>829</v>
      </c>
      <c r="B735" s="6" t="s">
        <v>1023</v>
      </c>
      <c r="C735" s="6" t="s">
        <v>948</v>
      </c>
      <c r="D735" s="6" t="s">
        <v>1022</v>
      </c>
      <c r="E735" s="6" t="s">
        <v>1034</v>
      </c>
      <c r="F735" s="6">
        <v>26</v>
      </c>
      <c r="G735" s="19">
        <v>5</v>
      </c>
      <c r="H735" s="8"/>
      <c r="I735" s="8"/>
      <c r="J735" s="8"/>
      <c r="K735" s="8"/>
      <c r="L735" s="8"/>
      <c r="M735" s="8" t="s">
        <v>2092</v>
      </c>
      <c r="N735" s="8" t="s">
        <v>2078</v>
      </c>
      <c r="O735" s="8">
        <v>4599</v>
      </c>
      <c r="P735" s="11" t="s">
        <v>2116</v>
      </c>
      <c r="Q735" s="2" t="s">
        <v>1035</v>
      </c>
      <c r="R735" s="2">
        <v>4</v>
      </c>
      <c r="S735" s="11">
        <v>4</v>
      </c>
      <c r="T735" s="12" t="s">
        <v>1936</v>
      </c>
      <c r="U735" s="12" t="s">
        <v>1937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99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00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01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07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02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03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04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05"/>
        <v>0</v>
      </c>
      <c r="FD735" s="32">
        <f t="shared" si="106"/>
        <v>0</v>
      </c>
    </row>
    <row r="736" spans="1:160" customFormat="1" ht="60" x14ac:dyDescent="0.25">
      <c r="A736" s="6" t="s">
        <v>829</v>
      </c>
      <c r="B736" s="6" t="s">
        <v>1166</v>
      </c>
      <c r="C736" s="6" t="s">
        <v>948</v>
      </c>
      <c r="D736" s="6" t="s">
        <v>1026</v>
      </c>
      <c r="E736" s="6" t="s">
        <v>1025</v>
      </c>
      <c r="F736" s="6">
        <v>50</v>
      </c>
      <c r="G736" s="19">
        <v>15</v>
      </c>
      <c r="H736" s="8"/>
      <c r="I736" s="8"/>
      <c r="J736" s="8"/>
      <c r="K736" s="8"/>
      <c r="L736" s="8"/>
      <c r="M736" s="8" t="s">
        <v>2092</v>
      </c>
      <c r="N736" s="8" t="s">
        <v>2078</v>
      </c>
      <c r="O736" s="8">
        <v>4599</v>
      </c>
      <c r="P736" s="11" t="s">
        <v>2116</v>
      </c>
      <c r="Q736" s="2" t="s">
        <v>1027</v>
      </c>
      <c r="R736" s="2">
        <v>1</v>
      </c>
      <c r="S736" s="11">
        <v>1</v>
      </c>
      <c r="T736" s="12" t="s">
        <v>1937</v>
      </c>
      <c r="U736" s="12" t="s">
        <v>1938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99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00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01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07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02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03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04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05"/>
        <v>0</v>
      </c>
      <c r="FD736" s="32">
        <f t="shared" si="106"/>
        <v>0</v>
      </c>
    </row>
    <row r="737" spans="1:160" customFormat="1" ht="60" x14ac:dyDescent="0.25">
      <c r="A737" s="6" t="s">
        <v>829</v>
      </c>
      <c r="B737" s="6" t="s">
        <v>1167</v>
      </c>
      <c r="C737" s="6" t="s">
        <v>948</v>
      </c>
      <c r="D737" s="6" t="s">
        <v>1029</v>
      </c>
      <c r="E737" s="6" t="s">
        <v>1028</v>
      </c>
      <c r="F737" s="6">
        <v>60</v>
      </c>
      <c r="G737" s="19">
        <v>15</v>
      </c>
      <c r="H737" s="8"/>
      <c r="I737" s="8"/>
      <c r="J737" s="8"/>
      <c r="K737" s="8"/>
      <c r="L737" s="8"/>
      <c r="M737" s="8" t="s">
        <v>2092</v>
      </c>
      <c r="N737" s="8" t="s">
        <v>2078</v>
      </c>
      <c r="O737" s="8">
        <v>4599</v>
      </c>
      <c r="P737" s="11" t="s">
        <v>2116</v>
      </c>
      <c r="Q737" s="2" t="s">
        <v>1030</v>
      </c>
      <c r="R737" s="2">
        <v>1</v>
      </c>
      <c r="S737" s="11">
        <v>1</v>
      </c>
      <c r="T737" s="12" t="s">
        <v>1938</v>
      </c>
      <c r="U737" s="12" t="s">
        <v>1939</v>
      </c>
      <c r="V737" s="11"/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99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00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01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07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02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03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04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05"/>
        <v>0</v>
      </c>
      <c r="FD737" s="32">
        <f t="shared" si="106"/>
        <v>0</v>
      </c>
    </row>
    <row r="738" spans="1:160" customFormat="1" ht="60" x14ac:dyDescent="0.25">
      <c r="A738" s="6" t="s">
        <v>829</v>
      </c>
      <c r="B738" s="6" t="s">
        <v>1168</v>
      </c>
      <c r="C738" s="6" t="s">
        <v>948</v>
      </c>
      <c r="D738" s="6" t="s">
        <v>1029</v>
      </c>
      <c r="E738" s="6" t="s">
        <v>1028</v>
      </c>
      <c r="F738" s="6">
        <v>60</v>
      </c>
      <c r="G738" s="19">
        <v>15</v>
      </c>
      <c r="H738" s="8"/>
      <c r="I738" s="8"/>
      <c r="J738" s="8"/>
      <c r="K738" s="8"/>
      <c r="L738" s="8"/>
      <c r="M738" s="8" t="s">
        <v>2092</v>
      </c>
      <c r="N738" s="8" t="s">
        <v>2078</v>
      </c>
      <c r="O738" s="8">
        <v>4599</v>
      </c>
      <c r="P738" s="11" t="s">
        <v>2116</v>
      </c>
      <c r="Q738" s="2" t="s">
        <v>1031</v>
      </c>
      <c r="R738" s="2">
        <v>2</v>
      </c>
      <c r="S738" s="11">
        <v>1</v>
      </c>
      <c r="T738" s="12" t="s">
        <v>1939</v>
      </c>
      <c r="U738" s="12" t="s">
        <v>1940</v>
      </c>
      <c r="V738" s="11"/>
      <c r="W738" s="8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99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00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01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07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02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03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04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05"/>
        <v>0</v>
      </c>
      <c r="FD738" s="32">
        <f t="shared" si="106"/>
        <v>0</v>
      </c>
    </row>
    <row r="739" spans="1:160" customFormat="1" ht="60" x14ac:dyDescent="0.25">
      <c r="A739" s="6" t="s">
        <v>829</v>
      </c>
      <c r="B739" s="6" t="s">
        <v>1167</v>
      </c>
      <c r="C739" s="6" t="s">
        <v>948</v>
      </c>
      <c r="D739" s="6" t="s">
        <v>1029</v>
      </c>
      <c r="E739" s="6" t="s">
        <v>1028</v>
      </c>
      <c r="F739" s="6">
        <v>60</v>
      </c>
      <c r="G739" s="19">
        <v>15</v>
      </c>
      <c r="H739" s="8"/>
      <c r="I739" s="8"/>
      <c r="J739" s="8"/>
      <c r="K739" s="8"/>
      <c r="L739" s="8"/>
      <c r="M739" s="8" t="s">
        <v>2092</v>
      </c>
      <c r="N739" s="8" t="s">
        <v>2078</v>
      </c>
      <c r="O739" s="8">
        <v>4599</v>
      </c>
      <c r="P739" s="11" t="s">
        <v>2116</v>
      </c>
      <c r="Q739" s="2" t="s">
        <v>1032</v>
      </c>
      <c r="R739" s="2">
        <v>30</v>
      </c>
      <c r="S739" s="11">
        <v>8</v>
      </c>
      <c r="T739" s="12" t="s">
        <v>1940</v>
      </c>
      <c r="U739" s="12" t="s">
        <v>1941</v>
      </c>
      <c r="V739" s="11"/>
      <c r="W739" s="8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99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00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01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07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02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03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04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05"/>
        <v>0</v>
      </c>
      <c r="FD739" s="32">
        <f t="shared" si="106"/>
        <v>0</v>
      </c>
    </row>
    <row r="740" spans="1:160" customFormat="1" ht="60" x14ac:dyDescent="0.25">
      <c r="A740" s="6" t="s">
        <v>829</v>
      </c>
      <c r="B740" s="6" t="s">
        <v>1169</v>
      </c>
      <c r="C740" s="6" t="s">
        <v>948</v>
      </c>
      <c r="D740" s="6" t="s">
        <v>1033</v>
      </c>
      <c r="E740" s="6" t="s">
        <v>1045</v>
      </c>
      <c r="F740" s="6">
        <v>90</v>
      </c>
      <c r="G740" s="19">
        <v>33.299999999999997</v>
      </c>
      <c r="H740" s="8"/>
      <c r="I740" s="8"/>
      <c r="J740" s="8"/>
      <c r="K740" s="8"/>
      <c r="L740" s="8"/>
      <c r="M740" s="8" t="s">
        <v>2092</v>
      </c>
      <c r="N740" s="8" t="s">
        <v>2078</v>
      </c>
      <c r="O740" s="8">
        <v>4599</v>
      </c>
      <c r="P740" s="11" t="s">
        <v>2116</v>
      </c>
      <c r="Q740" s="2" t="s">
        <v>1046</v>
      </c>
      <c r="R740" s="2">
        <v>3</v>
      </c>
      <c r="S740" s="11">
        <v>1</v>
      </c>
      <c r="T740" s="12" t="s">
        <v>1941</v>
      </c>
      <c r="U740" s="12" t="s">
        <v>1942</v>
      </c>
      <c r="V740" s="11"/>
      <c r="W740" s="8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99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00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01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07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02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03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04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05"/>
        <v>0</v>
      </c>
      <c r="FD740" s="32">
        <f t="shared" si="106"/>
        <v>0</v>
      </c>
    </row>
    <row r="741" spans="1:160" customFormat="1" ht="60" x14ac:dyDescent="0.25">
      <c r="A741" s="6" t="s">
        <v>829</v>
      </c>
      <c r="B741" s="6" t="s">
        <v>1169</v>
      </c>
      <c r="C741" s="6" t="s">
        <v>948</v>
      </c>
      <c r="D741" s="6" t="s">
        <v>1033</v>
      </c>
      <c r="E741" s="6" t="s">
        <v>1045</v>
      </c>
      <c r="F741" s="6">
        <v>90</v>
      </c>
      <c r="G741" s="19">
        <v>20</v>
      </c>
      <c r="H741" s="8"/>
      <c r="I741" s="8"/>
      <c r="J741" s="8"/>
      <c r="K741" s="8"/>
      <c r="L741" s="8"/>
      <c r="M741" s="8" t="s">
        <v>2092</v>
      </c>
      <c r="N741" s="8" t="s">
        <v>2078</v>
      </c>
      <c r="O741" s="8">
        <v>4599</v>
      </c>
      <c r="P741" s="11" t="s">
        <v>2116</v>
      </c>
      <c r="Q741" s="2" t="s">
        <v>1036</v>
      </c>
      <c r="R741" s="2">
        <v>5</v>
      </c>
      <c r="S741" s="11">
        <v>1</v>
      </c>
      <c r="T741" s="12" t="s">
        <v>1942</v>
      </c>
      <c r="U741" s="12" t="s">
        <v>1943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99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00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01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07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02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03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04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05"/>
        <v>0</v>
      </c>
      <c r="FD741" s="32">
        <f t="shared" si="106"/>
        <v>0</v>
      </c>
    </row>
    <row r="742" spans="1:160" customFormat="1" ht="60" x14ac:dyDescent="0.25">
      <c r="A742" s="6" t="s">
        <v>829</v>
      </c>
      <c r="B742" s="6" t="s">
        <v>1170</v>
      </c>
      <c r="C742" s="6" t="s">
        <v>948</v>
      </c>
      <c r="D742" s="6" t="s">
        <v>1038</v>
      </c>
      <c r="E742" s="6" t="s">
        <v>1037</v>
      </c>
      <c r="F742" s="6">
        <v>80</v>
      </c>
      <c r="G742" s="19">
        <v>80</v>
      </c>
      <c r="H742" s="8"/>
      <c r="I742" s="8"/>
      <c r="J742" s="8"/>
      <c r="K742" s="8"/>
      <c r="L742" s="8"/>
      <c r="M742" s="8" t="s">
        <v>2092</v>
      </c>
      <c r="N742" s="8" t="s">
        <v>2078</v>
      </c>
      <c r="O742" s="8">
        <v>4599</v>
      </c>
      <c r="P742" s="11" t="s">
        <v>2116</v>
      </c>
      <c r="Q742" s="2" t="s">
        <v>1039</v>
      </c>
      <c r="R742" s="2">
        <v>4</v>
      </c>
      <c r="S742" s="11">
        <v>1</v>
      </c>
      <c r="T742" s="12" t="s">
        <v>1943</v>
      </c>
      <c r="U742" s="12" t="s">
        <v>1944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99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00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01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07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02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03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04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05"/>
        <v>0</v>
      </c>
      <c r="FD742" s="32">
        <f t="shared" si="106"/>
        <v>0</v>
      </c>
    </row>
    <row r="743" spans="1:160" customFormat="1" ht="120" x14ac:dyDescent="0.25">
      <c r="A743" s="6" t="s">
        <v>829</v>
      </c>
      <c r="B743" s="6" t="s">
        <v>1043</v>
      </c>
      <c r="C743" s="6" t="s">
        <v>948</v>
      </c>
      <c r="D743" s="6" t="s">
        <v>1041</v>
      </c>
      <c r="E743" s="6" t="s">
        <v>1040</v>
      </c>
      <c r="F743" s="6">
        <v>100</v>
      </c>
      <c r="G743" s="19">
        <v>0.25</v>
      </c>
      <c r="H743" s="8"/>
      <c r="I743" s="8"/>
      <c r="J743" s="8"/>
      <c r="K743" s="8"/>
      <c r="L743" s="8"/>
      <c r="M743" s="8" t="s">
        <v>2108</v>
      </c>
      <c r="N743" s="8" t="s">
        <v>2084</v>
      </c>
      <c r="O743" s="8">
        <v>2302</v>
      </c>
      <c r="P743" s="11" t="s">
        <v>2115</v>
      </c>
      <c r="Q743" s="2" t="s">
        <v>1042</v>
      </c>
      <c r="R743" s="2">
        <v>1</v>
      </c>
      <c r="S743" s="11">
        <v>1</v>
      </c>
      <c r="T743" s="12" t="s">
        <v>1944</v>
      </c>
      <c r="U743" s="12" t="s">
        <v>1945</v>
      </c>
      <c r="V743" s="11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99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1">
        <f t="shared" si="100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01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07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02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03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04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05"/>
        <v>0</v>
      </c>
      <c r="FD743" s="32">
        <f t="shared" si="106"/>
        <v>0</v>
      </c>
    </row>
    <row r="744" spans="1:160" customFormat="1" ht="120" x14ac:dyDescent="0.25">
      <c r="A744" s="6" t="s">
        <v>829</v>
      </c>
      <c r="B744" s="6" t="s">
        <v>1043</v>
      </c>
      <c r="C744" s="6" t="s">
        <v>948</v>
      </c>
      <c r="D744" s="6" t="s">
        <v>1041</v>
      </c>
      <c r="E744" s="6" t="s">
        <v>1040</v>
      </c>
      <c r="F744" s="6">
        <v>100</v>
      </c>
      <c r="G744" s="19">
        <v>0.25</v>
      </c>
      <c r="H744" s="8"/>
      <c r="I744" s="8"/>
      <c r="J744" s="8"/>
      <c r="K744" s="8"/>
      <c r="L744" s="8"/>
      <c r="M744" s="8" t="s">
        <v>2108</v>
      </c>
      <c r="N744" s="8" t="s">
        <v>2084</v>
      </c>
      <c r="O744" s="8">
        <v>2302</v>
      </c>
      <c r="P744" s="8" t="s">
        <v>2115</v>
      </c>
      <c r="Q744" s="1" t="s">
        <v>1044</v>
      </c>
      <c r="R744" s="1">
        <v>1</v>
      </c>
      <c r="S744" s="8">
        <v>1</v>
      </c>
      <c r="T744" s="10" t="s">
        <v>1945</v>
      </c>
      <c r="U744" s="10" t="s">
        <v>1946</v>
      </c>
      <c r="V744" s="8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99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00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01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07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02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03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04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05"/>
        <v>0</v>
      </c>
      <c r="FD744" s="32">
        <f t="shared" si="106"/>
        <v>0</v>
      </c>
    </row>
    <row r="745" spans="1:160" customFormat="1" ht="120" x14ac:dyDescent="0.25">
      <c r="A745" s="6" t="s">
        <v>829</v>
      </c>
      <c r="B745" s="6" t="s">
        <v>1171</v>
      </c>
      <c r="C745" s="6" t="s">
        <v>1047</v>
      </c>
      <c r="D745" s="6" t="s">
        <v>1049</v>
      </c>
      <c r="E745" s="6" t="s">
        <v>1048</v>
      </c>
      <c r="F745" s="6" t="s">
        <v>1208</v>
      </c>
      <c r="G745" s="19" t="s">
        <v>2017</v>
      </c>
      <c r="H745" s="8"/>
      <c r="I745" s="8"/>
      <c r="J745" s="8"/>
      <c r="K745" s="8"/>
      <c r="L745" s="8"/>
      <c r="M745" s="8" t="s">
        <v>2108</v>
      </c>
      <c r="N745" s="8" t="s">
        <v>2084</v>
      </c>
      <c r="O745" s="8">
        <v>2302</v>
      </c>
      <c r="P745" s="8" t="s">
        <v>2115</v>
      </c>
      <c r="Q745" s="1" t="s">
        <v>1053</v>
      </c>
      <c r="R745" s="1">
        <v>8</v>
      </c>
      <c r="S745" s="8">
        <v>2</v>
      </c>
      <c r="T745" s="10" t="s">
        <v>1946</v>
      </c>
      <c r="U745" s="10" t="s">
        <v>1947</v>
      </c>
      <c r="V745" s="8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99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00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01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07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02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03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04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05"/>
        <v>0</v>
      </c>
      <c r="FD745" s="32">
        <f t="shared" si="106"/>
        <v>0</v>
      </c>
    </row>
    <row r="746" spans="1:160" customFormat="1" ht="120" x14ac:dyDescent="0.25">
      <c r="A746" s="6" t="s">
        <v>829</v>
      </c>
      <c r="B746" s="6" t="s">
        <v>1171</v>
      </c>
      <c r="C746" s="6" t="s">
        <v>1047</v>
      </c>
      <c r="D746" s="6" t="s">
        <v>1049</v>
      </c>
      <c r="E746" s="6" t="s">
        <v>1048</v>
      </c>
      <c r="F746" s="6" t="s">
        <v>1208</v>
      </c>
      <c r="G746" s="19" t="s">
        <v>2017</v>
      </c>
      <c r="H746" s="8"/>
      <c r="I746" s="8"/>
      <c r="J746" s="8"/>
      <c r="K746" s="8"/>
      <c r="L746" s="8"/>
      <c r="M746" s="8" t="s">
        <v>2108</v>
      </c>
      <c r="N746" s="8" t="s">
        <v>2084</v>
      </c>
      <c r="O746" s="8">
        <v>2302</v>
      </c>
      <c r="P746" s="8" t="s">
        <v>2115</v>
      </c>
      <c r="Q746" s="1" t="s">
        <v>1050</v>
      </c>
      <c r="R746" s="1">
        <v>1</v>
      </c>
      <c r="S746" s="8">
        <v>1</v>
      </c>
      <c r="T746" s="10" t="s">
        <v>1947</v>
      </c>
      <c r="U746" s="10" t="s">
        <v>1948</v>
      </c>
      <c r="V746" s="8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99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00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01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07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02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03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04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05"/>
        <v>0</v>
      </c>
      <c r="FD746" s="32">
        <f t="shared" si="106"/>
        <v>0</v>
      </c>
    </row>
    <row r="747" spans="1:160" customFormat="1" ht="120" x14ac:dyDescent="0.25">
      <c r="A747" s="6" t="s">
        <v>829</v>
      </c>
      <c r="B747" s="6" t="s">
        <v>1171</v>
      </c>
      <c r="C747" s="6" t="s">
        <v>1047</v>
      </c>
      <c r="D747" s="6" t="s">
        <v>1051</v>
      </c>
      <c r="E747" s="6" t="s">
        <v>1058</v>
      </c>
      <c r="F747" s="6" t="s">
        <v>1209</v>
      </c>
      <c r="G747" s="19" t="s">
        <v>2018</v>
      </c>
      <c r="H747" s="8"/>
      <c r="I747" s="8"/>
      <c r="J747" s="8"/>
      <c r="K747" s="8"/>
      <c r="L747" s="8"/>
      <c r="M747" s="8" t="s">
        <v>2108</v>
      </c>
      <c r="N747" s="8" t="s">
        <v>2084</v>
      </c>
      <c r="O747" s="8">
        <v>2302</v>
      </c>
      <c r="P747" s="8" t="s">
        <v>2115</v>
      </c>
      <c r="Q747" s="1" t="s">
        <v>1052</v>
      </c>
      <c r="R747" s="1">
        <v>0</v>
      </c>
      <c r="S747" s="8">
        <v>8</v>
      </c>
      <c r="T747" s="10" t="s">
        <v>1948</v>
      </c>
      <c r="U747" s="10" t="s">
        <v>1949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99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00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01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07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02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03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04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05"/>
        <v>0</v>
      </c>
      <c r="FD747" s="32">
        <f t="shared" si="106"/>
        <v>0</v>
      </c>
    </row>
    <row r="748" spans="1:160" customFormat="1" ht="120" x14ac:dyDescent="0.25">
      <c r="A748" s="6" t="s">
        <v>829</v>
      </c>
      <c r="B748" s="6" t="s">
        <v>1171</v>
      </c>
      <c r="C748" s="6" t="s">
        <v>1047</v>
      </c>
      <c r="D748" s="6" t="s">
        <v>1051</v>
      </c>
      <c r="E748" s="6" t="s">
        <v>1058</v>
      </c>
      <c r="F748" s="6" t="s">
        <v>1209</v>
      </c>
      <c r="G748" s="19" t="s">
        <v>2018</v>
      </c>
      <c r="H748" s="8"/>
      <c r="I748" s="8"/>
      <c r="J748" s="8"/>
      <c r="K748" s="8"/>
      <c r="L748" s="8"/>
      <c r="M748" s="8" t="s">
        <v>2108</v>
      </c>
      <c r="N748" s="8" t="s">
        <v>2084</v>
      </c>
      <c r="O748" s="8">
        <v>2302</v>
      </c>
      <c r="P748" s="8" t="s">
        <v>2115</v>
      </c>
      <c r="Q748" s="1" t="s">
        <v>1054</v>
      </c>
      <c r="R748" s="1">
        <v>1</v>
      </c>
      <c r="S748" s="8" t="s">
        <v>2013</v>
      </c>
      <c r="T748" s="10" t="s">
        <v>1949</v>
      </c>
      <c r="U748" s="10" t="s">
        <v>1950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99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00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01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07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02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03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04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05"/>
        <v>0</v>
      </c>
      <c r="FD748" s="32">
        <f t="shared" si="106"/>
        <v>0</v>
      </c>
    </row>
    <row r="749" spans="1:160" customFormat="1" ht="120" x14ac:dyDescent="0.25">
      <c r="A749" s="6" t="s">
        <v>829</v>
      </c>
      <c r="B749" s="6" t="s">
        <v>1171</v>
      </c>
      <c r="C749" s="6" t="s">
        <v>1047</v>
      </c>
      <c r="D749" s="6" t="s">
        <v>1051</v>
      </c>
      <c r="E749" s="6" t="s">
        <v>1058</v>
      </c>
      <c r="F749" s="6" t="s">
        <v>1209</v>
      </c>
      <c r="G749" s="19" t="s">
        <v>2018</v>
      </c>
      <c r="H749" s="8"/>
      <c r="I749" s="8"/>
      <c r="J749" s="8"/>
      <c r="K749" s="8"/>
      <c r="L749" s="8"/>
      <c r="M749" s="8" t="s">
        <v>2108</v>
      </c>
      <c r="N749" s="8" t="s">
        <v>2084</v>
      </c>
      <c r="O749" s="8">
        <v>2302</v>
      </c>
      <c r="P749" s="8" t="s">
        <v>2115</v>
      </c>
      <c r="Q749" s="1" t="s">
        <v>1055</v>
      </c>
      <c r="R749" s="1">
        <v>1</v>
      </c>
      <c r="S749" s="8" t="s">
        <v>2013</v>
      </c>
      <c r="T749" s="10" t="s">
        <v>1950</v>
      </c>
      <c r="U749" s="10" t="s">
        <v>1951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99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00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01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07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02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03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04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05"/>
        <v>0</v>
      </c>
      <c r="FD749" s="32">
        <f t="shared" si="106"/>
        <v>0</v>
      </c>
    </row>
    <row r="750" spans="1:160" customFormat="1" ht="120" x14ac:dyDescent="0.25">
      <c r="A750" s="6" t="s">
        <v>829</v>
      </c>
      <c r="B750" s="6" t="s">
        <v>1171</v>
      </c>
      <c r="C750" s="6" t="s">
        <v>1047</v>
      </c>
      <c r="D750" s="6" t="s">
        <v>1051</v>
      </c>
      <c r="E750" s="6" t="s">
        <v>1058</v>
      </c>
      <c r="F750" s="6" t="s">
        <v>1209</v>
      </c>
      <c r="G750" s="19" t="s">
        <v>2018</v>
      </c>
      <c r="H750" s="8"/>
      <c r="I750" s="8"/>
      <c r="J750" s="8"/>
      <c r="K750" s="8"/>
      <c r="L750" s="8"/>
      <c r="M750" s="8" t="s">
        <v>2108</v>
      </c>
      <c r="N750" s="8" t="s">
        <v>2084</v>
      </c>
      <c r="O750" s="8">
        <v>2302</v>
      </c>
      <c r="P750" s="8" t="s">
        <v>2115</v>
      </c>
      <c r="Q750" s="1" t="s">
        <v>1056</v>
      </c>
      <c r="R750" s="1">
        <v>26</v>
      </c>
      <c r="S750" s="8">
        <v>6</v>
      </c>
      <c r="T750" s="10" t="s">
        <v>1951</v>
      </c>
      <c r="U750" s="10" t="s">
        <v>1952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1">
        <f t="shared" si="99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1">
        <f t="shared" si="100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01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07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02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03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04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05"/>
        <v>0</v>
      </c>
      <c r="FD750" s="32">
        <f t="shared" si="106"/>
        <v>0</v>
      </c>
    </row>
    <row r="751" spans="1:160" customFormat="1" ht="120" x14ac:dyDescent="0.25">
      <c r="A751" s="6" t="s">
        <v>829</v>
      </c>
      <c r="B751" s="6" t="s">
        <v>1171</v>
      </c>
      <c r="C751" s="6" t="s">
        <v>1047</v>
      </c>
      <c r="D751" s="6" t="s">
        <v>1051</v>
      </c>
      <c r="E751" s="6" t="s">
        <v>1058</v>
      </c>
      <c r="F751" s="6" t="s">
        <v>1209</v>
      </c>
      <c r="G751" s="19" t="s">
        <v>2018</v>
      </c>
      <c r="H751" s="8"/>
      <c r="I751" s="8"/>
      <c r="J751" s="8"/>
      <c r="K751" s="8"/>
      <c r="L751" s="8"/>
      <c r="M751" s="8" t="s">
        <v>2108</v>
      </c>
      <c r="N751" s="8" t="s">
        <v>2084</v>
      </c>
      <c r="O751" s="8">
        <v>2302</v>
      </c>
      <c r="P751" s="8" t="s">
        <v>2115</v>
      </c>
      <c r="Q751" s="1" t="s">
        <v>1057</v>
      </c>
      <c r="R751" s="1">
        <v>450</v>
      </c>
      <c r="S751" s="8">
        <v>200</v>
      </c>
      <c r="T751" s="10" t="s">
        <v>1952</v>
      </c>
      <c r="U751" s="10" t="s">
        <v>1953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99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00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01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07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02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03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04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05"/>
        <v>0</v>
      </c>
      <c r="FD751" s="32">
        <f t="shared" si="106"/>
        <v>0</v>
      </c>
    </row>
    <row r="752" spans="1:160" customFormat="1" ht="120" x14ac:dyDescent="0.25">
      <c r="A752" s="6" t="s">
        <v>829</v>
      </c>
      <c r="B752" s="6" t="s">
        <v>1171</v>
      </c>
      <c r="C752" s="6" t="s">
        <v>1047</v>
      </c>
      <c r="D752" s="6" t="s">
        <v>1051</v>
      </c>
      <c r="E752" s="6" t="s">
        <v>1058</v>
      </c>
      <c r="F752" s="6" t="s">
        <v>1209</v>
      </c>
      <c r="G752" s="19" t="s">
        <v>2018</v>
      </c>
      <c r="H752" s="8"/>
      <c r="I752" s="8"/>
      <c r="J752" s="8"/>
      <c r="K752" s="8"/>
      <c r="L752" s="8"/>
      <c r="M752" s="8" t="s">
        <v>2108</v>
      </c>
      <c r="N752" s="8" t="s">
        <v>2084</v>
      </c>
      <c r="O752" s="8">
        <v>2302</v>
      </c>
      <c r="P752" s="8" t="s">
        <v>2115</v>
      </c>
      <c r="Q752" s="1" t="s">
        <v>1065</v>
      </c>
      <c r="R752" s="1">
        <v>75</v>
      </c>
      <c r="S752" s="8">
        <v>75</v>
      </c>
      <c r="T752" s="10" t="s">
        <v>1953</v>
      </c>
      <c r="U752" s="10" t="s">
        <v>1954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99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00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01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07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02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03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04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05"/>
        <v>0</v>
      </c>
      <c r="FD752" s="32">
        <f t="shared" si="106"/>
        <v>0</v>
      </c>
    </row>
    <row r="753" spans="1:160" customFormat="1" ht="120" x14ac:dyDescent="0.25">
      <c r="A753" s="6" t="s">
        <v>829</v>
      </c>
      <c r="B753" s="6" t="s">
        <v>1171</v>
      </c>
      <c r="C753" s="6" t="s">
        <v>1047</v>
      </c>
      <c r="D753" s="6" t="s">
        <v>1051</v>
      </c>
      <c r="E753" s="6" t="s">
        <v>1058</v>
      </c>
      <c r="F753" s="6" t="s">
        <v>1209</v>
      </c>
      <c r="G753" s="19" t="s">
        <v>2018</v>
      </c>
      <c r="H753" s="8"/>
      <c r="I753" s="8"/>
      <c r="J753" s="8"/>
      <c r="K753" s="8"/>
      <c r="L753" s="8"/>
      <c r="M753" s="8" t="s">
        <v>2108</v>
      </c>
      <c r="N753" s="8" t="s">
        <v>2084</v>
      </c>
      <c r="O753" s="8">
        <v>2302</v>
      </c>
      <c r="P753" s="8" t="s">
        <v>2115</v>
      </c>
      <c r="Q753" s="1" t="s">
        <v>1059</v>
      </c>
      <c r="R753" s="1">
        <v>900</v>
      </c>
      <c r="S753" s="8">
        <v>700</v>
      </c>
      <c r="T753" s="10" t="s">
        <v>1954</v>
      </c>
      <c r="U753" s="10" t="s">
        <v>1955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99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00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01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07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02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03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04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05"/>
        <v>0</v>
      </c>
      <c r="FD753" s="32">
        <f t="shared" si="106"/>
        <v>0</v>
      </c>
    </row>
    <row r="754" spans="1:160" customFormat="1" ht="120" x14ac:dyDescent="0.25">
      <c r="A754" s="6" t="s">
        <v>829</v>
      </c>
      <c r="B754" s="6" t="s">
        <v>1171</v>
      </c>
      <c r="C754" s="6" t="s">
        <v>1047</v>
      </c>
      <c r="D754" s="6" t="s">
        <v>1051</v>
      </c>
      <c r="E754" s="6" t="s">
        <v>1058</v>
      </c>
      <c r="F754" s="6" t="s">
        <v>1209</v>
      </c>
      <c r="G754" s="19" t="s">
        <v>2018</v>
      </c>
      <c r="H754" s="8"/>
      <c r="I754" s="8"/>
      <c r="J754" s="8"/>
      <c r="K754" s="8"/>
      <c r="L754" s="8"/>
      <c r="M754" s="8" t="s">
        <v>2108</v>
      </c>
      <c r="N754" s="8" t="s">
        <v>2084</v>
      </c>
      <c r="O754" s="8">
        <v>2302</v>
      </c>
      <c r="P754" s="8" t="s">
        <v>2115</v>
      </c>
      <c r="Q754" s="1" t="s">
        <v>1060</v>
      </c>
      <c r="R754" s="1">
        <v>3000</v>
      </c>
      <c r="S754" s="8">
        <v>1000</v>
      </c>
      <c r="T754" s="10" t="s">
        <v>1955</v>
      </c>
      <c r="U754" s="10" t="s">
        <v>1956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99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00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01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07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02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03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04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05"/>
        <v>0</v>
      </c>
      <c r="FD754" s="32">
        <f t="shared" si="106"/>
        <v>0</v>
      </c>
    </row>
    <row r="755" spans="1:160" customFormat="1" ht="120" x14ac:dyDescent="0.25">
      <c r="A755" s="6" t="s">
        <v>829</v>
      </c>
      <c r="B755" s="6" t="s">
        <v>1171</v>
      </c>
      <c r="C755" s="6" t="s">
        <v>1047</v>
      </c>
      <c r="D755" s="6" t="s">
        <v>1051</v>
      </c>
      <c r="E755" s="6" t="s">
        <v>1058</v>
      </c>
      <c r="F755" s="6" t="s">
        <v>1209</v>
      </c>
      <c r="G755" s="19" t="s">
        <v>2018</v>
      </c>
      <c r="H755" s="8"/>
      <c r="I755" s="8"/>
      <c r="J755" s="8"/>
      <c r="K755" s="8"/>
      <c r="L755" s="8"/>
      <c r="M755" s="8" t="s">
        <v>2108</v>
      </c>
      <c r="N755" s="8" t="s">
        <v>2084</v>
      </c>
      <c r="O755" s="8">
        <v>2302</v>
      </c>
      <c r="P755" s="8" t="s">
        <v>2115</v>
      </c>
      <c r="Q755" s="1" t="s">
        <v>1061</v>
      </c>
      <c r="R755" s="1">
        <v>3000</v>
      </c>
      <c r="S755" s="8">
        <v>1000</v>
      </c>
      <c r="T755" s="10" t="s">
        <v>1956</v>
      </c>
      <c r="U755" s="10" t="s">
        <v>1957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99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00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01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07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02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03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04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05"/>
        <v>0</v>
      </c>
      <c r="FD755" s="32">
        <f t="shared" si="106"/>
        <v>0</v>
      </c>
    </row>
    <row r="756" spans="1:160" customFormat="1" ht="120" x14ac:dyDescent="0.25">
      <c r="A756" s="6" t="s">
        <v>829</v>
      </c>
      <c r="B756" s="6" t="s">
        <v>1171</v>
      </c>
      <c r="C756" s="6" t="s">
        <v>1047</v>
      </c>
      <c r="D756" s="6" t="s">
        <v>1063</v>
      </c>
      <c r="E756" s="6" t="s">
        <v>1062</v>
      </c>
      <c r="F756" s="6" t="s">
        <v>1210</v>
      </c>
      <c r="G756" s="19">
        <v>80</v>
      </c>
      <c r="H756" s="8"/>
      <c r="I756" s="8"/>
      <c r="J756" s="8"/>
      <c r="K756" s="8"/>
      <c r="L756" s="8"/>
      <c r="M756" s="8" t="s">
        <v>2108</v>
      </c>
      <c r="N756" s="8" t="s">
        <v>2084</v>
      </c>
      <c r="O756" s="8">
        <v>2302</v>
      </c>
      <c r="P756" s="8" t="s">
        <v>2115</v>
      </c>
      <c r="Q756" s="1" t="s">
        <v>1064</v>
      </c>
      <c r="R756" s="1">
        <v>1</v>
      </c>
      <c r="S756" s="8">
        <v>1</v>
      </c>
      <c r="T756" s="10" t="s">
        <v>1957</v>
      </c>
      <c r="U756" s="10" t="s">
        <v>1958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99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00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01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07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02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03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04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05"/>
        <v>0</v>
      </c>
      <c r="FD756" s="32">
        <f t="shared" si="106"/>
        <v>0</v>
      </c>
    </row>
    <row r="757" spans="1:160" customFormat="1" ht="120" x14ac:dyDescent="0.25">
      <c r="A757" s="6" t="s">
        <v>829</v>
      </c>
      <c r="B757" s="6" t="s">
        <v>1171</v>
      </c>
      <c r="C757" s="6" t="s">
        <v>1047</v>
      </c>
      <c r="D757" s="6" t="s">
        <v>1063</v>
      </c>
      <c r="E757" s="6" t="s">
        <v>1062</v>
      </c>
      <c r="F757" s="6" t="s">
        <v>1210</v>
      </c>
      <c r="G757" s="19">
        <v>80</v>
      </c>
      <c r="H757" s="8"/>
      <c r="I757" s="8"/>
      <c r="J757" s="8"/>
      <c r="K757" s="8"/>
      <c r="L757" s="8"/>
      <c r="M757" s="8" t="s">
        <v>2108</v>
      </c>
      <c r="N757" s="8" t="s">
        <v>2084</v>
      </c>
      <c r="O757" s="8">
        <v>2302</v>
      </c>
      <c r="P757" s="8" t="s">
        <v>2115</v>
      </c>
      <c r="Q757" s="1" t="s">
        <v>1070</v>
      </c>
      <c r="R757" s="1">
        <v>450</v>
      </c>
      <c r="S757" s="8">
        <v>200</v>
      </c>
      <c r="T757" s="10" t="s">
        <v>1958</v>
      </c>
      <c r="U757" s="10" t="s">
        <v>1959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99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00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01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07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02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03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04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05"/>
        <v>0</v>
      </c>
      <c r="FD757" s="32">
        <f t="shared" si="106"/>
        <v>0</v>
      </c>
    </row>
    <row r="758" spans="1:160" customFormat="1" ht="120" x14ac:dyDescent="0.25">
      <c r="A758" s="6" t="s">
        <v>829</v>
      </c>
      <c r="B758" s="6" t="s">
        <v>1171</v>
      </c>
      <c r="C758" s="6" t="s">
        <v>1047</v>
      </c>
      <c r="D758" s="6" t="s">
        <v>1063</v>
      </c>
      <c r="E758" s="6" t="s">
        <v>1062</v>
      </c>
      <c r="F758" s="6" t="s">
        <v>1210</v>
      </c>
      <c r="G758" s="19">
        <v>80</v>
      </c>
      <c r="H758" s="8"/>
      <c r="I758" s="8"/>
      <c r="J758" s="8"/>
      <c r="K758" s="8"/>
      <c r="L758" s="8"/>
      <c r="M758" s="8" t="s">
        <v>2108</v>
      </c>
      <c r="N758" s="8" t="s">
        <v>2084</v>
      </c>
      <c r="O758" s="8">
        <v>2302</v>
      </c>
      <c r="P758" s="8" t="s">
        <v>2115</v>
      </c>
      <c r="Q758" s="1" t="s">
        <v>1066</v>
      </c>
      <c r="R758" s="1" t="s">
        <v>1072</v>
      </c>
      <c r="S758" s="8">
        <v>5</v>
      </c>
      <c r="T758" s="10" t="s">
        <v>1959</v>
      </c>
      <c r="U758" s="10" t="s">
        <v>1960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99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00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01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07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02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03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04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05"/>
        <v>0</v>
      </c>
      <c r="FD758" s="32">
        <f t="shared" si="106"/>
        <v>0</v>
      </c>
    </row>
    <row r="759" spans="1:160" customFormat="1" ht="120" x14ac:dyDescent="0.25">
      <c r="A759" s="6" t="s">
        <v>829</v>
      </c>
      <c r="B759" s="6" t="s">
        <v>1171</v>
      </c>
      <c r="C759" s="6" t="s">
        <v>1047</v>
      </c>
      <c r="D759" s="6" t="s">
        <v>1063</v>
      </c>
      <c r="E759" s="6" t="s">
        <v>1062</v>
      </c>
      <c r="F759" s="6" t="s">
        <v>1210</v>
      </c>
      <c r="G759" s="19">
        <v>80</v>
      </c>
      <c r="H759" s="8"/>
      <c r="I759" s="8"/>
      <c r="J759" s="8"/>
      <c r="K759" s="8"/>
      <c r="L759" s="8"/>
      <c r="M759" s="8" t="s">
        <v>2108</v>
      </c>
      <c r="N759" s="8" t="s">
        <v>2084</v>
      </c>
      <c r="O759" s="8">
        <v>2302</v>
      </c>
      <c r="P759" s="8" t="s">
        <v>2115</v>
      </c>
      <c r="Q759" s="1" t="s">
        <v>1067</v>
      </c>
      <c r="R759" s="1" t="s">
        <v>1071</v>
      </c>
      <c r="S759" s="8">
        <v>5</v>
      </c>
      <c r="T759" s="10" t="s">
        <v>1960</v>
      </c>
      <c r="U759" s="10" t="s">
        <v>1961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99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1">
        <f t="shared" si="100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01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07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02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03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04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05"/>
        <v>0</v>
      </c>
      <c r="FD759" s="32">
        <f t="shared" si="106"/>
        <v>0</v>
      </c>
    </row>
    <row r="760" spans="1:160" customFormat="1" ht="120" x14ac:dyDescent="0.25">
      <c r="A760" s="6" t="s">
        <v>829</v>
      </c>
      <c r="B760" s="6" t="s">
        <v>1171</v>
      </c>
      <c r="C760" s="6" t="s">
        <v>1047</v>
      </c>
      <c r="D760" s="6" t="s">
        <v>1063</v>
      </c>
      <c r="E760" s="6" t="s">
        <v>1062</v>
      </c>
      <c r="F760" s="6" t="s">
        <v>1210</v>
      </c>
      <c r="G760" s="19">
        <v>80</v>
      </c>
      <c r="H760" s="8"/>
      <c r="I760" s="8"/>
      <c r="J760" s="8"/>
      <c r="K760" s="8"/>
      <c r="L760" s="8"/>
      <c r="M760" s="8" t="s">
        <v>2108</v>
      </c>
      <c r="N760" s="8" t="s">
        <v>2084</v>
      </c>
      <c r="O760" s="8">
        <v>2302</v>
      </c>
      <c r="P760" s="8" t="s">
        <v>2115</v>
      </c>
      <c r="Q760" s="1" t="s">
        <v>1068</v>
      </c>
      <c r="R760" s="1">
        <v>1</v>
      </c>
      <c r="S760" s="8">
        <v>1</v>
      </c>
      <c r="T760" s="10" t="s">
        <v>1961</v>
      </c>
      <c r="U760" s="10" t="s">
        <v>1962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99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00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01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07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02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03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04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05"/>
        <v>0</v>
      </c>
      <c r="FD760" s="32">
        <f t="shared" si="106"/>
        <v>0</v>
      </c>
    </row>
    <row r="761" spans="1:160" customFormat="1" ht="120" x14ac:dyDescent="0.25">
      <c r="A761" s="6" t="s">
        <v>829</v>
      </c>
      <c r="B761" s="6" t="s">
        <v>1171</v>
      </c>
      <c r="C761" s="6" t="s">
        <v>1047</v>
      </c>
      <c r="D761" s="6" t="s">
        <v>1063</v>
      </c>
      <c r="E761" s="6" t="s">
        <v>1062</v>
      </c>
      <c r="F761" s="6" t="s">
        <v>1210</v>
      </c>
      <c r="G761" s="19">
        <v>80</v>
      </c>
      <c r="H761" s="8"/>
      <c r="I761" s="8"/>
      <c r="J761" s="8"/>
      <c r="K761" s="8"/>
      <c r="L761" s="8"/>
      <c r="M761" s="8" t="s">
        <v>2108</v>
      </c>
      <c r="N761" s="8" t="s">
        <v>2084</v>
      </c>
      <c r="O761" s="8">
        <v>2302</v>
      </c>
      <c r="P761" s="8" t="s">
        <v>2115</v>
      </c>
      <c r="Q761" s="1" t="s">
        <v>1069</v>
      </c>
      <c r="R761" s="1" t="s">
        <v>1071</v>
      </c>
      <c r="S761" s="8">
        <v>2</v>
      </c>
      <c r="T761" s="10" t="s">
        <v>1962</v>
      </c>
      <c r="U761" s="10" t="s">
        <v>1963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99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00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01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07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02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03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04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05"/>
        <v>0</v>
      </c>
      <c r="FD761" s="32">
        <f t="shared" si="106"/>
        <v>0</v>
      </c>
    </row>
    <row r="762" spans="1:160" customFormat="1" ht="120" x14ac:dyDescent="0.25">
      <c r="A762" s="6" t="s">
        <v>829</v>
      </c>
      <c r="B762" s="6" t="s">
        <v>1171</v>
      </c>
      <c r="C762" s="6" t="s">
        <v>1047</v>
      </c>
      <c r="D762" s="6" t="s">
        <v>1063</v>
      </c>
      <c r="E762" s="6" t="s">
        <v>1062</v>
      </c>
      <c r="F762" s="6" t="s">
        <v>1210</v>
      </c>
      <c r="G762" s="19">
        <v>80</v>
      </c>
      <c r="H762" s="8"/>
      <c r="I762" s="8"/>
      <c r="J762" s="8"/>
      <c r="K762" s="8"/>
      <c r="L762" s="8"/>
      <c r="M762" s="8" t="s">
        <v>2108</v>
      </c>
      <c r="N762" s="8" t="s">
        <v>2084</v>
      </c>
      <c r="O762" s="8">
        <v>2302</v>
      </c>
      <c r="P762" s="8" t="s">
        <v>2115</v>
      </c>
      <c r="Q762" s="1" t="s">
        <v>1073</v>
      </c>
      <c r="R762" s="1" t="s">
        <v>1075</v>
      </c>
      <c r="S762" s="8" t="s">
        <v>2013</v>
      </c>
      <c r="T762" s="10" t="s">
        <v>1963</v>
      </c>
      <c r="U762" s="10" t="s">
        <v>1964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99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00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01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07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02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03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04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05"/>
        <v>0</v>
      </c>
      <c r="FD762" s="32">
        <f t="shared" si="106"/>
        <v>0</v>
      </c>
    </row>
    <row r="763" spans="1:160" customFormat="1" ht="120" x14ac:dyDescent="0.25">
      <c r="A763" s="6" t="s">
        <v>829</v>
      </c>
      <c r="B763" s="6" t="s">
        <v>1171</v>
      </c>
      <c r="C763" s="6" t="s">
        <v>1047</v>
      </c>
      <c r="D763" s="6" t="s">
        <v>1063</v>
      </c>
      <c r="E763" s="6" t="s">
        <v>1062</v>
      </c>
      <c r="F763" s="6" t="s">
        <v>1210</v>
      </c>
      <c r="G763" s="19">
        <v>80</v>
      </c>
      <c r="H763" s="8"/>
      <c r="I763" s="8"/>
      <c r="J763" s="8"/>
      <c r="K763" s="8"/>
      <c r="L763" s="8"/>
      <c r="M763" s="8" t="s">
        <v>2108</v>
      </c>
      <c r="N763" s="8" t="s">
        <v>2084</v>
      </c>
      <c r="O763" s="8">
        <v>2302</v>
      </c>
      <c r="P763" s="8" t="s">
        <v>2115</v>
      </c>
      <c r="Q763" s="1" t="s">
        <v>1078</v>
      </c>
      <c r="R763" s="1" t="s">
        <v>1076</v>
      </c>
      <c r="S763" s="8" t="s">
        <v>2013</v>
      </c>
      <c r="T763" s="10" t="s">
        <v>1964</v>
      </c>
      <c r="U763" s="10" t="s">
        <v>1965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99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00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01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07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02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03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04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05"/>
        <v>0</v>
      </c>
      <c r="FD763" s="32">
        <f t="shared" si="106"/>
        <v>0</v>
      </c>
    </row>
    <row r="764" spans="1:160" customFormat="1" ht="120" x14ac:dyDescent="0.25">
      <c r="A764" s="6" t="s">
        <v>829</v>
      </c>
      <c r="B764" s="6" t="s">
        <v>1171</v>
      </c>
      <c r="C764" s="6" t="s">
        <v>1047</v>
      </c>
      <c r="D764" s="6" t="s">
        <v>1063</v>
      </c>
      <c r="E764" s="6" t="s">
        <v>1062</v>
      </c>
      <c r="F764" s="6" t="s">
        <v>1210</v>
      </c>
      <c r="G764" s="19">
        <v>80</v>
      </c>
      <c r="H764" s="8"/>
      <c r="I764" s="8"/>
      <c r="J764" s="8"/>
      <c r="K764" s="8"/>
      <c r="L764" s="8"/>
      <c r="M764" s="8" t="s">
        <v>2108</v>
      </c>
      <c r="N764" s="8" t="s">
        <v>2084</v>
      </c>
      <c r="O764" s="8">
        <v>2302</v>
      </c>
      <c r="P764" s="8" t="s">
        <v>2115</v>
      </c>
      <c r="Q764" s="1" t="s">
        <v>1074</v>
      </c>
      <c r="R764" s="1" t="s">
        <v>1077</v>
      </c>
      <c r="S764" s="8">
        <v>1</v>
      </c>
      <c r="T764" s="10" t="s">
        <v>1965</v>
      </c>
      <c r="U764" s="10" t="s">
        <v>1966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99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00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01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07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02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03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04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05"/>
        <v>0</v>
      </c>
      <c r="FD764" s="32">
        <f t="shared" si="106"/>
        <v>0</v>
      </c>
    </row>
    <row r="765" spans="1:160" customFormat="1" ht="120" x14ac:dyDescent="0.25">
      <c r="A765" s="6" t="s">
        <v>829</v>
      </c>
      <c r="B765" s="6" t="s">
        <v>1171</v>
      </c>
      <c r="C765" s="6" t="s">
        <v>1047</v>
      </c>
      <c r="D765" s="6" t="s">
        <v>1063</v>
      </c>
      <c r="E765" s="6" t="s">
        <v>1062</v>
      </c>
      <c r="F765" s="6" t="s">
        <v>1210</v>
      </c>
      <c r="G765" s="19">
        <v>80</v>
      </c>
      <c r="H765" s="8"/>
      <c r="I765" s="8"/>
      <c r="J765" s="8"/>
      <c r="K765" s="8"/>
      <c r="L765" s="8"/>
      <c r="M765" s="8" t="s">
        <v>2108</v>
      </c>
      <c r="N765" s="8" t="s">
        <v>2084</v>
      </c>
      <c r="O765" s="8">
        <v>2302</v>
      </c>
      <c r="P765" s="8" t="s">
        <v>2115</v>
      </c>
      <c r="Q765" s="1" t="s">
        <v>1083</v>
      </c>
      <c r="R765" s="1">
        <v>1</v>
      </c>
      <c r="S765" s="8" t="s">
        <v>2013</v>
      </c>
      <c r="T765" s="10" t="s">
        <v>1966</v>
      </c>
      <c r="U765" s="10" t="s">
        <v>1967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99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00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01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07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02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03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04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05"/>
        <v>0</v>
      </c>
      <c r="FD765" s="32">
        <f t="shared" si="106"/>
        <v>0</v>
      </c>
    </row>
    <row r="766" spans="1:160" customFormat="1" ht="120" x14ac:dyDescent="0.25">
      <c r="A766" s="6" t="s">
        <v>829</v>
      </c>
      <c r="B766" s="6" t="s">
        <v>1171</v>
      </c>
      <c r="C766" s="6" t="s">
        <v>1047</v>
      </c>
      <c r="D766" s="6" t="s">
        <v>1063</v>
      </c>
      <c r="E766" s="6" t="s">
        <v>1062</v>
      </c>
      <c r="F766" s="6" t="s">
        <v>1210</v>
      </c>
      <c r="G766" s="19">
        <v>80</v>
      </c>
      <c r="H766" s="8"/>
      <c r="I766" s="8"/>
      <c r="J766" s="8"/>
      <c r="K766" s="8"/>
      <c r="L766" s="8"/>
      <c r="M766" s="8" t="s">
        <v>2108</v>
      </c>
      <c r="N766" s="8" t="s">
        <v>2084</v>
      </c>
      <c r="O766" s="8">
        <v>2302</v>
      </c>
      <c r="P766" s="8" t="s">
        <v>2115</v>
      </c>
      <c r="Q766" s="1" t="s">
        <v>1079</v>
      </c>
      <c r="R766" s="1">
        <v>22</v>
      </c>
      <c r="S766" s="8">
        <v>22</v>
      </c>
      <c r="T766" s="10" t="s">
        <v>1967</v>
      </c>
      <c r="U766" s="10" t="s">
        <v>1968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99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00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01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07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02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03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04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05"/>
        <v>0</v>
      </c>
      <c r="FD766" s="32">
        <f t="shared" si="106"/>
        <v>0</v>
      </c>
    </row>
    <row r="767" spans="1:160" customFormat="1" ht="120" x14ac:dyDescent="0.25">
      <c r="A767" s="6" t="s">
        <v>829</v>
      </c>
      <c r="B767" s="6" t="s">
        <v>1171</v>
      </c>
      <c r="C767" s="6" t="s">
        <v>1047</v>
      </c>
      <c r="D767" s="6" t="s">
        <v>1063</v>
      </c>
      <c r="E767" s="6" t="s">
        <v>1062</v>
      </c>
      <c r="F767" s="6" t="s">
        <v>1210</v>
      </c>
      <c r="G767" s="19">
        <v>80</v>
      </c>
      <c r="H767" s="8"/>
      <c r="I767" s="8"/>
      <c r="J767" s="8"/>
      <c r="K767" s="8"/>
      <c r="L767" s="8"/>
      <c r="M767" s="8" t="s">
        <v>2108</v>
      </c>
      <c r="N767" s="8" t="s">
        <v>2084</v>
      </c>
      <c r="O767" s="8">
        <v>2302</v>
      </c>
      <c r="P767" s="8" t="s">
        <v>2115</v>
      </c>
      <c r="Q767" s="1" t="s">
        <v>1080</v>
      </c>
      <c r="R767" s="1">
        <v>1</v>
      </c>
      <c r="S767" s="8" t="s">
        <v>2013</v>
      </c>
      <c r="T767" s="10" t="s">
        <v>1968</v>
      </c>
      <c r="U767" s="10" t="s">
        <v>1969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99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00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01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07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02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03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04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05"/>
        <v>0</v>
      </c>
      <c r="FD767" s="32">
        <f t="shared" si="106"/>
        <v>0</v>
      </c>
    </row>
    <row r="768" spans="1:160" customFormat="1" ht="120" x14ac:dyDescent="0.25">
      <c r="A768" s="6" t="s">
        <v>829</v>
      </c>
      <c r="B768" s="6" t="s">
        <v>1171</v>
      </c>
      <c r="C768" s="6" t="s">
        <v>1047</v>
      </c>
      <c r="D768" s="6" t="s">
        <v>1063</v>
      </c>
      <c r="E768" s="6" t="s">
        <v>1062</v>
      </c>
      <c r="F768" s="6" t="s">
        <v>1210</v>
      </c>
      <c r="G768" s="19">
        <v>80</v>
      </c>
      <c r="H768" s="8"/>
      <c r="I768" s="8"/>
      <c r="J768" s="8"/>
      <c r="K768" s="8"/>
      <c r="L768" s="8"/>
      <c r="M768" s="8" t="s">
        <v>2108</v>
      </c>
      <c r="N768" s="8" t="s">
        <v>2084</v>
      </c>
      <c r="O768" s="8">
        <v>2302</v>
      </c>
      <c r="P768" s="8" t="s">
        <v>2115</v>
      </c>
      <c r="Q768" s="1" t="s">
        <v>1081</v>
      </c>
      <c r="R768" s="1" t="s">
        <v>1072</v>
      </c>
      <c r="S768" s="8">
        <v>3</v>
      </c>
      <c r="T768" s="10" t="s">
        <v>1969</v>
      </c>
      <c r="U768" s="10" t="s">
        <v>1970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99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00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01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07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02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03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04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05"/>
        <v>0</v>
      </c>
      <c r="FD768" s="32">
        <f t="shared" si="106"/>
        <v>0</v>
      </c>
    </row>
    <row r="769" spans="1:160" customFormat="1" ht="120" x14ac:dyDescent="0.25">
      <c r="A769" s="6" t="s">
        <v>829</v>
      </c>
      <c r="B769" s="6" t="s">
        <v>1171</v>
      </c>
      <c r="C769" s="6" t="s">
        <v>1047</v>
      </c>
      <c r="D769" s="6" t="s">
        <v>1063</v>
      </c>
      <c r="E769" s="6" t="s">
        <v>1062</v>
      </c>
      <c r="F769" s="6" t="s">
        <v>1210</v>
      </c>
      <c r="G769" s="19">
        <v>80</v>
      </c>
      <c r="H769" s="8"/>
      <c r="I769" s="8"/>
      <c r="J769" s="8"/>
      <c r="K769" s="8"/>
      <c r="L769" s="8"/>
      <c r="M769" s="8" t="s">
        <v>2108</v>
      </c>
      <c r="N769" s="8" t="s">
        <v>2084</v>
      </c>
      <c r="O769" s="8">
        <v>2302</v>
      </c>
      <c r="P769" s="8" t="s">
        <v>2115</v>
      </c>
      <c r="Q769" s="1" t="s">
        <v>1082</v>
      </c>
      <c r="R769" s="1">
        <v>1</v>
      </c>
      <c r="S769" s="8" t="s">
        <v>2013</v>
      </c>
      <c r="T769" s="10" t="s">
        <v>1970</v>
      </c>
      <c r="U769" s="10" t="s">
        <v>1971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99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00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01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07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02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03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04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05"/>
        <v>0</v>
      </c>
      <c r="FD769" s="32">
        <f t="shared" si="106"/>
        <v>0</v>
      </c>
    </row>
    <row r="770" spans="1:160" customFormat="1" ht="120" x14ac:dyDescent="0.25">
      <c r="A770" s="6" t="s">
        <v>829</v>
      </c>
      <c r="B770" s="6" t="s">
        <v>1171</v>
      </c>
      <c r="C770" s="6" t="s">
        <v>1047</v>
      </c>
      <c r="D770" s="6" t="s">
        <v>1063</v>
      </c>
      <c r="E770" s="6" t="s">
        <v>1062</v>
      </c>
      <c r="F770" s="6" t="s">
        <v>1210</v>
      </c>
      <c r="G770" s="19">
        <v>80</v>
      </c>
      <c r="H770" s="8"/>
      <c r="I770" s="8"/>
      <c r="J770" s="8"/>
      <c r="K770" s="8"/>
      <c r="L770" s="8"/>
      <c r="M770" s="8" t="s">
        <v>2108</v>
      </c>
      <c r="N770" s="8" t="s">
        <v>2084</v>
      </c>
      <c r="O770" s="8">
        <v>2302</v>
      </c>
      <c r="P770" s="8" t="s">
        <v>2115</v>
      </c>
      <c r="Q770" s="1" t="s">
        <v>1086</v>
      </c>
      <c r="R770" s="1">
        <v>1</v>
      </c>
      <c r="S770" s="8" t="s">
        <v>2013</v>
      </c>
      <c r="T770" s="10" t="s">
        <v>1971</v>
      </c>
      <c r="U770" s="10" t="s">
        <v>1972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99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00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01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07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02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03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04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05"/>
        <v>0</v>
      </c>
      <c r="FD770" s="32">
        <f t="shared" si="106"/>
        <v>0</v>
      </c>
    </row>
    <row r="771" spans="1:160" customFormat="1" ht="120" x14ac:dyDescent="0.25">
      <c r="A771" s="6" t="s">
        <v>829</v>
      </c>
      <c r="B771" s="6" t="s">
        <v>1171</v>
      </c>
      <c r="C771" s="6" t="s">
        <v>1047</v>
      </c>
      <c r="D771" s="6" t="s">
        <v>1063</v>
      </c>
      <c r="E771" s="6" t="s">
        <v>1084</v>
      </c>
      <c r="F771" s="6" t="s">
        <v>1211</v>
      </c>
      <c r="G771" s="19">
        <v>80</v>
      </c>
      <c r="H771" s="8"/>
      <c r="I771" s="8"/>
      <c r="J771" s="8"/>
      <c r="K771" s="8"/>
      <c r="L771" s="8"/>
      <c r="M771" s="8" t="s">
        <v>2108</v>
      </c>
      <c r="N771" s="8" t="s">
        <v>2084</v>
      </c>
      <c r="O771" s="8">
        <v>2302</v>
      </c>
      <c r="P771" s="8" t="s">
        <v>2115</v>
      </c>
      <c r="Q771" s="1" t="s">
        <v>1085</v>
      </c>
      <c r="R771" s="1">
        <v>1</v>
      </c>
      <c r="S771" s="8" t="s">
        <v>2013</v>
      </c>
      <c r="T771" s="10" t="s">
        <v>1972</v>
      </c>
      <c r="U771" s="10" t="s">
        <v>1973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99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00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01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07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02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03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04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05"/>
        <v>0</v>
      </c>
      <c r="FD771" s="32">
        <f t="shared" si="106"/>
        <v>0</v>
      </c>
    </row>
    <row r="772" spans="1:160" customFormat="1" ht="60" x14ac:dyDescent="0.25">
      <c r="A772" s="6" t="s">
        <v>829</v>
      </c>
      <c r="B772" s="6" t="s">
        <v>1090</v>
      </c>
      <c r="C772" s="6" t="s">
        <v>1087</v>
      </c>
      <c r="D772" s="6" t="s">
        <v>1088</v>
      </c>
      <c r="E772" s="6" t="s">
        <v>1098</v>
      </c>
      <c r="F772" s="6">
        <v>100</v>
      </c>
      <c r="G772" s="19">
        <v>25</v>
      </c>
      <c r="H772" s="8"/>
      <c r="I772" s="8"/>
      <c r="J772" s="8"/>
      <c r="K772" s="8"/>
      <c r="L772" s="8"/>
      <c r="M772" s="8" t="s">
        <v>2092</v>
      </c>
      <c r="N772" s="8" t="s">
        <v>2085</v>
      </c>
      <c r="O772" s="8">
        <v>4502</v>
      </c>
      <c r="P772" s="8" t="s">
        <v>2116</v>
      </c>
      <c r="Q772" s="1" t="s">
        <v>1089</v>
      </c>
      <c r="R772" s="1">
        <v>576</v>
      </c>
      <c r="S772" s="8">
        <v>180</v>
      </c>
      <c r="T772" s="10" t="s">
        <v>1973</v>
      </c>
      <c r="U772" s="10" t="s">
        <v>1974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 t="shared" si="99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 t="shared" si="100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01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07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02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03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04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05"/>
        <v>0</v>
      </c>
      <c r="FD772" s="32">
        <f t="shared" si="106"/>
        <v>0</v>
      </c>
    </row>
    <row r="773" spans="1:160" customFormat="1" ht="60" x14ac:dyDescent="0.25">
      <c r="A773" s="6" t="s">
        <v>829</v>
      </c>
      <c r="B773" s="6" t="s">
        <v>1090</v>
      </c>
      <c r="C773" s="6" t="s">
        <v>1087</v>
      </c>
      <c r="D773" s="6" t="s">
        <v>1088</v>
      </c>
      <c r="E773" s="6" t="s">
        <v>1098</v>
      </c>
      <c r="F773" s="6">
        <v>100</v>
      </c>
      <c r="G773" s="19">
        <v>25</v>
      </c>
      <c r="H773" s="8"/>
      <c r="I773" s="8"/>
      <c r="J773" s="8"/>
      <c r="K773" s="8"/>
      <c r="L773" s="8"/>
      <c r="M773" s="8" t="s">
        <v>2092</v>
      </c>
      <c r="N773" s="8" t="s">
        <v>2085</v>
      </c>
      <c r="O773" s="8">
        <v>4502</v>
      </c>
      <c r="P773" s="8" t="s">
        <v>2116</v>
      </c>
      <c r="Q773" s="1" t="s">
        <v>1091</v>
      </c>
      <c r="R773" s="1">
        <v>381</v>
      </c>
      <c r="S773" s="8">
        <v>96</v>
      </c>
      <c r="T773" s="10" t="s">
        <v>1974</v>
      </c>
      <c r="U773" s="10" t="s">
        <v>1975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si="99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si="100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01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07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02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03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04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05"/>
        <v>0</v>
      </c>
      <c r="FD773" s="32">
        <f t="shared" si="106"/>
        <v>0</v>
      </c>
    </row>
    <row r="774" spans="1:160" customFormat="1" ht="60" x14ac:dyDescent="0.25">
      <c r="A774" s="6" t="s">
        <v>829</v>
      </c>
      <c r="B774" s="6" t="s">
        <v>1090</v>
      </c>
      <c r="C774" s="6" t="s">
        <v>1087</v>
      </c>
      <c r="D774" s="6" t="s">
        <v>1088</v>
      </c>
      <c r="E774" s="6" t="s">
        <v>1098</v>
      </c>
      <c r="F774" s="6">
        <v>100</v>
      </c>
      <c r="G774" s="19">
        <v>25</v>
      </c>
      <c r="H774" s="8"/>
      <c r="I774" s="8"/>
      <c r="J774" s="8"/>
      <c r="K774" s="8"/>
      <c r="L774" s="8"/>
      <c r="M774" s="8" t="s">
        <v>2092</v>
      </c>
      <c r="N774" s="8" t="s">
        <v>2085</v>
      </c>
      <c r="O774" s="8">
        <v>4502</v>
      </c>
      <c r="P774" s="8" t="s">
        <v>2116</v>
      </c>
      <c r="Q774" s="1" t="s">
        <v>1092</v>
      </c>
      <c r="R774" s="1">
        <v>48</v>
      </c>
      <c r="S774" s="8">
        <v>15</v>
      </c>
      <c r="T774" s="10" t="s">
        <v>1975</v>
      </c>
      <c r="U774" s="10" t="s">
        <v>1976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99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00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01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07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02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03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04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05"/>
        <v>0</v>
      </c>
      <c r="FD774" s="32">
        <f t="shared" si="106"/>
        <v>0</v>
      </c>
    </row>
    <row r="775" spans="1:160" customFormat="1" ht="60" x14ac:dyDescent="0.25">
      <c r="A775" s="6" t="s">
        <v>829</v>
      </c>
      <c r="B775" s="6" t="s">
        <v>1090</v>
      </c>
      <c r="C775" s="6" t="s">
        <v>1087</v>
      </c>
      <c r="D775" s="6" t="s">
        <v>1088</v>
      </c>
      <c r="E775" s="6" t="s">
        <v>1098</v>
      </c>
      <c r="F775" s="6">
        <v>100</v>
      </c>
      <c r="G775" s="19">
        <v>25</v>
      </c>
      <c r="H775" s="8"/>
      <c r="I775" s="8"/>
      <c r="J775" s="8"/>
      <c r="K775" s="8"/>
      <c r="L775" s="8"/>
      <c r="M775" s="8" t="s">
        <v>2092</v>
      </c>
      <c r="N775" s="8" t="s">
        <v>2085</v>
      </c>
      <c r="O775" s="8">
        <v>4502</v>
      </c>
      <c r="P775" s="8" t="s">
        <v>2116</v>
      </c>
      <c r="Q775" s="1" t="s">
        <v>1093</v>
      </c>
      <c r="R775" s="1">
        <v>48</v>
      </c>
      <c r="S775" s="8">
        <v>15</v>
      </c>
      <c r="T775" s="10" t="s">
        <v>1976</v>
      </c>
      <c r="U775" s="10" t="s">
        <v>1977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99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00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01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07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02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03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04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05"/>
        <v>0</v>
      </c>
      <c r="FD775" s="32">
        <f t="shared" si="106"/>
        <v>0</v>
      </c>
    </row>
    <row r="776" spans="1:160" customFormat="1" ht="60" x14ac:dyDescent="0.25">
      <c r="A776" s="6" t="s">
        <v>829</v>
      </c>
      <c r="B776" s="6" t="s">
        <v>1090</v>
      </c>
      <c r="C776" s="6" t="s">
        <v>1087</v>
      </c>
      <c r="D776" s="6" t="s">
        <v>1088</v>
      </c>
      <c r="E776" s="6" t="s">
        <v>1098</v>
      </c>
      <c r="F776" s="6">
        <v>100</v>
      </c>
      <c r="G776" s="19">
        <v>25</v>
      </c>
      <c r="H776" s="8"/>
      <c r="I776" s="8"/>
      <c r="J776" s="8"/>
      <c r="K776" s="8"/>
      <c r="L776" s="8"/>
      <c r="M776" s="8" t="s">
        <v>2092</v>
      </c>
      <c r="N776" s="8" t="s">
        <v>2085</v>
      </c>
      <c r="O776" s="8">
        <v>4502</v>
      </c>
      <c r="P776" s="8" t="s">
        <v>2116</v>
      </c>
      <c r="Q776" s="1" t="s">
        <v>1094</v>
      </c>
      <c r="R776" s="1">
        <v>173</v>
      </c>
      <c r="S776" s="8">
        <v>60</v>
      </c>
      <c r="T776" s="10" t="s">
        <v>1977</v>
      </c>
      <c r="U776" s="10" t="s">
        <v>1978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99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00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01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07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02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03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04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05"/>
        <v>0</v>
      </c>
      <c r="FD776" s="32">
        <f t="shared" si="106"/>
        <v>0</v>
      </c>
    </row>
    <row r="777" spans="1:160" customFormat="1" ht="60" x14ac:dyDescent="0.25">
      <c r="A777" s="6" t="s">
        <v>829</v>
      </c>
      <c r="B777" s="6" t="s">
        <v>1090</v>
      </c>
      <c r="C777" s="6" t="s">
        <v>1087</v>
      </c>
      <c r="D777" s="6" t="s">
        <v>1088</v>
      </c>
      <c r="E777" s="6" t="s">
        <v>1098</v>
      </c>
      <c r="F777" s="6">
        <v>100</v>
      </c>
      <c r="G777" s="19">
        <v>25</v>
      </c>
      <c r="H777" s="8"/>
      <c r="I777" s="8"/>
      <c r="J777" s="8"/>
      <c r="K777" s="8"/>
      <c r="L777" s="8"/>
      <c r="M777" s="8" t="s">
        <v>2092</v>
      </c>
      <c r="N777" s="8" t="s">
        <v>2085</v>
      </c>
      <c r="O777" s="8">
        <v>4502</v>
      </c>
      <c r="P777" s="8" t="s">
        <v>2116</v>
      </c>
      <c r="Q777" s="1" t="s">
        <v>1095</v>
      </c>
      <c r="R777" s="1">
        <v>65</v>
      </c>
      <c r="S777" s="8">
        <v>65</v>
      </c>
      <c r="T777" s="10" t="s">
        <v>1978</v>
      </c>
      <c r="U777" s="10" t="s">
        <v>1979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99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00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01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07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02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03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04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05"/>
        <v>0</v>
      </c>
      <c r="FD777" s="32">
        <f t="shared" si="106"/>
        <v>0</v>
      </c>
    </row>
    <row r="778" spans="1:160" customFormat="1" ht="60" x14ac:dyDescent="0.25">
      <c r="A778" s="6" t="s">
        <v>829</v>
      </c>
      <c r="B778" s="6" t="s">
        <v>1090</v>
      </c>
      <c r="C778" s="6" t="s">
        <v>1087</v>
      </c>
      <c r="D778" s="6" t="s">
        <v>1088</v>
      </c>
      <c r="E778" s="6" t="s">
        <v>1098</v>
      </c>
      <c r="F778" s="6">
        <v>100</v>
      </c>
      <c r="G778" s="19">
        <v>25</v>
      </c>
      <c r="H778" s="8"/>
      <c r="I778" s="8"/>
      <c r="J778" s="8"/>
      <c r="K778" s="8"/>
      <c r="L778" s="8"/>
      <c r="M778" s="8" t="s">
        <v>2092</v>
      </c>
      <c r="N778" s="8" t="s">
        <v>2085</v>
      </c>
      <c r="O778" s="8">
        <v>4502</v>
      </c>
      <c r="P778" s="8" t="s">
        <v>2116</v>
      </c>
      <c r="Q778" s="1" t="s">
        <v>1096</v>
      </c>
      <c r="R778" s="1">
        <v>1</v>
      </c>
      <c r="S778" s="8">
        <v>1</v>
      </c>
      <c r="T778" s="10" t="s">
        <v>1979</v>
      </c>
      <c r="U778" s="10" t="s">
        <v>1980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si="99"/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si="100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si="101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07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si="102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si="103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04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si="105"/>
        <v>0</v>
      </c>
      <c r="FD778" s="32">
        <f t="shared" si="106"/>
        <v>0</v>
      </c>
    </row>
    <row r="779" spans="1:160" customFormat="1" ht="60" x14ac:dyDescent="0.25">
      <c r="A779" s="6" t="s">
        <v>829</v>
      </c>
      <c r="B779" s="6" t="s">
        <v>1090</v>
      </c>
      <c r="C779" s="6" t="s">
        <v>1087</v>
      </c>
      <c r="D779" s="6" t="s">
        <v>1088</v>
      </c>
      <c r="E779" s="6" t="s">
        <v>1098</v>
      </c>
      <c r="F779" s="6">
        <v>100</v>
      </c>
      <c r="G779" s="19">
        <v>25</v>
      </c>
      <c r="H779" s="8"/>
      <c r="I779" s="8"/>
      <c r="J779" s="8"/>
      <c r="K779" s="8"/>
      <c r="L779" s="8"/>
      <c r="M779" s="8" t="s">
        <v>2092</v>
      </c>
      <c r="N779" s="8" t="s">
        <v>2085</v>
      </c>
      <c r="O779" s="8">
        <v>4502</v>
      </c>
      <c r="P779" s="8" t="s">
        <v>2116</v>
      </c>
      <c r="Q779" s="1" t="s">
        <v>1097</v>
      </c>
      <c r="R779" s="1">
        <v>49</v>
      </c>
      <c r="S779" s="8">
        <v>29</v>
      </c>
      <c r="T779" s="10" t="s">
        <v>1980</v>
      </c>
      <c r="U779" s="10" t="s">
        <v>1981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ref="AN779:AN796" si="108">SUM(X779:AM779)</f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ref="BE779:BE796" si="109">SUM(AO779:BD779)</f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ref="BV779:BV796" si="110">SUM(BF779:BU779)</f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07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ref="DD779:DD796" si="111">SUM(CN779:DC779)</f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ref="DU779:DU796" si="112">SUM(DE779:DT779)</f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ref="EL779:EL796" si="113">SUM(DV779:EK779)</f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ref="FC779:FC796" si="114">SUM(EM779:FB779)</f>
        <v>0</v>
      </c>
      <c r="FD779" s="32">
        <f t="shared" ref="FD779:FD796" si="115">SUM(AN779+BE779+BV779+CM779+DD779+DU779+EL779+FC779)</f>
        <v>0</v>
      </c>
    </row>
    <row r="780" spans="1:160" customFormat="1" ht="60" x14ac:dyDescent="0.25">
      <c r="A780" s="6" t="s">
        <v>829</v>
      </c>
      <c r="B780" s="6" t="s">
        <v>1090</v>
      </c>
      <c r="C780" s="6" t="s">
        <v>1087</v>
      </c>
      <c r="D780" s="6" t="s">
        <v>1088</v>
      </c>
      <c r="E780" s="6" t="s">
        <v>1098</v>
      </c>
      <c r="F780" s="6">
        <v>100</v>
      </c>
      <c r="G780" s="19">
        <v>25</v>
      </c>
      <c r="H780" s="8"/>
      <c r="I780" s="8"/>
      <c r="J780" s="8"/>
      <c r="K780" s="8"/>
      <c r="L780" s="8"/>
      <c r="M780" s="8" t="s">
        <v>2092</v>
      </c>
      <c r="N780" s="8" t="s">
        <v>2085</v>
      </c>
      <c r="O780" s="8">
        <v>4502</v>
      </c>
      <c r="P780" s="8" t="s">
        <v>2116</v>
      </c>
      <c r="Q780" s="1" t="s">
        <v>1099</v>
      </c>
      <c r="R780" s="1">
        <v>38</v>
      </c>
      <c r="S780" s="8">
        <v>29</v>
      </c>
      <c r="T780" s="10" t="s">
        <v>1981</v>
      </c>
      <c r="U780" s="10" t="s">
        <v>1982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si="108"/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si="109"/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si="110"/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ref="CM780:CM796" si="116">SUM(BW780:CL780)</f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si="111"/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si="112"/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si="113"/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si="114"/>
        <v>0</v>
      </c>
      <c r="FD780" s="32">
        <f t="shared" si="115"/>
        <v>0</v>
      </c>
    </row>
    <row r="781" spans="1:160" customFormat="1" ht="60" x14ac:dyDescent="0.25">
      <c r="A781" s="6" t="s">
        <v>829</v>
      </c>
      <c r="B781" s="6" t="s">
        <v>1090</v>
      </c>
      <c r="C781" s="6" t="s">
        <v>1087</v>
      </c>
      <c r="D781" s="6" t="s">
        <v>1088</v>
      </c>
      <c r="E781" s="6" t="s">
        <v>1100</v>
      </c>
      <c r="F781" s="6">
        <v>100</v>
      </c>
      <c r="G781" s="19">
        <v>25</v>
      </c>
      <c r="H781" s="8"/>
      <c r="I781" s="8"/>
      <c r="J781" s="8"/>
      <c r="K781" s="8"/>
      <c r="L781" s="8"/>
      <c r="M781" s="8" t="s">
        <v>2092</v>
      </c>
      <c r="N781" s="8" t="s">
        <v>2085</v>
      </c>
      <c r="O781" s="8">
        <v>4502</v>
      </c>
      <c r="P781" s="8" t="s">
        <v>2116</v>
      </c>
      <c r="Q781" s="1" t="s">
        <v>1101</v>
      </c>
      <c r="R781" s="1">
        <v>16</v>
      </c>
      <c r="S781" s="8">
        <v>5</v>
      </c>
      <c r="T781" s="10" t="s">
        <v>1982</v>
      </c>
      <c r="U781" s="10" t="s">
        <v>1983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08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09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10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si="116"/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11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12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3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14"/>
        <v>0</v>
      </c>
      <c r="FD781" s="32">
        <f t="shared" si="115"/>
        <v>0</v>
      </c>
    </row>
    <row r="782" spans="1:160" customFormat="1" ht="60" x14ac:dyDescent="0.25">
      <c r="A782" s="6" t="s">
        <v>829</v>
      </c>
      <c r="B782" s="6" t="s">
        <v>1090</v>
      </c>
      <c r="C782" s="6" t="s">
        <v>1087</v>
      </c>
      <c r="D782" s="6" t="s">
        <v>1088</v>
      </c>
      <c r="E782" s="6" t="s">
        <v>1100</v>
      </c>
      <c r="F782" s="6">
        <v>100</v>
      </c>
      <c r="G782" s="19">
        <v>25</v>
      </c>
      <c r="H782" s="8"/>
      <c r="I782" s="8"/>
      <c r="J782" s="8"/>
      <c r="K782" s="8"/>
      <c r="L782" s="8"/>
      <c r="M782" s="8" t="s">
        <v>2092</v>
      </c>
      <c r="N782" s="8" t="s">
        <v>2085</v>
      </c>
      <c r="O782" s="8">
        <v>4502</v>
      </c>
      <c r="P782" s="8" t="s">
        <v>2116</v>
      </c>
      <c r="Q782" s="1" t="s">
        <v>1102</v>
      </c>
      <c r="R782" s="1">
        <v>29</v>
      </c>
      <c r="S782" s="8">
        <v>8</v>
      </c>
      <c r="T782" s="10" t="s">
        <v>1983</v>
      </c>
      <c r="U782" s="10" t="s">
        <v>1984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si="108"/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si="109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si="110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6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si="111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si="112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13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si="114"/>
        <v>0</v>
      </c>
      <c r="FD782" s="32">
        <f t="shared" si="115"/>
        <v>0</v>
      </c>
    </row>
    <row r="783" spans="1:160" customFormat="1" ht="60" x14ac:dyDescent="0.25">
      <c r="A783" s="6" t="s">
        <v>829</v>
      </c>
      <c r="B783" s="6" t="s">
        <v>1090</v>
      </c>
      <c r="C783" s="6" t="s">
        <v>1087</v>
      </c>
      <c r="D783" s="6" t="s">
        <v>1088</v>
      </c>
      <c r="E783" s="6" t="s">
        <v>1100</v>
      </c>
      <c r="F783" s="6">
        <v>100</v>
      </c>
      <c r="G783" s="19">
        <v>25</v>
      </c>
      <c r="H783" s="8"/>
      <c r="I783" s="8"/>
      <c r="J783" s="8"/>
      <c r="K783" s="8"/>
      <c r="L783" s="8"/>
      <c r="M783" s="8" t="s">
        <v>2092</v>
      </c>
      <c r="N783" s="8" t="s">
        <v>2085</v>
      </c>
      <c r="O783" s="8">
        <v>4502</v>
      </c>
      <c r="P783" s="8" t="s">
        <v>2116</v>
      </c>
      <c r="Q783" s="1" t="s">
        <v>1103</v>
      </c>
      <c r="R783" s="1">
        <v>1</v>
      </c>
      <c r="S783" s="8">
        <v>1</v>
      </c>
      <c r="T783" s="10" t="s">
        <v>1984</v>
      </c>
      <c r="U783" s="10" t="s">
        <v>1985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08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09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10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16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11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12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13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14"/>
        <v>0</v>
      </c>
      <c r="FD783" s="32">
        <f t="shared" si="115"/>
        <v>0</v>
      </c>
    </row>
    <row r="784" spans="1:160" customFormat="1" ht="60" x14ac:dyDescent="0.25">
      <c r="A784" s="6" t="s">
        <v>829</v>
      </c>
      <c r="B784" s="6" t="s">
        <v>1090</v>
      </c>
      <c r="C784" s="6" t="s">
        <v>1087</v>
      </c>
      <c r="D784" s="6" t="s">
        <v>1088</v>
      </c>
      <c r="E784" s="6" t="s">
        <v>1100</v>
      </c>
      <c r="F784" s="6">
        <v>100</v>
      </c>
      <c r="G784" s="19">
        <v>25</v>
      </c>
      <c r="H784" s="8"/>
      <c r="I784" s="8"/>
      <c r="J784" s="8"/>
      <c r="K784" s="8"/>
      <c r="L784" s="8"/>
      <c r="M784" s="8" t="s">
        <v>2092</v>
      </c>
      <c r="N784" s="8" t="s">
        <v>2085</v>
      </c>
      <c r="O784" s="8">
        <v>4502</v>
      </c>
      <c r="P784" s="8" t="s">
        <v>2116</v>
      </c>
      <c r="Q784" s="1" t="s">
        <v>1104</v>
      </c>
      <c r="R784" s="1">
        <v>1</v>
      </c>
      <c r="S784" s="8">
        <v>1</v>
      </c>
      <c r="T784" s="10" t="s">
        <v>1985</v>
      </c>
      <c r="U784" s="10" t="s">
        <v>1986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08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09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10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16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11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12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13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14"/>
        <v>0</v>
      </c>
      <c r="FD784" s="32">
        <f t="shared" si="115"/>
        <v>0</v>
      </c>
    </row>
    <row r="785" spans="1:160" customFormat="1" ht="60" x14ac:dyDescent="0.25">
      <c r="A785" s="6" t="s">
        <v>829</v>
      </c>
      <c r="B785" s="6" t="s">
        <v>1090</v>
      </c>
      <c r="C785" s="6" t="s">
        <v>1087</v>
      </c>
      <c r="D785" s="6" t="s">
        <v>1088</v>
      </c>
      <c r="E785" s="6" t="s">
        <v>1105</v>
      </c>
      <c r="F785" s="6">
        <v>100</v>
      </c>
      <c r="G785" s="19">
        <v>25</v>
      </c>
      <c r="H785" s="8"/>
      <c r="I785" s="8"/>
      <c r="J785" s="8"/>
      <c r="K785" s="8"/>
      <c r="L785" s="8"/>
      <c r="M785" s="8" t="s">
        <v>2092</v>
      </c>
      <c r="N785" s="8" t="s">
        <v>2085</v>
      </c>
      <c r="O785" s="8">
        <v>4502</v>
      </c>
      <c r="P785" s="8" t="s">
        <v>2116</v>
      </c>
      <c r="Q785" s="1" t="s">
        <v>1106</v>
      </c>
      <c r="R785" s="1">
        <v>87</v>
      </c>
      <c r="S785" s="8">
        <v>87</v>
      </c>
      <c r="T785" s="10" t="s">
        <v>1986</v>
      </c>
      <c r="U785" s="10" t="s">
        <v>1987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08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09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10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16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/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11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12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13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14"/>
        <v>0</v>
      </c>
      <c r="FD785" s="32">
        <f t="shared" si="115"/>
        <v>0</v>
      </c>
    </row>
    <row r="786" spans="1:160" customFormat="1" ht="60" x14ac:dyDescent="0.25">
      <c r="A786" s="6" t="s">
        <v>829</v>
      </c>
      <c r="B786" s="6" t="s">
        <v>1090</v>
      </c>
      <c r="C786" s="6" t="s">
        <v>1087</v>
      </c>
      <c r="D786" s="6" t="s">
        <v>1088</v>
      </c>
      <c r="E786" s="6" t="s">
        <v>1105</v>
      </c>
      <c r="F786" s="6">
        <v>100</v>
      </c>
      <c r="G786" s="19">
        <v>25</v>
      </c>
      <c r="H786" s="8"/>
      <c r="I786" s="8"/>
      <c r="J786" s="8"/>
      <c r="K786" s="8"/>
      <c r="L786" s="8"/>
      <c r="M786" s="8" t="s">
        <v>2092</v>
      </c>
      <c r="N786" s="8" t="s">
        <v>2085</v>
      </c>
      <c r="O786" s="8">
        <v>4502</v>
      </c>
      <c r="P786" s="8" t="s">
        <v>2116</v>
      </c>
      <c r="Q786" s="1" t="s">
        <v>1107</v>
      </c>
      <c r="R786" s="1">
        <v>5</v>
      </c>
      <c r="S786" s="8">
        <v>2</v>
      </c>
      <c r="T786" s="10" t="s">
        <v>1987</v>
      </c>
      <c r="U786" s="10" t="s">
        <v>1988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08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09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10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16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>
        <v>0</v>
      </c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11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12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13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14"/>
        <v>0</v>
      </c>
      <c r="FD786" s="32">
        <f t="shared" si="115"/>
        <v>0</v>
      </c>
    </row>
    <row r="787" spans="1:160" customFormat="1" ht="60" x14ac:dyDescent="0.25">
      <c r="A787" s="6" t="s">
        <v>829</v>
      </c>
      <c r="B787" s="6" t="s">
        <v>1090</v>
      </c>
      <c r="C787" s="6" t="s">
        <v>1087</v>
      </c>
      <c r="D787" s="6" t="s">
        <v>1088</v>
      </c>
      <c r="E787" s="6" t="s">
        <v>1105</v>
      </c>
      <c r="F787" s="6">
        <v>100</v>
      </c>
      <c r="G787" s="19">
        <v>25</v>
      </c>
      <c r="H787" s="8"/>
      <c r="I787" s="8"/>
      <c r="J787" s="8"/>
      <c r="K787" s="8"/>
      <c r="L787" s="8"/>
      <c r="M787" s="8" t="s">
        <v>2092</v>
      </c>
      <c r="N787" s="8" t="s">
        <v>2085</v>
      </c>
      <c r="O787" s="8">
        <v>4502</v>
      </c>
      <c r="P787" s="8" t="s">
        <v>2116</v>
      </c>
      <c r="Q787" s="1" t="s">
        <v>1108</v>
      </c>
      <c r="R787" s="1">
        <v>3700</v>
      </c>
      <c r="S787" s="8">
        <v>2800</v>
      </c>
      <c r="T787" s="10" t="s">
        <v>1988</v>
      </c>
      <c r="U787" s="10" t="s">
        <v>1989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08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09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10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16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11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12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13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14"/>
        <v>0</v>
      </c>
      <c r="FD787" s="32">
        <f t="shared" si="115"/>
        <v>0</v>
      </c>
    </row>
    <row r="788" spans="1:160" customFormat="1" ht="60" x14ac:dyDescent="0.25">
      <c r="A788" s="6" t="s">
        <v>829</v>
      </c>
      <c r="B788" s="6" t="s">
        <v>1090</v>
      </c>
      <c r="C788" s="6" t="s">
        <v>1087</v>
      </c>
      <c r="D788" s="6" t="s">
        <v>1088</v>
      </c>
      <c r="E788" s="6" t="s">
        <v>1105</v>
      </c>
      <c r="F788" s="6">
        <v>100</v>
      </c>
      <c r="G788" s="19">
        <v>25</v>
      </c>
      <c r="H788" s="8"/>
      <c r="I788" s="8"/>
      <c r="J788" s="8"/>
      <c r="K788" s="8"/>
      <c r="L788" s="8"/>
      <c r="M788" s="8" t="s">
        <v>2092</v>
      </c>
      <c r="N788" s="8" t="s">
        <v>2085</v>
      </c>
      <c r="O788" s="8">
        <v>4502</v>
      </c>
      <c r="P788" s="8" t="s">
        <v>2116</v>
      </c>
      <c r="Q788" s="1" t="s">
        <v>1109</v>
      </c>
      <c r="R788" s="1">
        <v>1</v>
      </c>
      <c r="S788" s="8">
        <v>0</v>
      </c>
      <c r="T788" s="10" t="s">
        <v>1989</v>
      </c>
      <c r="U788" s="10" t="s">
        <v>1990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08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09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10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16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11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12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13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14"/>
        <v>0</v>
      </c>
      <c r="FD788" s="32">
        <f t="shared" si="115"/>
        <v>0</v>
      </c>
    </row>
    <row r="789" spans="1:160" customFormat="1" ht="60" x14ac:dyDescent="0.25">
      <c r="A789" s="6" t="s">
        <v>829</v>
      </c>
      <c r="B789" s="6" t="s">
        <v>1090</v>
      </c>
      <c r="C789" s="6" t="s">
        <v>1087</v>
      </c>
      <c r="D789" s="6" t="s">
        <v>1088</v>
      </c>
      <c r="E789" s="6" t="s">
        <v>1105</v>
      </c>
      <c r="F789" s="6">
        <v>100</v>
      </c>
      <c r="G789" s="19">
        <v>25</v>
      </c>
      <c r="H789" s="8"/>
      <c r="I789" s="8"/>
      <c r="J789" s="8"/>
      <c r="K789" s="8"/>
      <c r="L789" s="8"/>
      <c r="M789" s="8" t="s">
        <v>2092</v>
      </c>
      <c r="N789" s="8" t="s">
        <v>2085</v>
      </c>
      <c r="O789" s="8">
        <v>4502</v>
      </c>
      <c r="P789" s="8" t="s">
        <v>2116</v>
      </c>
      <c r="Q789" s="1" t="s">
        <v>1110</v>
      </c>
      <c r="R789" s="1">
        <v>1</v>
      </c>
      <c r="S789" s="8">
        <v>0</v>
      </c>
      <c r="T789" s="10" t="s">
        <v>1990</v>
      </c>
      <c r="U789" s="10" t="s">
        <v>1991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08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09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10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16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11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12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13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14"/>
        <v>0</v>
      </c>
      <c r="FD789" s="32">
        <f t="shared" si="115"/>
        <v>0</v>
      </c>
    </row>
    <row r="790" spans="1:160" customFormat="1" ht="60" x14ac:dyDescent="0.25">
      <c r="A790" s="6" t="s">
        <v>829</v>
      </c>
      <c r="B790" s="6" t="s">
        <v>1090</v>
      </c>
      <c r="C790" s="6" t="s">
        <v>1087</v>
      </c>
      <c r="D790" s="6" t="s">
        <v>1111</v>
      </c>
      <c r="E790" s="6" t="s">
        <v>1116</v>
      </c>
      <c r="F790" s="6" t="s">
        <v>1212</v>
      </c>
      <c r="G790" s="19">
        <v>25</v>
      </c>
      <c r="H790" s="8"/>
      <c r="I790" s="8"/>
      <c r="J790" s="8"/>
      <c r="K790" s="8"/>
      <c r="L790" s="8"/>
      <c r="M790" s="8" t="s">
        <v>2092</v>
      </c>
      <c r="N790" s="8" t="s">
        <v>2085</v>
      </c>
      <c r="O790" s="8">
        <v>4502</v>
      </c>
      <c r="P790" s="8" t="s">
        <v>2116</v>
      </c>
      <c r="Q790" s="1" t="s">
        <v>1112</v>
      </c>
      <c r="R790" s="1">
        <v>9</v>
      </c>
      <c r="S790" s="8">
        <v>8</v>
      </c>
      <c r="T790" s="10" t="s">
        <v>1991</v>
      </c>
      <c r="U790" s="10" t="s">
        <v>1992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08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 t="shared" si="109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10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16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11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12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13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14"/>
        <v>0</v>
      </c>
      <c r="FD790" s="32">
        <f t="shared" si="115"/>
        <v>0</v>
      </c>
    </row>
    <row r="791" spans="1:160" customFormat="1" ht="60" x14ac:dyDescent="0.25">
      <c r="A791" s="6" t="s">
        <v>829</v>
      </c>
      <c r="B791" s="6" t="s">
        <v>1090</v>
      </c>
      <c r="C791" s="6" t="s">
        <v>1087</v>
      </c>
      <c r="D791" s="6" t="s">
        <v>1111</v>
      </c>
      <c r="E791" s="6" t="s">
        <v>1116</v>
      </c>
      <c r="F791" s="6" t="s">
        <v>1212</v>
      </c>
      <c r="G791" s="19">
        <v>25</v>
      </c>
      <c r="H791" s="8"/>
      <c r="I791" s="8"/>
      <c r="J791" s="8"/>
      <c r="K791" s="8"/>
      <c r="L791" s="8"/>
      <c r="M791" s="8" t="s">
        <v>2092</v>
      </c>
      <c r="N791" s="8" t="s">
        <v>2085</v>
      </c>
      <c r="O791" s="8">
        <v>4502</v>
      </c>
      <c r="P791" s="8" t="s">
        <v>2116</v>
      </c>
      <c r="Q791" s="1" t="s">
        <v>1113</v>
      </c>
      <c r="R791" s="1">
        <v>9</v>
      </c>
      <c r="S791" s="8">
        <v>2</v>
      </c>
      <c r="T791" s="10" t="s">
        <v>1992</v>
      </c>
      <c r="U791" s="10" t="s">
        <v>1993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08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si="109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10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16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11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12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13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14"/>
        <v>0</v>
      </c>
      <c r="FD791" s="32">
        <f t="shared" si="115"/>
        <v>0</v>
      </c>
    </row>
    <row r="792" spans="1:160" customFormat="1" ht="75" x14ac:dyDescent="0.25">
      <c r="A792" s="6" t="s">
        <v>829</v>
      </c>
      <c r="B792" s="6" t="s">
        <v>1090</v>
      </c>
      <c r="C792" s="6" t="s">
        <v>1087</v>
      </c>
      <c r="D792" s="6" t="s">
        <v>1111</v>
      </c>
      <c r="E792" s="6" t="s">
        <v>1116</v>
      </c>
      <c r="F792" s="6" t="s">
        <v>1212</v>
      </c>
      <c r="G792" s="19">
        <v>25</v>
      </c>
      <c r="H792" s="8"/>
      <c r="I792" s="8"/>
      <c r="J792" s="8"/>
      <c r="K792" s="8"/>
      <c r="L792" s="8"/>
      <c r="M792" s="8" t="s">
        <v>2092</v>
      </c>
      <c r="N792" s="8" t="s">
        <v>2085</v>
      </c>
      <c r="O792" s="8">
        <v>4502</v>
      </c>
      <c r="P792" s="8" t="s">
        <v>2116</v>
      </c>
      <c r="Q792" s="1" t="s">
        <v>1114</v>
      </c>
      <c r="R792" s="1">
        <v>8</v>
      </c>
      <c r="S792" s="8">
        <v>8</v>
      </c>
      <c r="T792" s="10" t="s">
        <v>1993</v>
      </c>
      <c r="U792" s="10" t="s">
        <v>1994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08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09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10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16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11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12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13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14"/>
        <v>0</v>
      </c>
      <c r="FD792" s="32">
        <f t="shared" si="115"/>
        <v>0</v>
      </c>
    </row>
    <row r="793" spans="1:160" customFormat="1" ht="75" x14ac:dyDescent="0.25">
      <c r="A793" s="6" t="s">
        <v>829</v>
      </c>
      <c r="B793" s="6" t="s">
        <v>1090</v>
      </c>
      <c r="C793" s="6" t="s">
        <v>1087</v>
      </c>
      <c r="D793" s="6" t="s">
        <v>1111</v>
      </c>
      <c r="E793" s="6" t="s">
        <v>1116</v>
      </c>
      <c r="F793" s="6" t="s">
        <v>1212</v>
      </c>
      <c r="G793" s="19">
        <v>25</v>
      </c>
      <c r="H793" s="8"/>
      <c r="I793" s="8"/>
      <c r="J793" s="8"/>
      <c r="K793" s="8"/>
      <c r="L793" s="8"/>
      <c r="M793" s="8" t="s">
        <v>2092</v>
      </c>
      <c r="N793" s="8" t="s">
        <v>2085</v>
      </c>
      <c r="O793" s="8">
        <v>4502</v>
      </c>
      <c r="P793" s="8" t="s">
        <v>2116</v>
      </c>
      <c r="Q793" s="1" t="s">
        <v>1115</v>
      </c>
      <c r="R793" s="1">
        <v>9</v>
      </c>
      <c r="S793" s="8">
        <v>2</v>
      </c>
      <c r="T793" s="10" t="s">
        <v>1994</v>
      </c>
      <c r="U793" s="10" t="s">
        <v>1995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08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09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10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16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11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12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13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14"/>
        <v>0</v>
      </c>
      <c r="FD793" s="32">
        <f t="shared" si="115"/>
        <v>0</v>
      </c>
    </row>
    <row r="794" spans="1:160" customFormat="1" ht="60" x14ac:dyDescent="0.25">
      <c r="A794" s="6" t="s">
        <v>829</v>
      </c>
      <c r="B794" s="6" t="s">
        <v>1090</v>
      </c>
      <c r="C794" s="6" t="s">
        <v>1087</v>
      </c>
      <c r="D794" s="6" t="s">
        <v>1111</v>
      </c>
      <c r="E794" s="6" t="s">
        <v>1119</v>
      </c>
      <c r="F794" s="6" t="s">
        <v>1213</v>
      </c>
      <c r="G794" s="19">
        <v>25</v>
      </c>
      <c r="H794" s="8"/>
      <c r="I794" s="8"/>
      <c r="J794" s="8"/>
      <c r="K794" s="8"/>
      <c r="L794" s="8"/>
      <c r="M794" s="8" t="s">
        <v>2092</v>
      </c>
      <c r="N794" s="8" t="s">
        <v>2085</v>
      </c>
      <c r="O794" s="8">
        <v>4502</v>
      </c>
      <c r="P794" s="8" t="s">
        <v>2116</v>
      </c>
      <c r="Q794" s="1" t="s">
        <v>1120</v>
      </c>
      <c r="R794" s="1">
        <v>3</v>
      </c>
      <c r="S794" s="8">
        <v>1</v>
      </c>
      <c r="T794" s="10" t="s">
        <v>1995</v>
      </c>
      <c r="U794" s="10" t="s">
        <v>1996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08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09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10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16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11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12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13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14"/>
        <v>0</v>
      </c>
      <c r="FD794" s="32">
        <f t="shared" si="115"/>
        <v>0</v>
      </c>
    </row>
    <row r="795" spans="1:160" customFormat="1" ht="60" x14ac:dyDescent="0.25">
      <c r="A795" s="6" t="s">
        <v>829</v>
      </c>
      <c r="B795" s="6" t="s">
        <v>1090</v>
      </c>
      <c r="C795" s="6" t="s">
        <v>1087</v>
      </c>
      <c r="D795" s="6" t="s">
        <v>1111</v>
      </c>
      <c r="E795" s="6" t="s">
        <v>1119</v>
      </c>
      <c r="F795" s="6" t="s">
        <v>1213</v>
      </c>
      <c r="G795" s="19">
        <v>25</v>
      </c>
      <c r="H795" s="8"/>
      <c r="I795" s="8"/>
      <c r="J795" s="8"/>
      <c r="K795" s="8"/>
      <c r="L795" s="8"/>
      <c r="M795" s="8" t="s">
        <v>2092</v>
      </c>
      <c r="N795" s="8" t="s">
        <v>2085</v>
      </c>
      <c r="O795" s="8">
        <v>4502</v>
      </c>
      <c r="P795" s="8" t="s">
        <v>2116</v>
      </c>
      <c r="Q795" s="1" t="s">
        <v>1117</v>
      </c>
      <c r="R795" s="1">
        <v>1</v>
      </c>
      <c r="S795" s="8">
        <v>1</v>
      </c>
      <c r="T795" s="10" t="s">
        <v>1996</v>
      </c>
      <c r="U795" s="10" t="s">
        <v>1997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08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09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10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16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11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12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13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14"/>
        <v>0</v>
      </c>
      <c r="FD795" s="32">
        <f t="shared" si="115"/>
        <v>0</v>
      </c>
    </row>
    <row r="796" spans="1:160" customFormat="1" ht="60" x14ac:dyDescent="0.25">
      <c r="A796" s="6" t="s">
        <v>829</v>
      </c>
      <c r="B796" s="6" t="s">
        <v>1090</v>
      </c>
      <c r="C796" s="6" t="s">
        <v>1087</v>
      </c>
      <c r="D796" s="6" t="s">
        <v>1111</v>
      </c>
      <c r="E796" s="6" t="s">
        <v>1121</v>
      </c>
      <c r="F796" s="6">
        <v>100</v>
      </c>
      <c r="G796" s="19">
        <v>25</v>
      </c>
      <c r="H796" s="8"/>
      <c r="I796" s="8"/>
      <c r="J796" s="8"/>
      <c r="K796" s="8"/>
      <c r="L796" s="8"/>
      <c r="M796" s="8" t="s">
        <v>2092</v>
      </c>
      <c r="N796" s="8" t="s">
        <v>2085</v>
      </c>
      <c r="O796" s="8">
        <v>4502</v>
      </c>
      <c r="P796" s="8" t="s">
        <v>2116</v>
      </c>
      <c r="Q796" s="1" t="s">
        <v>1118</v>
      </c>
      <c r="R796" s="1">
        <v>25</v>
      </c>
      <c r="S796" s="8">
        <v>8</v>
      </c>
      <c r="T796" s="10" t="s">
        <v>1997</v>
      </c>
      <c r="U796" s="10" t="s">
        <v>1998</v>
      </c>
      <c r="V796" s="8"/>
      <c r="W796" s="8"/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1">
        <f t="shared" si="108"/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1">
        <f t="shared" si="109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1">
        <f t="shared" si="110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16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1">
        <f t="shared" si="111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1">
        <f t="shared" si="112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13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1">
        <f t="shared" si="114"/>
        <v>0</v>
      </c>
      <c r="FD796" s="32">
        <f t="shared" si="115"/>
        <v>0</v>
      </c>
    </row>
    <row r="797" spans="1:160" x14ac:dyDescent="0.25">
      <c r="X797" s="22">
        <f>SUM(X691:X698)</f>
        <v>0</v>
      </c>
      <c r="Y797" s="22">
        <f>SUM(Y691:Y698)</f>
        <v>0</v>
      </c>
      <c r="Z797" s="22">
        <f>X797+Y797</f>
        <v>0</v>
      </c>
      <c r="AA797" s="23">
        <f>Z797-400000000</f>
        <v>-400000000</v>
      </c>
      <c r="AO797" s="22">
        <f>SUM(AO691:AO698)</f>
        <v>0</v>
      </c>
      <c r="AP797" s="22">
        <f>SUM(AP691:AP698)</f>
        <v>0</v>
      </c>
      <c r="AQ797" s="22">
        <f>AO797+AP797</f>
        <v>0</v>
      </c>
      <c r="AR797" s="23">
        <f>AQ797-400000000</f>
        <v>-400000000</v>
      </c>
      <c r="BF797" s="22">
        <f>SUM(BF691:BF698)</f>
        <v>0</v>
      </c>
      <c r="BG797" s="22">
        <f>SUM(BG691:BG698)</f>
        <v>0</v>
      </c>
      <c r="BH797" s="22">
        <f>BF797+BG797</f>
        <v>0</v>
      </c>
      <c r="BI797" s="23">
        <f>BH797-400000000</f>
        <v>-400000000</v>
      </c>
      <c r="BW797" s="22">
        <f>SUM(BW691:BW698)</f>
        <v>0</v>
      </c>
      <c r="BX797" s="22">
        <f>SUM(BX691:BX698)</f>
        <v>0</v>
      </c>
      <c r="BY797" s="22">
        <f>BW797+BX797</f>
        <v>0</v>
      </c>
      <c r="BZ797" s="23">
        <f>BY797-400000000</f>
        <v>-400000000</v>
      </c>
      <c r="CN797" s="22">
        <f>SUM(CN691:CN698)</f>
        <v>0</v>
      </c>
      <c r="CO797" s="22">
        <f>SUM(CO691:CO698)</f>
        <v>0</v>
      </c>
      <c r="CP797" s="22">
        <f>CN797+CO797</f>
        <v>0</v>
      </c>
      <c r="CQ797" s="23">
        <f>CP797-400000000</f>
        <v>-400000000</v>
      </c>
      <c r="DE797" s="22">
        <f>SUM(DE691:DE698)</f>
        <v>0</v>
      </c>
      <c r="DF797" s="22">
        <f>SUM(DF691:DF698)</f>
        <v>0</v>
      </c>
      <c r="DG797" s="22">
        <f>DE797+DF797</f>
        <v>0</v>
      </c>
      <c r="DH797" s="23">
        <f>DG797-400000000</f>
        <v>-400000000</v>
      </c>
      <c r="DV797" s="22">
        <f>SUM(DV691:DV698)</f>
        <v>0</v>
      </c>
      <c r="DW797" s="22">
        <f>SUM(DW691:DW698)</f>
        <v>0</v>
      </c>
      <c r="DX797" s="22">
        <f>DV797+DW797</f>
        <v>0</v>
      </c>
      <c r="DY797" s="23">
        <f>DX797-400000000</f>
        <v>-400000000</v>
      </c>
      <c r="EM797" s="22">
        <f>SUM(EM691:EM698)</f>
        <v>0</v>
      </c>
      <c r="EN797" s="22">
        <f>SUM(EN691:EN698)</f>
        <v>0</v>
      </c>
      <c r="EO797" s="22">
        <f>EM797+EN797</f>
        <v>0</v>
      </c>
      <c r="EP797" s="23">
        <f>EO797-400000000</f>
        <v>-400000000</v>
      </c>
    </row>
    <row r="798" spans="1:160" x14ac:dyDescent="0.25">
      <c r="X798" s="22"/>
      <c r="Y798" s="22"/>
      <c r="AO798" s="22"/>
      <c r="AP798" s="22"/>
      <c r="BF798" s="22"/>
      <c r="BG798" s="22"/>
      <c r="BW798" s="22"/>
      <c r="BX798" s="22"/>
      <c r="CN798" s="22"/>
      <c r="CO798" s="22"/>
      <c r="DE798" s="22"/>
      <c r="DF798" s="22"/>
      <c r="DV798" s="22"/>
      <c r="DW798" s="22"/>
      <c r="EM798" s="22"/>
      <c r="EN798" s="22"/>
    </row>
    <row r="803" spans="25:145" x14ac:dyDescent="0.25">
      <c r="Z803" s="23"/>
      <c r="AQ803" s="23"/>
      <c r="BH803" s="23"/>
      <c r="BY803" s="23"/>
      <c r="CP803" s="23"/>
      <c r="DG803" s="23"/>
      <c r="DX803" s="23"/>
      <c r="EO803" s="23"/>
    </row>
    <row r="806" spans="25:145" x14ac:dyDescent="0.25">
      <c r="Y806" s="21" t="s">
        <v>2006</v>
      </c>
      <c r="Z806" s="24">
        <v>240245382</v>
      </c>
      <c r="AP806" s="21" t="s">
        <v>2006</v>
      </c>
      <c r="AQ806" s="24">
        <v>240245382</v>
      </c>
      <c r="BG806" s="21" t="s">
        <v>2006</v>
      </c>
      <c r="BH806" s="24">
        <v>240245382</v>
      </c>
      <c r="BX806" s="21" t="s">
        <v>2006</v>
      </c>
      <c r="BY806" s="24">
        <v>240245382</v>
      </c>
      <c r="CO806" s="21" t="s">
        <v>2006</v>
      </c>
      <c r="CP806" s="24">
        <v>240245382</v>
      </c>
      <c r="DF806" s="21" t="s">
        <v>2006</v>
      </c>
      <c r="DG806" s="24">
        <v>240245382</v>
      </c>
      <c r="DW806" s="21" t="s">
        <v>2006</v>
      </c>
      <c r="DX806" s="24">
        <v>240245382</v>
      </c>
      <c r="EN806" s="21" t="s">
        <v>2006</v>
      </c>
      <c r="EO806" s="24">
        <v>240245382</v>
      </c>
    </row>
    <row r="807" spans="25:145" x14ac:dyDescent="0.25">
      <c r="Y807" s="21" t="s">
        <v>2007</v>
      </c>
      <c r="Z807" s="23">
        <v>160163588</v>
      </c>
      <c r="AP807" s="21" t="s">
        <v>2007</v>
      </c>
      <c r="AQ807" s="23">
        <v>160163588</v>
      </c>
      <c r="BG807" s="21" t="s">
        <v>2007</v>
      </c>
      <c r="BH807" s="23">
        <v>160163588</v>
      </c>
      <c r="BX807" s="21" t="s">
        <v>2007</v>
      </c>
      <c r="BY807" s="23">
        <v>160163588</v>
      </c>
      <c r="CO807" s="21" t="s">
        <v>2007</v>
      </c>
      <c r="CP807" s="23">
        <v>160163588</v>
      </c>
      <c r="DF807" s="21" t="s">
        <v>2007</v>
      </c>
      <c r="DG807" s="23">
        <v>160163588</v>
      </c>
      <c r="DW807" s="21" t="s">
        <v>2007</v>
      </c>
      <c r="DX807" s="23">
        <v>160163588</v>
      </c>
      <c r="EN807" s="21" t="s">
        <v>2007</v>
      </c>
      <c r="EO807" s="23">
        <v>160163588</v>
      </c>
    </row>
  </sheetData>
  <sheetProtection algorithmName="SHA-512" hashValue="HR5GdsBcXjKBSENvQkfw2ujqhE+E7AmCeC7g675YTsaGvJE0oRTm9FNQK4TKJQoTPu0uq8G9dvvSoB1xhQ8s9w==" saltValue="fF+yrUy6Vu5kq915m3rwOw==" spinCount="100000" sheet="1" autoFilter="0"/>
  <autoFilter ref="A9:FC797"/>
  <mergeCells count="28">
    <mergeCell ref="A1:A4"/>
    <mergeCell ref="B4:L4"/>
    <mergeCell ref="B1:FC1"/>
    <mergeCell ref="M4:P4"/>
    <mergeCell ref="Q4:U4"/>
    <mergeCell ref="V4:AA4"/>
    <mergeCell ref="X8:AN8"/>
    <mergeCell ref="AO8:BE8"/>
    <mergeCell ref="BF8:BV8"/>
    <mergeCell ref="BW8:CM8"/>
    <mergeCell ref="B2:FC2"/>
    <mergeCell ref="B3:FC3"/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D48"/>
  <sheetViews>
    <sheetView tabSelected="1" topLeftCell="A8" zoomScale="70" zoomScaleNormal="70" workbookViewId="0">
      <pane ySplit="1" topLeftCell="A9" activePane="bottomLeft" state="frozen"/>
      <selection activeCell="F8" sqref="F8"/>
      <selection pane="bottomLeft" activeCell="A10" sqref="A10"/>
    </sheetView>
  </sheetViews>
  <sheetFormatPr baseColWidth="10" defaultRowHeight="15" x14ac:dyDescent="0.25"/>
  <cols>
    <col min="1" max="1" width="27.42578125" style="21" customWidth="1"/>
    <col min="2" max="2" width="22.85546875" style="21" customWidth="1"/>
    <col min="3" max="3" width="16.5703125" style="21" customWidth="1"/>
    <col min="4" max="4" width="11.7109375" style="21" customWidth="1"/>
    <col min="5" max="5" width="12.28515625" style="21" customWidth="1"/>
    <col min="6" max="6" width="13.7109375" style="21" customWidth="1"/>
    <col min="7" max="7" width="13.140625" style="21" customWidth="1"/>
    <col min="8" max="8" width="25.5703125" style="21" customWidth="1"/>
    <col min="9" max="9" width="35.5703125" style="21" customWidth="1"/>
    <col min="10" max="10" width="21.7109375" style="21" customWidth="1"/>
    <col min="11" max="11" width="11.140625" style="21" customWidth="1"/>
    <col min="12" max="12" width="16.42578125" style="21" customWidth="1"/>
    <col min="13" max="13" width="13" style="21" customWidth="1"/>
    <col min="14" max="14" width="23.42578125" style="21" customWidth="1"/>
    <col min="15" max="15" width="16.5703125" style="21" customWidth="1"/>
    <col min="16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43.85546875" style="21" customWidth="1"/>
    <col min="23" max="23" width="29.28515625" style="21" customWidth="1"/>
    <col min="24" max="24" width="16.5703125" style="21" hidden="1" customWidth="1"/>
    <col min="25" max="25" width="15.42578125" style="21" hidden="1" customWidth="1"/>
    <col min="26" max="26" width="15.5703125" style="21" hidden="1" customWidth="1"/>
    <col min="27" max="27" width="25.42578125" style="21" customWidth="1"/>
    <col min="28" max="28" width="27.140625" style="21" hidden="1" customWidth="1"/>
    <col min="29" max="29" width="23.7109375" style="21" hidden="1" customWidth="1"/>
    <col min="30" max="30" width="22.85546875" style="21" hidden="1" customWidth="1"/>
    <col min="31" max="31" width="25.5703125" style="21" hidden="1" customWidth="1"/>
    <col min="32" max="33" width="23.42578125" style="21" hidden="1" customWidth="1"/>
    <col min="34" max="34" width="23.28515625" style="21" hidden="1" customWidth="1"/>
    <col min="35" max="35" width="23.7109375" style="21" hidden="1" customWidth="1"/>
    <col min="36" max="36" width="19.7109375" style="21" hidden="1" customWidth="1"/>
    <col min="37" max="37" width="18.140625" style="21" hidden="1" customWidth="1"/>
    <col min="38" max="38" width="25.140625" style="21" hidden="1" customWidth="1"/>
    <col min="39" max="39" width="17.85546875" style="21" hidden="1" customWidth="1"/>
    <col min="40" max="40" width="29.7109375" style="21" customWidth="1"/>
    <col min="41" max="41" width="23.5703125" style="21" customWidth="1"/>
    <col min="42" max="42" width="22.7109375" style="21" customWidth="1"/>
    <col min="43" max="43" width="19.28515625" style="21" customWidth="1"/>
    <col min="44" max="44" width="23.28515625" style="21" customWidth="1"/>
    <col min="45" max="45" width="22.140625" style="21" customWidth="1"/>
    <col min="46" max="46" width="24.7109375" style="21" hidden="1" customWidth="1"/>
    <col min="47" max="47" width="22.85546875" style="21" hidden="1" customWidth="1"/>
    <col min="48" max="48" width="21.28515625" style="21" hidden="1" customWidth="1"/>
    <col min="49" max="50" width="22.28515625" style="21" hidden="1" customWidth="1"/>
    <col min="51" max="51" width="21.28515625" style="21" hidden="1" customWidth="1"/>
    <col min="52" max="52" width="21.85546875" style="21" hidden="1" customWidth="1"/>
    <col min="53" max="53" width="22.5703125" style="21" hidden="1" customWidth="1"/>
    <col min="54" max="54" width="21" style="21" hidden="1" customWidth="1"/>
    <col min="55" max="57" width="25.140625" style="21" hidden="1" customWidth="1"/>
    <col min="58" max="58" width="21.28515625" style="21" hidden="1" customWidth="1"/>
    <col min="59" max="59" width="22.42578125" style="21" hidden="1" customWidth="1"/>
    <col min="60" max="60" width="24.7109375" style="21" hidden="1" customWidth="1"/>
    <col min="61" max="61" width="28.42578125" style="21" hidden="1" customWidth="1"/>
    <col min="62" max="62" width="26.28515625" style="21" hidden="1" customWidth="1"/>
    <col min="63" max="63" width="20.7109375" style="21" hidden="1" customWidth="1"/>
    <col min="64" max="64" width="22.85546875" style="21" hidden="1" customWidth="1"/>
    <col min="65" max="65" width="23.85546875" style="21" hidden="1" customWidth="1"/>
    <col min="66" max="66" width="22.5703125" style="21" hidden="1" customWidth="1"/>
    <col min="67" max="67" width="24" style="21" hidden="1" customWidth="1"/>
    <col min="68" max="68" width="20.5703125" style="21" hidden="1" customWidth="1"/>
    <col min="69" max="69" width="23.7109375" style="21" hidden="1" customWidth="1"/>
    <col min="70" max="70" width="19.7109375" style="21" hidden="1" customWidth="1"/>
    <col min="71" max="71" width="18.140625" style="21" hidden="1" customWidth="1"/>
    <col min="72" max="74" width="25.140625" style="21" hidden="1" customWidth="1"/>
    <col min="75" max="75" width="24.7109375" style="21" hidden="1" customWidth="1"/>
    <col min="76" max="76" width="24.42578125" style="21" hidden="1" customWidth="1"/>
    <col min="77" max="77" width="19.85546875" style="21" hidden="1" customWidth="1"/>
    <col min="78" max="78" width="22" style="21" hidden="1" customWidth="1"/>
    <col min="79" max="79" width="21.7109375" style="21" hidden="1" customWidth="1"/>
    <col min="80" max="80" width="20.7109375" style="21" hidden="1" customWidth="1"/>
    <col min="81" max="81" width="22.85546875" style="21" hidden="1" customWidth="1"/>
    <col min="82" max="82" width="20.85546875" style="21" hidden="1" customWidth="1"/>
    <col min="83" max="83" width="20.42578125" style="21" hidden="1" customWidth="1"/>
    <col min="84" max="84" width="22.28515625" style="21" hidden="1" customWidth="1"/>
    <col min="85" max="85" width="20" style="21" hidden="1" customWidth="1"/>
    <col min="86" max="86" width="23.42578125" style="21" hidden="1" customWidth="1"/>
    <col min="87" max="87" width="23.5703125" style="21" hidden="1" customWidth="1"/>
    <col min="88" max="88" width="21.85546875" style="21" hidden="1" customWidth="1"/>
    <col min="89" max="91" width="25.140625" style="21" hidden="1" customWidth="1"/>
    <col min="92" max="92" width="25.28515625" style="21" hidden="1" customWidth="1"/>
    <col min="93" max="93" width="25.5703125" style="21" hidden="1" customWidth="1"/>
    <col min="94" max="94" width="22.85546875" style="21" hidden="1" customWidth="1"/>
    <col min="95" max="95" width="24.28515625" style="21" hidden="1" customWidth="1"/>
    <col min="96" max="96" width="22.85546875" style="21" hidden="1" customWidth="1"/>
    <col min="97" max="97" width="24.140625" style="21" hidden="1" customWidth="1"/>
    <col min="98" max="98" width="25.7109375" style="21" hidden="1" customWidth="1"/>
    <col min="99" max="99" width="21.85546875" style="21" hidden="1" customWidth="1"/>
    <col min="100" max="100" width="23.140625" style="21" hidden="1" customWidth="1"/>
    <col min="101" max="101" width="21.5703125" style="21" hidden="1" customWidth="1"/>
    <col min="102" max="102" width="19.85546875" style="21" hidden="1" customWidth="1"/>
    <col min="103" max="103" width="22.5703125" style="21" hidden="1" customWidth="1"/>
    <col min="104" max="104" width="25.28515625" style="21" hidden="1" customWidth="1"/>
    <col min="105" max="105" width="22.85546875" style="21" hidden="1" customWidth="1"/>
    <col min="106" max="108" width="25.140625" style="21" hidden="1" customWidth="1"/>
    <col min="109" max="109" width="21.28515625" style="21" hidden="1" customWidth="1"/>
    <col min="110" max="110" width="22.42578125" style="21" hidden="1" customWidth="1"/>
    <col min="111" max="111" width="19.85546875" style="21" hidden="1" customWidth="1"/>
    <col min="112" max="112" width="18.28515625" style="21" hidden="1" customWidth="1"/>
    <col min="113" max="113" width="17.7109375" style="21" hidden="1" customWidth="1"/>
    <col min="114" max="114" width="20.7109375" style="21" hidden="1" customWidth="1"/>
    <col min="115" max="115" width="22.85546875" style="21" hidden="1" customWidth="1"/>
    <col min="116" max="116" width="18.140625" style="21" hidden="1" customWidth="1"/>
    <col min="117" max="117" width="18.5703125" style="21" hidden="1" customWidth="1"/>
    <col min="118" max="118" width="18.42578125" style="21" hidden="1" customWidth="1"/>
    <col min="119" max="119" width="15.85546875" style="21" hidden="1" customWidth="1"/>
    <col min="120" max="120" width="18.85546875" style="21" hidden="1" customWidth="1"/>
    <col min="121" max="121" width="19.7109375" style="21" hidden="1" customWidth="1"/>
    <col min="122" max="122" width="18.140625" style="21" hidden="1" customWidth="1"/>
    <col min="123" max="125" width="25.140625" style="21" hidden="1" customWidth="1"/>
    <col min="126" max="126" width="24.7109375" style="21" hidden="1" customWidth="1"/>
    <col min="127" max="127" width="25.5703125" style="21" hidden="1" customWidth="1"/>
    <col min="128" max="128" width="22.7109375" style="21" hidden="1" customWidth="1"/>
    <col min="129" max="129" width="22.140625" style="21" hidden="1" customWidth="1"/>
    <col min="130" max="130" width="21.7109375" style="21" hidden="1" customWidth="1"/>
    <col min="131" max="131" width="20.7109375" style="21" hidden="1" customWidth="1"/>
    <col min="132" max="132" width="22.85546875" style="21" hidden="1" customWidth="1"/>
    <col min="133" max="133" width="18.140625" style="21" hidden="1" customWidth="1"/>
    <col min="134" max="134" width="18.5703125" style="21" hidden="1" customWidth="1"/>
    <col min="135" max="135" width="18.42578125" style="21" hidden="1" customWidth="1"/>
    <col min="136" max="136" width="15.85546875" style="21" hidden="1" customWidth="1"/>
    <col min="137" max="137" width="18.85546875" style="21" hidden="1" customWidth="1"/>
    <col min="138" max="138" width="19.7109375" style="21" hidden="1" customWidth="1"/>
    <col min="139" max="139" width="18.140625" style="21" hidden="1" customWidth="1"/>
    <col min="140" max="142" width="25.140625" style="21" hidden="1" customWidth="1"/>
    <col min="143" max="143" width="21.28515625" style="21" hidden="1" customWidth="1"/>
    <col min="144" max="144" width="22.42578125" style="21" hidden="1" customWidth="1"/>
    <col min="145" max="145" width="19.85546875" style="21" hidden="1" customWidth="1"/>
    <col min="146" max="146" width="21.7109375" style="21" hidden="1" customWidth="1"/>
    <col min="147" max="148" width="20.7109375" style="21" hidden="1" customWidth="1"/>
    <col min="149" max="149" width="22.85546875" style="21" hidden="1" customWidth="1"/>
    <col min="150" max="150" width="22.140625" style="21" hidden="1" customWidth="1"/>
    <col min="151" max="151" width="22" style="21" hidden="1" customWidth="1"/>
    <col min="152" max="152" width="22.5703125" style="21" hidden="1" customWidth="1"/>
    <col min="153" max="153" width="20" style="21" hidden="1" customWidth="1"/>
    <col min="154" max="154" width="22.42578125" style="21" hidden="1" customWidth="1"/>
    <col min="155" max="155" width="19.7109375" style="21" hidden="1" customWidth="1"/>
    <col min="156" max="156" width="18.140625" style="21" hidden="1" customWidth="1"/>
    <col min="157" max="159" width="25.140625" style="21" hidden="1" customWidth="1"/>
    <col min="160" max="160" width="23.42578125" style="21" customWidth="1"/>
    <col min="161" max="16384" width="11.42578125" style="21"/>
  </cols>
  <sheetData>
    <row r="1" spans="1:160" customFormat="1" ht="30.75" customHeight="1" x14ac:dyDescent="0.25">
      <c r="A1" s="49"/>
      <c r="B1" s="85" t="s">
        <v>1193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6"/>
      <c r="R1" s="85"/>
      <c r="S1" s="85"/>
      <c r="T1" s="85"/>
      <c r="U1" s="85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</row>
    <row r="2" spans="1:160" customFormat="1" ht="30" customHeight="1" x14ac:dyDescent="0.25">
      <c r="A2" s="49"/>
      <c r="B2" s="75" t="s">
        <v>2000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7"/>
      <c r="R2" s="76"/>
      <c r="S2" s="76"/>
      <c r="T2" s="76"/>
      <c r="U2" s="76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</row>
    <row r="3" spans="1:160" customFormat="1" ht="38.25" customHeight="1" x14ac:dyDescent="0.25">
      <c r="A3" s="49"/>
      <c r="B3" s="79" t="s">
        <v>2001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80"/>
      <c r="S3" s="80"/>
      <c r="T3" s="80"/>
      <c r="U3" s="80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</row>
    <row r="4" spans="1:160" customFormat="1" ht="38.25" customHeight="1" x14ac:dyDescent="0.25">
      <c r="A4" s="83"/>
      <c r="B4" s="79" t="s">
        <v>2002</v>
      </c>
      <c r="C4" s="80"/>
      <c r="D4" s="80"/>
      <c r="E4" s="80"/>
      <c r="F4" s="80"/>
      <c r="G4" s="80"/>
      <c r="H4" s="80"/>
      <c r="I4" s="80"/>
      <c r="J4" s="80"/>
      <c r="K4" s="80"/>
      <c r="L4" s="84"/>
      <c r="M4" s="88" t="s">
        <v>2149</v>
      </c>
      <c r="N4" s="89"/>
      <c r="O4" s="89"/>
      <c r="P4" s="90"/>
      <c r="Q4" s="91" t="s">
        <v>2150</v>
      </c>
      <c r="R4" s="92"/>
      <c r="S4" s="92"/>
      <c r="T4" s="92"/>
      <c r="U4" s="92"/>
      <c r="V4" s="89" t="s">
        <v>2151</v>
      </c>
      <c r="W4" s="89"/>
      <c r="X4" s="89"/>
      <c r="Y4" s="89"/>
      <c r="Z4" s="89"/>
      <c r="AA4" s="89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60" customFormat="1" ht="27" customHeight="1" x14ac:dyDescent="0.25">
      <c r="A5" s="54" t="s">
        <v>1194</v>
      </c>
      <c r="B5" s="55"/>
      <c r="C5" s="56">
        <v>2021</v>
      </c>
      <c r="D5" s="57"/>
      <c r="E5" s="57"/>
      <c r="F5" s="57"/>
      <c r="G5" s="57"/>
      <c r="H5" s="57"/>
      <c r="I5" s="58"/>
      <c r="Q5" s="4"/>
      <c r="V5" s="4"/>
      <c r="W5" s="4"/>
    </row>
    <row r="6" spans="1:160" customFormat="1" ht="27" customHeight="1" x14ac:dyDescent="0.25">
      <c r="A6" s="59" t="s">
        <v>1195</v>
      </c>
      <c r="B6" s="60"/>
      <c r="C6" s="61"/>
      <c r="D6" s="61"/>
      <c r="E6" s="61"/>
      <c r="F6" s="61"/>
      <c r="G6" s="61"/>
      <c r="H6" s="62"/>
      <c r="I6" s="62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63" t="s">
        <v>1214</v>
      </c>
      <c r="B8" s="63"/>
      <c r="C8" s="63"/>
      <c r="D8" s="63"/>
      <c r="E8" s="63"/>
      <c r="F8" s="63"/>
      <c r="G8" s="63"/>
      <c r="H8" s="64" t="s">
        <v>1215</v>
      </c>
      <c r="I8" s="65"/>
      <c r="J8" s="66"/>
      <c r="K8" s="64" t="s">
        <v>1216</v>
      </c>
      <c r="L8" s="66"/>
      <c r="M8" s="67" t="s">
        <v>2132</v>
      </c>
      <c r="N8" s="68"/>
      <c r="O8" s="68"/>
      <c r="P8" s="69"/>
      <c r="Q8" s="63" t="s">
        <v>1214</v>
      </c>
      <c r="R8" s="63"/>
      <c r="S8" s="63"/>
      <c r="T8" s="64" t="s">
        <v>1215</v>
      </c>
      <c r="U8" s="65"/>
      <c r="V8" s="66"/>
      <c r="W8" s="73" t="s">
        <v>1217</v>
      </c>
      <c r="X8" s="70" t="s">
        <v>2022</v>
      </c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70" t="s">
        <v>2023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70" t="s">
        <v>2024</v>
      </c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2"/>
      <c r="BW8" s="70" t="s">
        <v>2025</v>
      </c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2"/>
      <c r="CN8" s="70" t="s">
        <v>2026</v>
      </c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2"/>
      <c r="DE8" s="70" t="s">
        <v>2027</v>
      </c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2"/>
      <c r="DV8" s="70" t="s">
        <v>2028</v>
      </c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2"/>
      <c r="EM8" s="70" t="s">
        <v>2029</v>
      </c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2"/>
      <c r="FD8" s="52" t="s">
        <v>2148</v>
      </c>
    </row>
    <row r="9" spans="1:160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1196</v>
      </c>
      <c r="G9" s="27" t="s">
        <v>2133</v>
      </c>
      <c r="H9" s="28" t="s">
        <v>1173</v>
      </c>
      <c r="I9" s="25" t="s">
        <v>2134</v>
      </c>
      <c r="J9" s="25" t="s">
        <v>1174</v>
      </c>
      <c r="K9" s="25" t="s">
        <v>1175</v>
      </c>
      <c r="L9" s="25" t="s">
        <v>1999</v>
      </c>
      <c r="M9" s="25" t="s">
        <v>2135</v>
      </c>
      <c r="N9" s="25" t="s">
        <v>2109</v>
      </c>
      <c r="O9" s="25" t="s">
        <v>2136</v>
      </c>
      <c r="P9" s="25" t="s">
        <v>2137</v>
      </c>
      <c r="Q9" s="29" t="s">
        <v>2138</v>
      </c>
      <c r="R9" s="29" t="s">
        <v>1172</v>
      </c>
      <c r="S9" s="27" t="s">
        <v>2021</v>
      </c>
      <c r="T9" s="25" t="s">
        <v>1176</v>
      </c>
      <c r="U9" s="25" t="s">
        <v>1177</v>
      </c>
      <c r="V9" s="25" t="s">
        <v>2139</v>
      </c>
      <c r="W9" s="74"/>
      <c r="X9" s="25" t="s">
        <v>1178</v>
      </c>
      <c r="Y9" s="25" t="s">
        <v>1179</v>
      </c>
      <c r="Z9" s="25" t="s">
        <v>1180</v>
      </c>
      <c r="AA9" s="25" t="s">
        <v>1181</v>
      </c>
      <c r="AB9" s="25" t="s">
        <v>1182</v>
      </c>
      <c r="AC9" s="25" t="s">
        <v>1183</v>
      </c>
      <c r="AD9" s="25" t="s">
        <v>1184</v>
      </c>
      <c r="AE9" s="25" t="s">
        <v>1185</v>
      </c>
      <c r="AF9" s="25" t="s">
        <v>1186</v>
      </c>
      <c r="AG9" s="25" t="s">
        <v>1187</v>
      </c>
      <c r="AH9" s="25" t="s">
        <v>1188</v>
      </c>
      <c r="AI9" s="25" t="s">
        <v>1189</v>
      </c>
      <c r="AJ9" s="25" t="s">
        <v>1190</v>
      </c>
      <c r="AK9" s="25" t="s">
        <v>1191</v>
      </c>
      <c r="AL9" s="25" t="s">
        <v>1192</v>
      </c>
      <c r="AM9" s="25" t="s">
        <v>2003</v>
      </c>
      <c r="AN9" s="30" t="s">
        <v>2140</v>
      </c>
      <c r="AO9" s="25" t="s">
        <v>1178</v>
      </c>
      <c r="AP9" s="25" t="s">
        <v>1179</v>
      </c>
      <c r="AQ9" s="25" t="s">
        <v>1180</v>
      </c>
      <c r="AR9" s="25" t="s">
        <v>1181</v>
      </c>
      <c r="AS9" s="25" t="s">
        <v>1182</v>
      </c>
      <c r="AT9" s="25" t="s">
        <v>1183</v>
      </c>
      <c r="AU9" s="25" t="s">
        <v>1184</v>
      </c>
      <c r="AV9" s="25" t="s">
        <v>1185</v>
      </c>
      <c r="AW9" s="25" t="s">
        <v>1186</v>
      </c>
      <c r="AX9" s="25" t="s">
        <v>1187</v>
      </c>
      <c r="AY9" s="25" t="s">
        <v>1188</v>
      </c>
      <c r="AZ9" s="25" t="s">
        <v>1189</v>
      </c>
      <c r="BA9" s="25" t="s">
        <v>1190</v>
      </c>
      <c r="BB9" s="25" t="s">
        <v>1191</v>
      </c>
      <c r="BC9" s="25" t="s">
        <v>1192</v>
      </c>
      <c r="BD9" s="25" t="s">
        <v>2003</v>
      </c>
      <c r="BE9" s="27" t="s">
        <v>2145</v>
      </c>
      <c r="BF9" s="25" t="s">
        <v>1178</v>
      </c>
      <c r="BG9" s="25" t="s">
        <v>1179</v>
      </c>
      <c r="BH9" s="25" t="s">
        <v>1180</v>
      </c>
      <c r="BI9" s="25" t="s">
        <v>1181</v>
      </c>
      <c r="BJ9" s="25" t="s">
        <v>1182</v>
      </c>
      <c r="BK9" s="25" t="s">
        <v>1183</v>
      </c>
      <c r="BL9" s="25" t="s">
        <v>1184</v>
      </c>
      <c r="BM9" s="25" t="s">
        <v>1185</v>
      </c>
      <c r="BN9" s="25" t="s">
        <v>1186</v>
      </c>
      <c r="BO9" s="25" t="s">
        <v>1187</v>
      </c>
      <c r="BP9" s="25" t="s">
        <v>1188</v>
      </c>
      <c r="BQ9" s="25" t="s">
        <v>1189</v>
      </c>
      <c r="BR9" s="25" t="s">
        <v>1190</v>
      </c>
      <c r="BS9" s="25" t="s">
        <v>1191</v>
      </c>
      <c r="BT9" s="25" t="s">
        <v>1192</v>
      </c>
      <c r="BU9" s="25" t="s">
        <v>2003</v>
      </c>
      <c r="BV9" s="27" t="s">
        <v>2146</v>
      </c>
      <c r="BW9" s="25" t="s">
        <v>1178</v>
      </c>
      <c r="BX9" s="25" t="s">
        <v>1179</v>
      </c>
      <c r="BY9" s="25" t="s">
        <v>1180</v>
      </c>
      <c r="BZ9" s="25" t="s">
        <v>1181</v>
      </c>
      <c r="CA9" s="25" t="s">
        <v>1182</v>
      </c>
      <c r="CB9" s="25" t="s">
        <v>1183</v>
      </c>
      <c r="CC9" s="25" t="s">
        <v>1184</v>
      </c>
      <c r="CD9" s="25" t="s">
        <v>1185</v>
      </c>
      <c r="CE9" s="25" t="s">
        <v>1186</v>
      </c>
      <c r="CF9" s="25" t="s">
        <v>1187</v>
      </c>
      <c r="CG9" s="25" t="s">
        <v>1188</v>
      </c>
      <c r="CH9" s="25" t="s">
        <v>1189</v>
      </c>
      <c r="CI9" s="25" t="s">
        <v>1190</v>
      </c>
      <c r="CJ9" s="25" t="s">
        <v>1191</v>
      </c>
      <c r="CK9" s="25" t="s">
        <v>1192</v>
      </c>
      <c r="CL9" s="25" t="s">
        <v>2003</v>
      </c>
      <c r="CM9" s="27" t="s">
        <v>2147</v>
      </c>
      <c r="CN9" s="25" t="s">
        <v>1178</v>
      </c>
      <c r="CO9" s="25" t="s">
        <v>1179</v>
      </c>
      <c r="CP9" s="25" t="s">
        <v>1180</v>
      </c>
      <c r="CQ9" s="25" t="s">
        <v>1181</v>
      </c>
      <c r="CR9" s="25" t="s">
        <v>1182</v>
      </c>
      <c r="CS9" s="25" t="s">
        <v>1183</v>
      </c>
      <c r="CT9" s="25" t="s">
        <v>1184</v>
      </c>
      <c r="CU9" s="25" t="s">
        <v>1185</v>
      </c>
      <c r="CV9" s="25" t="s">
        <v>1186</v>
      </c>
      <c r="CW9" s="25" t="s">
        <v>1187</v>
      </c>
      <c r="CX9" s="25" t="s">
        <v>1188</v>
      </c>
      <c r="CY9" s="25" t="s">
        <v>1189</v>
      </c>
      <c r="CZ9" s="25" t="s">
        <v>1190</v>
      </c>
      <c r="DA9" s="25" t="s">
        <v>1191</v>
      </c>
      <c r="DB9" s="25" t="s">
        <v>1192</v>
      </c>
      <c r="DC9" s="25" t="s">
        <v>2003</v>
      </c>
      <c r="DD9" s="27" t="s">
        <v>2141</v>
      </c>
      <c r="DE9" s="25" t="s">
        <v>1178</v>
      </c>
      <c r="DF9" s="25" t="s">
        <v>1179</v>
      </c>
      <c r="DG9" s="25" t="s">
        <v>1180</v>
      </c>
      <c r="DH9" s="25" t="s">
        <v>1181</v>
      </c>
      <c r="DI9" s="25" t="s">
        <v>1182</v>
      </c>
      <c r="DJ9" s="25" t="s">
        <v>1183</v>
      </c>
      <c r="DK9" s="25" t="s">
        <v>1184</v>
      </c>
      <c r="DL9" s="25" t="s">
        <v>1185</v>
      </c>
      <c r="DM9" s="25" t="s">
        <v>1186</v>
      </c>
      <c r="DN9" s="25" t="s">
        <v>1187</v>
      </c>
      <c r="DO9" s="25" t="s">
        <v>1188</v>
      </c>
      <c r="DP9" s="25" t="s">
        <v>1189</v>
      </c>
      <c r="DQ9" s="25" t="s">
        <v>1190</v>
      </c>
      <c r="DR9" s="25" t="s">
        <v>1191</v>
      </c>
      <c r="DS9" s="25" t="s">
        <v>1192</v>
      </c>
      <c r="DT9" s="25" t="s">
        <v>2003</v>
      </c>
      <c r="DU9" s="27" t="s">
        <v>2142</v>
      </c>
      <c r="DV9" s="25" t="s">
        <v>1178</v>
      </c>
      <c r="DW9" s="25" t="s">
        <v>1179</v>
      </c>
      <c r="DX9" s="25" t="s">
        <v>1180</v>
      </c>
      <c r="DY9" s="25" t="s">
        <v>1181</v>
      </c>
      <c r="DZ9" s="25" t="s">
        <v>1182</v>
      </c>
      <c r="EA9" s="25" t="s">
        <v>1183</v>
      </c>
      <c r="EB9" s="25" t="s">
        <v>1184</v>
      </c>
      <c r="EC9" s="25" t="s">
        <v>1185</v>
      </c>
      <c r="ED9" s="25" t="s">
        <v>1186</v>
      </c>
      <c r="EE9" s="25" t="s">
        <v>1187</v>
      </c>
      <c r="EF9" s="25" t="s">
        <v>1188</v>
      </c>
      <c r="EG9" s="25" t="s">
        <v>1189</v>
      </c>
      <c r="EH9" s="25" t="s">
        <v>1190</v>
      </c>
      <c r="EI9" s="25" t="s">
        <v>1191</v>
      </c>
      <c r="EJ9" s="25" t="s">
        <v>1192</v>
      </c>
      <c r="EK9" s="25" t="s">
        <v>2003</v>
      </c>
      <c r="EL9" s="27" t="s">
        <v>2143</v>
      </c>
      <c r="EM9" s="25" t="s">
        <v>1178</v>
      </c>
      <c r="EN9" s="25" t="s">
        <v>1179</v>
      </c>
      <c r="EO9" s="25" t="s">
        <v>1180</v>
      </c>
      <c r="EP9" s="25" t="s">
        <v>1181</v>
      </c>
      <c r="EQ9" s="25" t="s">
        <v>1182</v>
      </c>
      <c r="ER9" s="25" t="s">
        <v>1183</v>
      </c>
      <c r="ES9" s="25" t="s">
        <v>1184</v>
      </c>
      <c r="ET9" s="25" t="s">
        <v>1185</v>
      </c>
      <c r="EU9" s="25" t="s">
        <v>1186</v>
      </c>
      <c r="EV9" s="25" t="s">
        <v>1187</v>
      </c>
      <c r="EW9" s="25" t="s">
        <v>1188</v>
      </c>
      <c r="EX9" s="25" t="s">
        <v>1189</v>
      </c>
      <c r="EY9" s="25" t="s">
        <v>1190</v>
      </c>
      <c r="EZ9" s="25" t="s">
        <v>1191</v>
      </c>
      <c r="FA9" s="25" t="s">
        <v>1192</v>
      </c>
      <c r="FB9" s="25" t="s">
        <v>2003</v>
      </c>
      <c r="FC9" s="27" t="s">
        <v>2144</v>
      </c>
      <c r="FD9" s="53"/>
    </row>
    <row r="10" spans="1:160" s="41" customFormat="1" ht="95.25" customHeight="1" x14ac:dyDescent="0.25">
      <c r="A10" s="36" t="s">
        <v>593</v>
      </c>
      <c r="B10" s="36" t="s">
        <v>1154</v>
      </c>
      <c r="C10" s="36" t="s">
        <v>699</v>
      </c>
      <c r="D10" s="36" t="s">
        <v>693</v>
      </c>
      <c r="E10" s="36" t="s">
        <v>692</v>
      </c>
      <c r="F10" s="36">
        <v>70</v>
      </c>
      <c r="G10" s="37">
        <v>50</v>
      </c>
      <c r="H10" s="35"/>
      <c r="I10" s="35"/>
      <c r="J10" s="35"/>
      <c r="K10" s="35"/>
      <c r="L10" s="35"/>
      <c r="M10" s="35" t="s">
        <v>2099</v>
      </c>
      <c r="N10" s="35" t="s">
        <v>2059</v>
      </c>
      <c r="O10" s="35">
        <v>2409</v>
      </c>
      <c r="P10" s="35" t="s">
        <v>2125</v>
      </c>
      <c r="Q10" s="38" t="s">
        <v>694</v>
      </c>
      <c r="R10" s="38">
        <v>1</v>
      </c>
      <c r="S10" s="35" t="s">
        <v>2013</v>
      </c>
      <c r="T10" s="39" t="s">
        <v>1218</v>
      </c>
      <c r="U10" s="39" t="s">
        <v>1218</v>
      </c>
      <c r="V10" s="35" t="s">
        <v>2155</v>
      </c>
      <c r="W10" s="35" t="s">
        <v>2152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J10" s="39">
        <v>0</v>
      </c>
      <c r="AK10" s="39">
        <v>0</v>
      </c>
      <c r="AL10" s="39">
        <v>0</v>
      </c>
      <c r="AM10" s="39">
        <v>0</v>
      </c>
      <c r="AN10" s="40">
        <f t="shared" ref="AN10:AN17" si="0">SUM(X10:AM10)</f>
        <v>0</v>
      </c>
      <c r="AO10" s="39">
        <v>0</v>
      </c>
      <c r="AP10" s="39">
        <v>0</v>
      </c>
      <c r="AQ10" s="39">
        <v>0</v>
      </c>
      <c r="AR10" s="39">
        <v>0</v>
      </c>
      <c r="AS10" s="39">
        <v>0</v>
      </c>
      <c r="AT10" s="39">
        <v>0</v>
      </c>
      <c r="AU10" s="39">
        <v>0</v>
      </c>
      <c r="AV10" s="39">
        <v>0</v>
      </c>
      <c r="AW10" s="39">
        <v>0</v>
      </c>
      <c r="AX10" s="39">
        <v>0</v>
      </c>
      <c r="AY10" s="39">
        <v>0</v>
      </c>
      <c r="AZ10" s="39">
        <v>0</v>
      </c>
      <c r="BA10" s="39">
        <v>0</v>
      </c>
      <c r="BB10" s="39">
        <v>0</v>
      </c>
      <c r="BC10" s="39">
        <v>0</v>
      </c>
      <c r="BD10" s="39">
        <v>0</v>
      </c>
      <c r="BE10" s="40">
        <f t="shared" ref="BE10:BE17" si="1">SUM(AO10:BD10)</f>
        <v>0</v>
      </c>
      <c r="BF10" s="39">
        <v>0</v>
      </c>
      <c r="BG10" s="39">
        <v>0</v>
      </c>
      <c r="BH10" s="39">
        <v>0</v>
      </c>
      <c r="BI10" s="39">
        <v>0</v>
      </c>
      <c r="BJ10" s="39">
        <v>0</v>
      </c>
      <c r="BK10" s="39">
        <v>0</v>
      </c>
      <c r="BL10" s="39">
        <v>0</v>
      </c>
      <c r="BM10" s="39">
        <v>0</v>
      </c>
      <c r="BN10" s="39">
        <v>0</v>
      </c>
      <c r="BO10" s="39">
        <v>0</v>
      </c>
      <c r="BP10" s="39">
        <v>0</v>
      </c>
      <c r="BQ10" s="39">
        <v>0</v>
      </c>
      <c r="BR10" s="39">
        <v>0</v>
      </c>
      <c r="BS10" s="39">
        <v>0</v>
      </c>
      <c r="BT10" s="39">
        <v>0</v>
      </c>
      <c r="BU10" s="39">
        <v>0</v>
      </c>
      <c r="BV10" s="40">
        <f t="shared" ref="BV10:BV17" si="2">SUM(BF10:BU10)</f>
        <v>0</v>
      </c>
      <c r="BW10" s="39">
        <v>0</v>
      </c>
      <c r="BX10" s="39">
        <v>0</v>
      </c>
      <c r="BY10" s="39">
        <v>0</v>
      </c>
      <c r="BZ10" s="39">
        <v>0</v>
      </c>
      <c r="CA10" s="39">
        <v>0</v>
      </c>
      <c r="CB10" s="39">
        <v>0</v>
      </c>
      <c r="CC10" s="39">
        <v>0</v>
      </c>
      <c r="CD10" s="39">
        <v>0</v>
      </c>
      <c r="CE10" s="39">
        <v>0</v>
      </c>
      <c r="CF10" s="39">
        <v>0</v>
      </c>
      <c r="CG10" s="39">
        <v>0</v>
      </c>
      <c r="CH10" s="39">
        <v>0</v>
      </c>
      <c r="CI10" s="39">
        <v>0</v>
      </c>
      <c r="CJ10" s="39">
        <v>0</v>
      </c>
      <c r="CK10" s="39">
        <v>0</v>
      </c>
      <c r="CL10" s="39">
        <v>0</v>
      </c>
      <c r="CM10" s="39">
        <f t="shared" ref="CM10:CM44" si="3">SUM(BW10:CL10)</f>
        <v>0</v>
      </c>
      <c r="CN10" s="39">
        <v>0</v>
      </c>
      <c r="CO10" s="39">
        <v>0</v>
      </c>
      <c r="CP10" s="39">
        <v>0</v>
      </c>
      <c r="CQ10" s="39">
        <v>0</v>
      </c>
      <c r="CR10" s="39">
        <v>0</v>
      </c>
      <c r="CS10" s="39">
        <v>0</v>
      </c>
      <c r="CT10" s="39">
        <v>0</v>
      </c>
      <c r="CU10" s="39">
        <v>0</v>
      </c>
      <c r="CV10" s="39">
        <v>0</v>
      </c>
      <c r="CW10" s="39">
        <v>0</v>
      </c>
      <c r="CX10" s="39">
        <v>0</v>
      </c>
      <c r="CY10" s="39">
        <v>0</v>
      </c>
      <c r="CZ10" s="39">
        <v>0</v>
      </c>
      <c r="DA10" s="39">
        <v>0</v>
      </c>
      <c r="DB10" s="39">
        <v>0</v>
      </c>
      <c r="DC10" s="39">
        <v>0</v>
      </c>
      <c r="DD10" s="40">
        <f t="shared" ref="DD10:DD17" si="4">SUM(CN10:DC10)</f>
        <v>0</v>
      </c>
      <c r="DE10" s="39">
        <v>0</v>
      </c>
      <c r="DF10" s="39">
        <v>0</v>
      </c>
      <c r="DG10" s="39">
        <v>0</v>
      </c>
      <c r="DH10" s="39">
        <v>0</v>
      </c>
      <c r="DI10" s="39">
        <v>0</v>
      </c>
      <c r="DJ10" s="39">
        <v>0</v>
      </c>
      <c r="DK10" s="39">
        <v>0</v>
      </c>
      <c r="DL10" s="39">
        <v>0</v>
      </c>
      <c r="DM10" s="39">
        <v>0</v>
      </c>
      <c r="DN10" s="39">
        <v>0</v>
      </c>
      <c r="DO10" s="39">
        <v>0</v>
      </c>
      <c r="DP10" s="39">
        <v>0</v>
      </c>
      <c r="DQ10" s="39">
        <v>0</v>
      </c>
      <c r="DR10" s="39">
        <v>0</v>
      </c>
      <c r="DS10" s="39">
        <v>0</v>
      </c>
      <c r="DT10" s="39">
        <v>0</v>
      </c>
      <c r="DU10" s="40">
        <f t="shared" ref="DU10:DU17" si="5">SUM(DE10:DT10)</f>
        <v>0</v>
      </c>
      <c r="DV10" s="39">
        <v>0</v>
      </c>
      <c r="DW10" s="39">
        <v>0</v>
      </c>
      <c r="DX10" s="39">
        <v>0</v>
      </c>
      <c r="DY10" s="39">
        <v>0</v>
      </c>
      <c r="DZ10" s="39">
        <v>0</v>
      </c>
      <c r="EA10" s="39">
        <v>0</v>
      </c>
      <c r="EB10" s="39">
        <v>0</v>
      </c>
      <c r="EC10" s="39">
        <v>0</v>
      </c>
      <c r="ED10" s="39">
        <v>0</v>
      </c>
      <c r="EE10" s="39">
        <v>0</v>
      </c>
      <c r="EF10" s="39">
        <v>0</v>
      </c>
      <c r="EG10" s="39">
        <v>0</v>
      </c>
      <c r="EH10" s="39">
        <v>0</v>
      </c>
      <c r="EI10" s="39">
        <v>0</v>
      </c>
      <c r="EJ10" s="39">
        <v>0</v>
      </c>
      <c r="EK10" s="39">
        <v>0</v>
      </c>
      <c r="EL10" s="39">
        <f t="shared" ref="EL10:EL17" si="6">SUM(DV10:EK10)</f>
        <v>0</v>
      </c>
      <c r="EM10" s="39">
        <v>0</v>
      </c>
      <c r="EN10" s="39">
        <v>0</v>
      </c>
      <c r="EO10" s="39">
        <v>0</v>
      </c>
      <c r="EP10" s="39">
        <v>0</v>
      </c>
      <c r="EQ10" s="39">
        <v>0</v>
      </c>
      <c r="ER10" s="39">
        <v>0</v>
      </c>
      <c r="ES10" s="39">
        <v>0</v>
      </c>
      <c r="ET10" s="39">
        <v>0</v>
      </c>
      <c r="EU10" s="39">
        <v>0</v>
      </c>
      <c r="EV10" s="39">
        <v>0</v>
      </c>
      <c r="EW10" s="39">
        <v>0</v>
      </c>
      <c r="EX10" s="39">
        <v>0</v>
      </c>
      <c r="EY10" s="39">
        <v>0</v>
      </c>
      <c r="EZ10" s="39">
        <v>0</v>
      </c>
      <c r="FA10" s="39">
        <v>0</v>
      </c>
      <c r="FB10" s="39">
        <v>0</v>
      </c>
      <c r="FC10" s="40">
        <f t="shared" ref="FC10:FC17" si="7">SUM(EM10:FB10)</f>
        <v>0</v>
      </c>
      <c r="FD10" s="39">
        <f t="shared" ref="FD10:FD17" si="8">SUM(AN10+BE10+BV10+CM10+DD10+DU10+EL10+FC10)</f>
        <v>0</v>
      </c>
    </row>
    <row r="11" spans="1:160" s="41" customFormat="1" ht="138" customHeight="1" x14ac:dyDescent="0.25">
      <c r="A11" s="36" t="s">
        <v>593</v>
      </c>
      <c r="B11" s="36" t="s">
        <v>1154</v>
      </c>
      <c r="C11" s="36" t="s">
        <v>699</v>
      </c>
      <c r="D11" s="36" t="s">
        <v>693</v>
      </c>
      <c r="E11" s="36" t="s">
        <v>692</v>
      </c>
      <c r="F11" s="36">
        <v>70</v>
      </c>
      <c r="G11" s="37">
        <v>50</v>
      </c>
      <c r="H11" s="47" t="s">
        <v>2188</v>
      </c>
      <c r="I11" s="35" t="s">
        <v>2187</v>
      </c>
      <c r="J11" s="35" t="s">
        <v>2194</v>
      </c>
      <c r="K11" s="35"/>
      <c r="L11" s="35"/>
      <c r="M11" s="35" t="s">
        <v>2099</v>
      </c>
      <c r="N11" s="35" t="s">
        <v>2059</v>
      </c>
      <c r="O11" s="35">
        <v>2409</v>
      </c>
      <c r="P11" s="35" t="s">
        <v>2125</v>
      </c>
      <c r="Q11" s="38" t="s">
        <v>695</v>
      </c>
      <c r="R11" s="38">
        <v>1</v>
      </c>
      <c r="S11" s="35">
        <v>1</v>
      </c>
      <c r="T11" s="42">
        <v>44362</v>
      </c>
      <c r="U11" s="42">
        <v>44561</v>
      </c>
      <c r="V11" s="35" t="s">
        <v>2154</v>
      </c>
      <c r="W11" s="35" t="s">
        <v>2152</v>
      </c>
      <c r="X11" s="39">
        <v>0</v>
      </c>
      <c r="Y11" s="39">
        <v>0</v>
      </c>
      <c r="Z11" s="39">
        <v>0</v>
      </c>
      <c r="AA11" s="39">
        <v>1655000000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0</v>
      </c>
      <c r="AJ11" s="39">
        <v>0</v>
      </c>
      <c r="AK11" s="39">
        <v>0</v>
      </c>
      <c r="AL11" s="39">
        <v>0</v>
      </c>
      <c r="AM11" s="39">
        <v>0</v>
      </c>
      <c r="AN11" s="40">
        <f t="shared" si="0"/>
        <v>1655000000</v>
      </c>
      <c r="AO11" s="39">
        <v>0</v>
      </c>
      <c r="AP11" s="39">
        <v>0</v>
      </c>
      <c r="AQ11" s="39">
        <v>0</v>
      </c>
      <c r="AR11" s="39">
        <v>0</v>
      </c>
      <c r="AS11" s="39">
        <v>0</v>
      </c>
      <c r="AT11" s="39">
        <v>0</v>
      </c>
      <c r="AU11" s="39">
        <v>0</v>
      </c>
      <c r="AV11" s="39">
        <v>0</v>
      </c>
      <c r="AW11" s="39">
        <v>0</v>
      </c>
      <c r="AX11" s="39">
        <v>0</v>
      </c>
      <c r="AY11" s="39">
        <v>0</v>
      </c>
      <c r="AZ11" s="39">
        <v>0</v>
      </c>
      <c r="BA11" s="39">
        <v>0</v>
      </c>
      <c r="BB11" s="39">
        <v>0</v>
      </c>
      <c r="BC11" s="39">
        <v>0</v>
      </c>
      <c r="BD11" s="39">
        <v>0</v>
      </c>
      <c r="BE11" s="40">
        <f t="shared" si="1"/>
        <v>0</v>
      </c>
      <c r="BF11" s="39">
        <v>0</v>
      </c>
      <c r="BG11" s="39">
        <v>0</v>
      </c>
      <c r="BH11" s="39">
        <v>0</v>
      </c>
      <c r="BI11" s="39">
        <v>0</v>
      </c>
      <c r="BJ11" s="39">
        <v>0</v>
      </c>
      <c r="BK11" s="39">
        <v>0</v>
      </c>
      <c r="BL11" s="39">
        <v>0</v>
      </c>
      <c r="BM11" s="39">
        <v>0</v>
      </c>
      <c r="BN11" s="39">
        <v>0</v>
      </c>
      <c r="BO11" s="39">
        <v>0</v>
      </c>
      <c r="BP11" s="39">
        <v>0</v>
      </c>
      <c r="BQ11" s="39">
        <v>0</v>
      </c>
      <c r="BR11" s="39">
        <v>0</v>
      </c>
      <c r="BS11" s="39">
        <v>0</v>
      </c>
      <c r="BT11" s="39">
        <v>0</v>
      </c>
      <c r="BU11" s="39">
        <v>0</v>
      </c>
      <c r="BV11" s="40">
        <f t="shared" si="2"/>
        <v>0</v>
      </c>
      <c r="BW11" s="39">
        <v>0</v>
      </c>
      <c r="BX11" s="39">
        <v>0</v>
      </c>
      <c r="BY11" s="39">
        <v>0</v>
      </c>
      <c r="BZ11" s="39">
        <v>0</v>
      </c>
      <c r="CA11" s="39">
        <v>0</v>
      </c>
      <c r="CB11" s="39">
        <v>0</v>
      </c>
      <c r="CC11" s="39">
        <v>0</v>
      </c>
      <c r="CD11" s="39">
        <v>0</v>
      </c>
      <c r="CE11" s="39">
        <v>0</v>
      </c>
      <c r="CF11" s="39">
        <v>0</v>
      </c>
      <c r="CG11" s="39">
        <v>0</v>
      </c>
      <c r="CH11" s="39">
        <v>0</v>
      </c>
      <c r="CI11" s="39">
        <v>0</v>
      </c>
      <c r="CJ11" s="39">
        <v>0</v>
      </c>
      <c r="CK11" s="39">
        <v>0</v>
      </c>
      <c r="CL11" s="39">
        <v>0</v>
      </c>
      <c r="CM11" s="39">
        <f t="shared" si="3"/>
        <v>0</v>
      </c>
      <c r="CN11" s="39">
        <v>0</v>
      </c>
      <c r="CO11" s="39">
        <v>0</v>
      </c>
      <c r="CP11" s="39">
        <v>0</v>
      </c>
      <c r="CQ11" s="39">
        <v>0</v>
      </c>
      <c r="CR11" s="39">
        <v>0</v>
      </c>
      <c r="CS11" s="39">
        <v>0</v>
      </c>
      <c r="CT11" s="39">
        <v>0</v>
      </c>
      <c r="CU11" s="39">
        <v>0</v>
      </c>
      <c r="CV11" s="39">
        <v>0</v>
      </c>
      <c r="CW11" s="39">
        <v>0</v>
      </c>
      <c r="CX11" s="39">
        <v>0</v>
      </c>
      <c r="CY11" s="39">
        <v>0</v>
      </c>
      <c r="CZ11" s="39">
        <v>0</v>
      </c>
      <c r="DA11" s="39">
        <v>0</v>
      </c>
      <c r="DB11" s="39">
        <v>0</v>
      </c>
      <c r="DC11" s="39">
        <v>0</v>
      </c>
      <c r="DD11" s="40">
        <f t="shared" si="4"/>
        <v>0</v>
      </c>
      <c r="DE11" s="39">
        <v>0</v>
      </c>
      <c r="DF11" s="39">
        <v>0</v>
      </c>
      <c r="DG11" s="39">
        <v>0</v>
      </c>
      <c r="DH11" s="39">
        <v>0</v>
      </c>
      <c r="DI11" s="39">
        <v>0</v>
      </c>
      <c r="DJ11" s="39">
        <v>0</v>
      </c>
      <c r="DK11" s="39">
        <v>0</v>
      </c>
      <c r="DL11" s="39">
        <v>0</v>
      </c>
      <c r="DM11" s="39">
        <v>0</v>
      </c>
      <c r="DN11" s="39">
        <v>0</v>
      </c>
      <c r="DO11" s="39">
        <v>0</v>
      </c>
      <c r="DP11" s="39">
        <v>0</v>
      </c>
      <c r="DQ11" s="39">
        <v>0</v>
      </c>
      <c r="DR11" s="39">
        <v>0</v>
      </c>
      <c r="DS11" s="39">
        <v>0</v>
      </c>
      <c r="DT11" s="39">
        <v>0</v>
      </c>
      <c r="DU11" s="40">
        <f t="shared" si="5"/>
        <v>0</v>
      </c>
      <c r="DV11" s="39">
        <v>0</v>
      </c>
      <c r="DW11" s="39">
        <v>0</v>
      </c>
      <c r="DX11" s="39">
        <v>0</v>
      </c>
      <c r="DY11" s="39">
        <v>0</v>
      </c>
      <c r="DZ11" s="39">
        <v>0</v>
      </c>
      <c r="EA11" s="39">
        <v>0</v>
      </c>
      <c r="EB11" s="39">
        <v>0</v>
      </c>
      <c r="EC11" s="39">
        <v>0</v>
      </c>
      <c r="ED11" s="39">
        <v>0</v>
      </c>
      <c r="EE11" s="39">
        <v>0</v>
      </c>
      <c r="EF11" s="39">
        <v>0</v>
      </c>
      <c r="EG11" s="39">
        <v>0</v>
      </c>
      <c r="EH11" s="39">
        <v>0</v>
      </c>
      <c r="EI11" s="39">
        <v>0</v>
      </c>
      <c r="EJ11" s="39">
        <v>0</v>
      </c>
      <c r="EK11" s="39">
        <v>0</v>
      </c>
      <c r="EL11" s="39">
        <f t="shared" si="6"/>
        <v>0</v>
      </c>
      <c r="EM11" s="39">
        <v>0</v>
      </c>
      <c r="EN11" s="39">
        <v>0</v>
      </c>
      <c r="EO11" s="39">
        <v>0</v>
      </c>
      <c r="EP11" s="39">
        <v>0</v>
      </c>
      <c r="EQ11" s="39">
        <v>0</v>
      </c>
      <c r="ER11" s="39">
        <v>0</v>
      </c>
      <c r="ES11" s="39">
        <v>0</v>
      </c>
      <c r="ET11" s="39">
        <v>0</v>
      </c>
      <c r="EU11" s="39">
        <v>0</v>
      </c>
      <c r="EV11" s="39">
        <v>0</v>
      </c>
      <c r="EW11" s="39">
        <v>0</v>
      </c>
      <c r="EX11" s="39">
        <v>0</v>
      </c>
      <c r="EY11" s="39">
        <v>0</v>
      </c>
      <c r="EZ11" s="39">
        <v>0</v>
      </c>
      <c r="FA11" s="39">
        <v>0</v>
      </c>
      <c r="FB11" s="39">
        <v>0</v>
      </c>
      <c r="FC11" s="40">
        <f t="shared" si="7"/>
        <v>0</v>
      </c>
      <c r="FD11" s="39">
        <f t="shared" si="8"/>
        <v>1655000000</v>
      </c>
    </row>
    <row r="12" spans="1:160" s="41" customFormat="1" ht="90" customHeight="1" x14ac:dyDescent="0.25">
      <c r="A12" s="36" t="s">
        <v>593</v>
      </c>
      <c r="B12" s="36" t="s">
        <v>1154</v>
      </c>
      <c r="C12" s="36" t="s">
        <v>699</v>
      </c>
      <c r="D12" s="36" t="s">
        <v>693</v>
      </c>
      <c r="E12" s="36" t="s">
        <v>692</v>
      </c>
      <c r="F12" s="36">
        <v>70</v>
      </c>
      <c r="G12" s="37">
        <v>50</v>
      </c>
      <c r="H12" s="35"/>
      <c r="I12" s="35" t="s">
        <v>2193</v>
      </c>
      <c r="J12" s="35" t="s">
        <v>2183</v>
      </c>
      <c r="K12" s="35"/>
      <c r="L12" s="35"/>
      <c r="M12" s="35" t="s">
        <v>2099</v>
      </c>
      <c r="N12" s="35" t="s">
        <v>2059</v>
      </c>
      <c r="O12" s="35">
        <v>2409</v>
      </c>
      <c r="P12" s="35" t="s">
        <v>2125</v>
      </c>
      <c r="Q12" s="38" t="s">
        <v>696</v>
      </c>
      <c r="R12" s="38">
        <v>1</v>
      </c>
      <c r="S12" s="35">
        <v>0.5</v>
      </c>
      <c r="T12" s="43">
        <v>44197</v>
      </c>
      <c r="U12" s="43">
        <v>44561</v>
      </c>
      <c r="V12" s="35" t="s">
        <v>2153</v>
      </c>
      <c r="W12" s="35" t="s">
        <v>2152</v>
      </c>
      <c r="X12" s="39">
        <v>0</v>
      </c>
      <c r="Y12" s="39">
        <v>0</v>
      </c>
      <c r="Z12" s="39">
        <v>0</v>
      </c>
      <c r="AA12" s="39">
        <v>7810000000</v>
      </c>
      <c r="AB12" s="39">
        <v>0</v>
      </c>
      <c r="AC12" s="39">
        <v>0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 s="39">
        <v>0</v>
      </c>
      <c r="AN12" s="40">
        <f t="shared" si="0"/>
        <v>7810000000</v>
      </c>
      <c r="AO12" s="39">
        <v>0</v>
      </c>
      <c r="AP12" s="39">
        <v>0</v>
      </c>
      <c r="AQ12" s="39">
        <v>0</v>
      </c>
      <c r="AR12" s="39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0</v>
      </c>
      <c r="AX12" s="39">
        <v>0</v>
      </c>
      <c r="AY12" s="39">
        <v>0</v>
      </c>
      <c r="AZ12" s="39">
        <v>0</v>
      </c>
      <c r="BA12" s="39">
        <v>0</v>
      </c>
      <c r="BB12" s="39">
        <v>0</v>
      </c>
      <c r="BC12" s="39">
        <v>0</v>
      </c>
      <c r="BD12" s="39">
        <v>0</v>
      </c>
      <c r="BE12" s="40">
        <f t="shared" si="1"/>
        <v>0</v>
      </c>
      <c r="BF12" s="39">
        <v>0</v>
      </c>
      <c r="BG12" s="39">
        <v>0</v>
      </c>
      <c r="BH12" s="39">
        <v>0</v>
      </c>
      <c r="BI12" s="39">
        <v>0</v>
      </c>
      <c r="BJ12" s="39">
        <v>0</v>
      </c>
      <c r="BK12" s="39">
        <v>0</v>
      </c>
      <c r="BL12" s="39">
        <v>0</v>
      </c>
      <c r="BM12" s="39">
        <v>0</v>
      </c>
      <c r="BN12" s="39">
        <v>0</v>
      </c>
      <c r="BO12" s="39">
        <v>0</v>
      </c>
      <c r="BP12" s="39">
        <v>0</v>
      </c>
      <c r="BQ12" s="39">
        <v>0</v>
      </c>
      <c r="BR12" s="39">
        <v>0</v>
      </c>
      <c r="BS12" s="39">
        <v>0</v>
      </c>
      <c r="BT12" s="39">
        <v>0</v>
      </c>
      <c r="BU12" s="39">
        <v>0</v>
      </c>
      <c r="BV12" s="40">
        <f t="shared" si="2"/>
        <v>0</v>
      </c>
      <c r="BW12" s="39">
        <v>0</v>
      </c>
      <c r="BX12" s="39">
        <v>0</v>
      </c>
      <c r="BY12" s="39">
        <v>0</v>
      </c>
      <c r="BZ12" s="39">
        <v>0</v>
      </c>
      <c r="CA12" s="39">
        <v>0</v>
      </c>
      <c r="CB12" s="39">
        <v>0</v>
      </c>
      <c r="CC12" s="39">
        <v>0</v>
      </c>
      <c r="CD12" s="39">
        <v>0</v>
      </c>
      <c r="CE12" s="39">
        <v>0</v>
      </c>
      <c r="CF12" s="39">
        <v>0</v>
      </c>
      <c r="CG12" s="39">
        <v>0</v>
      </c>
      <c r="CH12" s="39">
        <v>0</v>
      </c>
      <c r="CI12" s="39">
        <v>0</v>
      </c>
      <c r="CJ12" s="39">
        <v>0</v>
      </c>
      <c r="CK12" s="39">
        <v>0</v>
      </c>
      <c r="CL12" s="39">
        <v>0</v>
      </c>
      <c r="CM12" s="39">
        <f t="shared" si="3"/>
        <v>0</v>
      </c>
      <c r="CN12" s="39">
        <v>0</v>
      </c>
      <c r="CO12" s="39">
        <v>0</v>
      </c>
      <c r="CP12" s="39">
        <v>0</v>
      </c>
      <c r="CQ12" s="39">
        <v>0</v>
      </c>
      <c r="CR12" s="39">
        <v>0</v>
      </c>
      <c r="CS12" s="39">
        <v>0</v>
      </c>
      <c r="CT12" s="39">
        <v>0</v>
      </c>
      <c r="CU12" s="39">
        <v>0</v>
      </c>
      <c r="CV12" s="39">
        <v>0</v>
      </c>
      <c r="CW12" s="39">
        <v>0</v>
      </c>
      <c r="CX12" s="39">
        <v>0</v>
      </c>
      <c r="CY12" s="39">
        <v>0</v>
      </c>
      <c r="CZ12" s="39">
        <v>0</v>
      </c>
      <c r="DA12" s="39">
        <v>0</v>
      </c>
      <c r="DB12" s="39">
        <v>0</v>
      </c>
      <c r="DC12" s="39">
        <v>0</v>
      </c>
      <c r="DD12" s="40">
        <f t="shared" si="4"/>
        <v>0</v>
      </c>
      <c r="DE12" s="39">
        <v>0</v>
      </c>
      <c r="DF12" s="39">
        <v>0</v>
      </c>
      <c r="DG12" s="39">
        <v>0</v>
      </c>
      <c r="DH12" s="39">
        <v>0</v>
      </c>
      <c r="DI12" s="39">
        <v>0</v>
      </c>
      <c r="DJ12" s="39">
        <v>0</v>
      </c>
      <c r="DK12" s="39">
        <v>0</v>
      </c>
      <c r="DL12" s="39">
        <v>0</v>
      </c>
      <c r="DM12" s="39">
        <v>0</v>
      </c>
      <c r="DN12" s="39">
        <v>0</v>
      </c>
      <c r="DO12" s="39">
        <v>0</v>
      </c>
      <c r="DP12" s="39">
        <v>0</v>
      </c>
      <c r="DQ12" s="39">
        <v>0</v>
      </c>
      <c r="DR12" s="39">
        <v>0</v>
      </c>
      <c r="DS12" s="39">
        <v>0</v>
      </c>
      <c r="DT12" s="39">
        <v>0</v>
      </c>
      <c r="DU12" s="40">
        <f t="shared" si="5"/>
        <v>0</v>
      </c>
      <c r="DV12" s="39">
        <v>0</v>
      </c>
      <c r="DW12" s="39">
        <v>0</v>
      </c>
      <c r="DX12" s="39">
        <v>0</v>
      </c>
      <c r="DY12" s="39">
        <v>0</v>
      </c>
      <c r="DZ12" s="39">
        <v>0</v>
      </c>
      <c r="EA12" s="39">
        <v>0</v>
      </c>
      <c r="EB12" s="39">
        <v>0</v>
      </c>
      <c r="EC12" s="39">
        <v>0</v>
      </c>
      <c r="ED12" s="39">
        <v>0</v>
      </c>
      <c r="EE12" s="39">
        <v>0</v>
      </c>
      <c r="EF12" s="39">
        <v>0</v>
      </c>
      <c r="EG12" s="39">
        <v>0</v>
      </c>
      <c r="EH12" s="39">
        <v>0</v>
      </c>
      <c r="EI12" s="39">
        <v>0</v>
      </c>
      <c r="EJ12" s="39">
        <v>0</v>
      </c>
      <c r="EK12" s="39">
        <v>0</v>
      </c>
      <c r="EL12" s="39">
        <f t="shared" si="6"/>
        <v>0</v>
      </c>
      <c r="EM12" s="39">
        <v>0</v>
      </c>
      <c r="EN12" s="39">
        <v>0</v>
      </c>
      <c r="EO12" s="39">
        <v>0</v>
      </c>
      <c r="EP12" s="39">
        <v>0</v>
      </c>
      <c r="EQ12" s="39">
        <v>0</v>
      </c>
      <c r="ER12" s="39">
        <v>0</v>
      </c>
      <c r="ES12" s="39">
        <v>0</v>
      </c>
      <c r="ET12" s="39">
        <v>0</v>
      </c>
      <c r="EU12" s="39">
        <v>0</v>
      </c>
      <c r="EV12" s="39">
        <v>0</v>
      </c>
      <c r="EW12" s="39">
        <v>0</v>
      </c>
      <c r="EX12" s="39">
        <v>0</v>
      </c>
      <c r="EY12" s="39">
        <v>0</v>
      </c>
      <c r="EZ12" s="39">
        <v>0</v>
      </c>
      <c r="FA12" s="39">
        <v>0</v>
      </c>
      <c r="FB12" s="39">
        <v>0</v>
      </c>
      <c r="FC12" s="40">
        <f t="shared" si="7"/>
        <v>0</v>
      </c>
      <c r="FD12" s="39">
        <f t="shared" si="8"/>
        <v>7810000000</v>
      </c>
    </row>
    <row r="13" spans="1:160" s="41" customFormat="1" ht="152.25" customHeight="1" x14ac:dyDescent="0.25">
      <c r="A13" s="36" t="s">
        <v>593</v>
      </c>
      <c r="B13" s="36" t="s">
        <v>1154</v>
      </c>
      <c r="C13" s="36" t="s">
        <v>699</v>
      </c>
      <c r="D13" s="36" t="s">
        <v>693</v>
      </c>
      <c r="E13" s="36" t="s">
        <v>697</v>
      </c>
      <c r="F13" s="36">
        <v>60</v>
      </c>
      <c r="G13" s="37">
        <v>40</v>
      </c>
      <c r="H13" s="35"/>
      <c r="I13" s="35"/>
      <c r="J13" s="35"/>
      <c r="K13" s="35"/>
      <c r="L13" s="35"/>
      <c r="M13" s="35" t="s">
        <v>2099</v>
      </c>
      <c r="N13" s="35" t="s">
        <v>2059</v>
      </c>
      <c r="O13" s="35">
        <v>2409</v>
      </c>
      <c r="P13" s="35" t="s">
        <v>2125</v>
      </c>
      <c r="Q13" s="38" t="s">
        <v>698</v>
      </c>
      <c r="R13" s="38">
        <v>1</v>
      </c>
      <c r="S13" s="35" t="s">
        <v>2013</v>
      </c>
      <c r="T13" s="43" t="s">
        <v>1218</v>
      </c>
      <c r="U13" s="43" t="s">
        <v>1218</v>
      </c>
      <c r="V13" s="35"/>
      <c r="W13" s="35" t="s">
        <v>2152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39">
        <v>0</v>
      </c>
      <c r="AG13" s="39">
        <v>0</v>
      </c>
      <c r="AH13" s="39">
        <v>0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40">
        <f t="shared" si="0"/>
        <v>0</v>
      </c>
      <c r="AO13" s="39">
        <v>0</v>
      </c>
      <c r="AP13" s="39">
        <v>0</v>
      </c>
      <c r="AQ13" s="39">
        <v>0</v>
      </c>
      <c r="AR13" s="39">
        <v>0</v>
      </c>
      <c r="AS13" s="39">
        <v>0</v>
      </c>
      <c r="AT13" s="39">
        <v>0</v>
      </c>
      <c r="AU13" s="39">
        <v>0</v>
      </c>
      <c r="AV13" s="39">
        <v>0</v>
      </c>
      <c r="AW13" s="39">
        <v>0</v>
      </c>
      <c r="AX13" s="39">
        <v>0</v>
      </c>
      <c r="AY13" s="39">
        <v>0</v>
      </c>
      <c r="AZ13" s="39">
        <v>0</v>
      </c>
      <c r="BA13" s="39">
        <v>0</v>
      </c>
      <c r="BB13" s="39">
        <v>0</v>
      </c>
      <c r="BC13" s="39">
        <v>0</v>
      </c>
      <c r="BD13" s="39">
        <v>0</v>
      </c>
      <c r="BE13" s="40">
        <f t="shared" si="1"/>
        <v>0</v>
      </c>
      <c r="BF13" s="39">
        <v>0</v>
      </c>
      <c r="BG13" s="39">
        <v>0</v>
      </c>
      <c r="BH13" s="39">
        <v>0</v>
      </c>
      <c r="BI13" s="39">
        <v>0</v>
      </c>
      <c r="BJ13" s="39">
        <v>0</v>
      </c>
      <c r="BK13" s="39">
        <v>0</v>
      </c>
      <c r="BL13" s="39">
        <v>0</v>
      </c>
      <c r="BM13" s="39">
        <v>0</v>
      </c>
      <c r="BN13" s="39">
        <v>0</v>
      </c>
      <c r="BO13" s="39">
        <v>0</v>
      </c>
      <c r="BP13" s="39">
        <v>0</v>
      </c>
      <c r="BQ13" s="39">
        <v>0</v>
      </c>
      <c r="BR13" s="39">
        <v>0</v>
      </c>
      <c r="BS13" s="39">
        <v>0</v>
      </c>
      <c r="BT13" s="39">
        <v>0</v>
      </c>
      <c r="BU13" s="39">
        <v>0</v>
      </c>
      <c r="BV13" s="40">
        <f t="shared" si="2"/>
        <v>0</v>
      </c>
      <c r="BW13" s="39">
        <v>0</v>
      </c>
      <c r="BX13" s="39">
        <v>0</v>
      </c>
      <c r="BY13" s="39">
        <v>0</v>
      </c>
      <c r="BZ13" s="39">
        <v>0</v>
      </c>
      <c r="CA13" s="39">
        <v>0</v>
      </c>
      <c r="CB13" s="39">
        <v>0</v>
      </c>
      <c r="CC13" s="39">
        <v>0</v>
      </c>
      <c r="CD13" s="39">
        <v>0</v>
      </c>
      <c r="CE13" s="39">
        <v>0</v>
      </c>
      <c r="CF13" s="39">
        <v>0</v>
      </c>
      <c r="CG13" s="39">
        <v>0</v>
      </c>
      <c r="CH13" s="39">
        <v>0</v>
      </c>
      <c r="CI13" s="39">
        <v>0</v>
      </c>
      <c r="CJ13" s="39">
        <v>0</v>
      </c>
      <c r="CK13" s="39">
        <v>0</v>
      </c>
      <c r="CL13" s="39">
        <v>0</v>
      </c>
      <c r="CM13" s="39">
        <f t="shared" si="3"/>
        <v>0</v>
      </c>
      <c r="CN13" s="39">
        <v>0</v>
      </c>
      <c r="CO13" s="39">
        <v>0</v>
      </c>
      <c r="CP13" s="39">
        <v>0</v>
      </c>
      <c r="CQ13" s="39">
        <v>0</v>
      </c>
      <c r="CR13" s="39">
        <v>0</v>
      </c>
      <c r="CS13" s="39">
        <v>0</v>
      </c>
      <c r="CT13" s="39">
        <v>0</v>
      </c>
      <c r="CU13" s="39">
        <v>0</v>
      </c>
      <c r="CV13" s="39">
        <v>0</v>
      </c>
      <c r="CW13" s="39">
        <v>0</v>
      </c>
      <c r="CX13" s="39">
        <v>0</v>
      </c>
      <c r="CY13" s="39">
        <v>0</v>
      </c>
      <c r="CZ13" s="39">
        <v>0</v>
      </c>
      <c r="DA13" s="39">
        <v>0</v>
      </c>
      <c r="DB13" s="39">
        <v>0</v>
      </c>
      <c r="DC13" s="39">
        <v>0</v>
      </c>
      <c r="DD13" s="40">
        <f t="shared" si="4"/>
        <v>0</v>
      </c>
      <c r="DE13" s="39">
        <v>0</v>
      </c>
      <c r="DF13" s="39">
        <v>0</v>
      </c>
      <c r="DG13" s="39">
        <v>0</v>
      </c>
      <c r="DH13" s="39">
        <v>0</v>
      </c>
      <c r="DI13" s="39">
        <v>0</v>
      </c>
      <c r="DJ13" s="39">
        <v>0</v>
      </c>
      <c r="DK13" s="39">
        <v>0</v>
      </c>
      <c r="DL13" s="39">
        <v>0</v>
      </c>
      <c r="DM13" s="39">
        <v>0</v>
      </c>
      <c r="DN13" s="39">
        <v>0</v>
      </c>
      <c r="DO13" s="39">
        <v>0</v>
      </c>
      <c r="DP13" s="39">
        <v>0</v>
      </c>
      <c r="DQ13" s="39">
        <v>0</v>
      </c>
      <c r="DR13" s="39">
        <v>0</v>
      </c>
      <c r="DS13" s="39">
        <v>0</v>
      </c>
      <c r="DT13" s="39">
        <v>0</v>
      </c>
      <c r="DU13" s="40">
        <f t="shared" si="5"/>
        <v>0</v>
      </c>
      <c r="DV13" s="39">
        <v>0</v>
      </c>
      <c r="DW13" s="39">
        <v>0</v>
      </c>
      <c r="DX13" s="39">
        <v>0</v>
      </c>
      <c r="DY13" s="39">
        <v>0</v>
      </c>
      <c r="DZ13" s="39">
        <v>0</v>
      </c>
      <c r="EA13" s="39">
        <v>0</v>
      </c>
      <c r="EB13" s="39">
        <v>0</v>
      </c>
      <c r="EC13" s="39">
        <v>0</v>
      </c>
      <c r="ED13" s="39">
        <v>0</v>
      </c>
      <c r="EE13" s="39">
        <v>0</v>
      </c>
      <c r="EF13" s="39">
        <v>0</v>
      </c>
      <c r="EG13" s="39">
        <v>0</v>
      </c>
      <c r="EH13" s="39">
        <v>0</v>
      </c>
      <c r="EI13" s="39">
        <v>0</v>
      </c>
      <c r="EJ13" s="39">
        <v>0</v>
      </c>
      <c r="EK13" s="39">
        <v>0</v>
      </c>
      <c r="EL13" s="39">
        <f t="shared" si="6"/>
        <v>0</v>
      </c>
      <c r="EM13" s="39">
        <v>0</v>
      </c>
      <c r="EN13" s="39">
        <v>0</v>
      </c>
      <c r="EO13" s="39">
        <v>0</v>
      </c>
      <c r="EP13" s="39">
        <v>0</v>
      </c>
      <c r="EQ13" s="39">
        <v>0</v>
      </c>
      <c r="ER13" s="39">
        <v>0</v>
      </c>
      <c r="ES13" s="39">
        <v>0</v>
      </c>
      <c r="ET13" s="39">
        <v>0</v>
      </c>
      <c r="EU13" s="39">
        <v>0</v>
      </c>
      <c r="EV13" s="39">
        <v>0</v>
      </c>
      <c r="EW13" s="39">
        <v>0</v>
      </c>
      <c r="EX13" s="39">
        <v>0</v>
      </c>
      <c r="EY13" s="39">
        <v>0</v>
      </c>
      <c r="EZ13" s="39">
        <v>0</v>
      </c>
      <c r="FA13" s="39">
        <v>0</v>
      </c>
      <c r="FB13" s="39">
        <v>0</v>
      </c>
      <c r="FC13" s="40">
        <f t="shared" si="7"/>
        <v>0</v>
      </c>
      <c r="FD13" s="39">
        <f t="shared" si="8"/>
        <v>0</v>
      </c>
    </row>
    <row r="14" spans="1:160" s="41" customFormat="1" ht="136.5" customHeight="1" x14ac:dyDescent="0.25">
      <c r="A14" s="36" t="s">
        <v>593</v>
      </c>
      <c r="B14" s="36" t="s">
        <v>1154</v>
      </c>
      <c r="C14" s="36" t="s">
        <v>699</v>
      </c>
      <c r="D14" s="36" t="s">
        <v>693</v>
      </c>
      <c r="E14" s="36" t="s">
        <v>697</v>
      </c>
      <c r="F14" s="36">
        <v>60</v>
      </c>
      <c r="G14" s="37">
        <v>40</v>
      </c>
      <c r="H14" s="47" t="s">
        <v>2190</v>
      </c>
      <c r="I14" s="35" t="s">
        <v>2189</v>
      </c>
      <c r="J14" s="35" t="s">
        <v>2184</v>
      </c>
      <c r="K14" s="35"/>
      <c r="L14" s="35"/>
      <c r="M14" s="35" t="s">
        <v>2099</v>
      </c>
      <c r="N14" s="35" t="s">
        <v>2059</v>
      </c>
      <c r="O14" s="35">
        <v>2409</v>
      </c>
      <c r="P14" s="35" t="s">
        <v>2125</v>
      </c>
      <c r="Q14" s="38" t="s">
        <v>700</v>
      </c>
      <c r="R14" s="38">
        <v>1</v>
      </c>
      <c r="S14" s="35">
        <v>0.3</v>
      </c>
      <c r="T14" s="43">
        <v>44197</v>
      </c>
      <c r="U14" s="43">
        <v>44561</v>
      </c>
      <c r="V14" s="44" t="s">
        <v>2158</v>
      </c>
      <c r="W14" s="35" t="s">
        <v>2152</v>
      </c>
      <c r="X14" s="39">
        <v>0</v>
      </c>
      <c r="Y14" s="39">
        <v>0</v>
      </c>
      <c r="Z14" s="39">
        <v>0</v>
      </c>
      <c r="AA14" s="39">
        <v>105600000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0</v>
      </c>
      <c r="AM14" s="39">
        <v>0</v>
      </c>
      <c r="AN14" s="40">
        <f t="shared" si="0"/>
        <v>105600000</v>
      </c>
      <c r="AO14" s="39">
        <v>0</v>
      </c>
      <c r="AP14" s="39">
        <v>0</v>
      </c>
      <c r="AQ14" s="39">
        <v>0</v>
      </c>
      <c r="AR14" s="39">
        <v>60000000</v>
      </c>
      <c r="AS14" s="39">
        <v>0</v>
      </c>
      <c r="AT14" s="39">
        <v>0</v>
      </c>
      <c r="AU14" s="39">
        <v>0</v>
      </c>
      <c r="AV14" s="39">
        <v>0</v>
      </c>
      <c r="AW14" s="39">
        <v>0</v>
      </c>
      <c r="AX14" s="39">
        <v>0</v>
      </c>
      <c r="AY14" s="39">
        <v>0</v>
      </c>
      <c r="AZ14" s="39">
        <v>0</v>
      </c>
      <c r="BA14" s="39">
        <v>0</v>
      </c>
      <c r="BB14" s="39">
        <v>0</v>
      </c>
      <c r="BC14" s="39">
        <v>0</v>
      </c>
      <c r="BD14" s="39">
        <v>0</v>
      </c>
      <c r="BE14" s="40">
        <f t="shared" si="1"/>
        <v>60000000</v>
      </c>
      <c r="BF14" s="39">
        <v>0</v>
      </c>
      <c r="BG14" s="39">
        <v>0</v>
      </c>
      <c r="BH14" s="39">
        <v>0</v>
      </c>
      <c r="BI14" s="39">
        <v>0</v>
      </c>
      <c r="BJ14" s="39">
        <v>0</v>
      </c>
      <c r="BK14" s="39">
        <v>0</v>
      </c>
      <c r="BL14" s="39">
        <v>0</v>
      </c>
      <c r="BM14" s="39">
        <v>0</v>
      </c>
      <c r="BN14" s="39">
        <v>0</v>
      </c>
      <c r="BO14" s="39">
        <v>0</v>
      </c>
      <c r="BP14" s="39">
        <v>0</v>
      </c>
      <c r="BQ14" s="39">
        <v>0</v>
      </c>
      <c r="BR14" s="39">
        <v>0</v>
      </c>
      <c r="BS14" s="39">
        <v>0</v>
      </c>
      <c r="BT14" s="39">
        <v>0</v>
      </c>
      <c r="BU14" s="39">
        <v>0</v>
      </c>
      <c r="BV14" s="40">
        <f t="shared" si="2"/>
        <v>0</v>
      </c>
      <c r="BW14" s="39">
        <v>0</v>
      </c>
      <c r="BX14" s="39">
        <v>0</v>
      </c>
      <c r="BY14" s="39">
        <v>0</v>
      </c>
      <c r="BZ14" s="39">
        <v>0</v>
      </c>
      <c r="CA14" s="39">
        <v>0</v>
      </c>
      <c r="CB14" s="39">
        <v>0</v>
      </c>
      <c r="CC14" s="39">
        <v>0</v>
      </c>
      <c r="CD14" s="39">
        <v>0</v>
      </c>
      <c r="CE14" s="39">
        <v>0</v>
      </c>
      <c r="CF14" s="39">
        <v>0</v>
      </c>
      <c r="CG14" s="39">
        <v>0</v>
      </c>
      <c r="CH14" s="39">
        <v>0</v>
      </c>
      <c r="CI14" s="39">
        <v>0</v>
      </c>
      <c r="CJ14" s="39">
        <v>0</v>
      </c>
      <c r="CK14" s="39">
        <v>0</v>
      </c>
      <c r="CL14" s="39">
        <v>0</v>
      </c>
      <c r="CM14" s="39">
        <f t="shared" si="3"/>
        <v>0</v>
      </c>
      <c r="CN14" s="39">
        <v>0</v>
      </c>
      <c r="CO14" s="39">
        <v>0</v>
      </c>
      <c r="CP14" s="39">
        <v>0</v>
      </c>
      <c r="CQ14" s="39">
        <v>0</v>
      </c>
      <c r="CR14" s="39">
        <v>0</v>
      </c>
      <c r="CS14" s="39">
        <v>0</v>
      </c>
      <c r="CT14" s="39">
        <v>0</v>
      </c>
      <c r="CU14" s="39">
        <v>0</v>
      </c>
      <c r="CV14" s="39">
        <v>0</v>
      </c>
      <c r="CW14" s="39">
        <v>0</v>
      </c>
      <c r="CX14" s="39">
        <v>0</v>
      </c>
      <c r="CY14" s="39">
        <v>0</v>
      </c>
      <c r="CZ14" s="39">
        <v>0</v>
      </c>
      <c r="DA14" s="39">
        <v>0</v>
      </c>
      <c r="DB14" s="39">
        <v>0</v>
      </c>
      <c r="DC14" s="39">
        <v>0</v>
      </c>
      <c r="DD14" s="40">
        <f t="shared" si="4"/>
        <v>0</v>
      </c>
      <c r="DE14" s="39">
        <v>0</v>
      </c>
      <c r="DF14" s="39">
        <v>0</v>
      </c>
      <c r="DG14" s="39">
        <v>0</v>
      </c>
      <c r="DH14" s="39">
        <v>0</v>
      </c>
      <c r="DI14" s="39">
        <v>0</v>
      </c>
      <c r="DJ14" s="39">
        <v>0</v>
      </c>
      <c r="DK14" s="39">
        <v>0</v>
      </c>
      <c r="DL14" s="39">
        <v>0</v>
      </c>
      <c r="DM14" s="39">
        <v>0</v>
      </c>
      <c r="DN14" s="39">
        <v>0</v>
      </c>
      <c r="DO14" s="39">
        <v>0</v>
      </c>
      <c r="DP14" s="39">
        <v>0</v>
      </c>
      <c r="DQ14" s="39">
        <v>0</v>
      </c>
      <c r="DR14" s="39">
        <v>0</v>
      </c>
      <c r="DS14" s="39">
        <v>0</v>
      </c>
      <c r="DT14" s="39">
        <v>0</v>
      </c>
      <c r="DU14" s="40">
        <f t="shared" si="5"/>
        <v>0</v>
      </c>
      <c r="DV14" s="39">
        <v>0</v>
      </c>
      <c r="DW14" s="39">
        <v>0</v>
      </c>
      <c r="DX14" s="39">
        <v>0</v>
      </c>
      <c r="DY14" s="39">
        <v>0</v>
      </c>
      <c r="DZ14" s="39">
        <v>0</v>
      </c>
      <c r="EA14" s="39">
        <v>0</v>
      </c>
      <c r="EB14" s="39">
        <v>0</v>
      </c>
      <c r="EC14" s="39">
        <v>0</v>
      </c>
      <c r="ED14" s="39">
        <v>0</v>
      </c>
      <c r="EE14" s="39">
        <v>0</v>
      </c>
      <c r="EF14" s="39">
        <v>0</v>
      </c>
      <c r="EG14" s="39">
        <v>0</v>
      </c>
      <c r="EH14" s="39">
        <v>0</v>
      </c>
      <c r="EI14" s="39">
        <v>0</v>
      </c>
      <c r="EJ14" s="39">
        <v>0</v>
      </c>
      <c r="EK14" s="39">
        <v>0</v>
      </c>
      <c r="EL14" s="39">
        <f t="shared" si="6"/>
        <v>0</v>
      </c>
      <c r="EM14" s="39">
        <v>0</v>
      </c>
      <c r="EN14" s="39">
        <v>0</v>
      </c>
      <c r="EO14" s="39">
        <v>0</v>
      </c>
      <c r="EP14" s="39">
        <v>0</v>
      </c>
      <c r="EQ14" s="39">
        <v>0</v>
      </c>
      <c r="ER14" s="39">
        <v>0</v>
      </c>
      <c r="ES14" s="39">
        <v>0</v>
      </c>
      <c r="ET14" s="39">
        <v>0</v>
      </c>
      <c r="EU14" s="39">
        <v>0</v>
      </c>
      <c r="EV14" s="39">
        <v>0</v>
      </c>
      <c r="EW14" s="39">
        <v>0</v>
      </c>
      <c r="EX14" s="39">
        <v>0</v>
      </c>
      <c r="EY14" s="39">
        <v>0</v>
      </c>
      <c r="EZ14" s="39">
        <v>0</v>
      </c>
      <c r="FA14" s="39">
        <v>0</v>
      </c>
      <c r="FB14" s="39">
        <v>0</v>
      </c>
      <c r="FC14" s="40">
        <f t="shared" si="7"/>
        <v>0</v>
      </c>
      <c r="FD14" s="39">
        <f t="shared" si="8"/>
        <v>165600000</v>
      </c>
    </row>
    <row r="15" spans="1:160" s="41" customFormat="1" ht="85.5" customHeight="1" x14ac:dyDescent="0.25">
      <c r="A15" s="36" t="s">
        <v>593</v>
      </c>
      <c r="B15" s="36" t="s">
        <v>1154</v>
      </c>
      <c r="C15" s="36" t="s">
        <v>699</v>
      </c>
      <c r="D15" s="36" t="s">
        <v>693</v>
      </c>
      <c r="E15" s="36" t="s">
        <v>697</v>
      </c>
      <c r="F15" s="36">
        <v>60</v>
      </c>
      <c r="G15" s="37">
        <v>40</v>
      </c>
      <c r="H15" s="47" t="s">
        <v>2190</v>
      </c>
      <c r="I15" s="35" t="s">
        <v>2189</v>
      </c>
      <c r="J15" s="35" t="s">
        <v>2184</v>
      </c>
      <c r="K15" s="35"/>
      <c r="L15" s="35"/>
      <c r="M15" s="35" t="s">
        <v>2099</v>
      </c>
      <c r="N15" s="35" t="s">
        <v>2059</v>
      </c>
      <c r="O15" s="35">
        <v>2409</v>
      </c>
      <c r="P15" s="35" t="s">
        <v>2125</v>
      </c>
      <c r="Q15" s="38" t="s">
        <v>701</v>
      </c>
      <c r="R15" s="38">
        <v>2</v>
      </c>
      <c r="S15" s="35">
        <v>1</v>
      </c>
      <c r="T15" s="43">
        <v>44197</v>
      </c>
      <c r="U15" s="43">
        <v>44561</v>
      </c>
      <c r="V15" s="35" t="s">
        <v>2159</v>
      </c>
      <c r="W15" s="35" t="s">
        <v>2152</v>
      </c>
      <c r="X15" s="39">
        <v>0</v>
      </c>
      <c r="Y15" s="39">
        <v>0</v>
      </c>
      <c r="Z15" s="39">
        <v>0</v>
      </c>
      <c r="AA15" s="39">
        <v>13200000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39">
        <v>0</v>
      </c>
      <c r="AN15" s="40">
        <f t="shared" si="0"/>
        <v>13200000</v>
      </c>
      <c r="AO15" s="39">
        <v>0</v>
      </c>
      <c r="AP15" s="39">
        <v>0</v>
      </c>
      <c r="AQ15" s="39">
        <v>0</v>
      </c>
      <c r="AR15" s="39">
        <v>0</v>
      </c>
      <c r="AS15" s="39">
        <v>0</v>
      </c>
      <c r="AT15" s="39">
        <v>0</v>
      </c>
      <c r="AU15" s="39">
        <v>0</v>
      </c>
      <c r="AV15" s="39">
        <v>0</v>
      </c>
      <c r="AW15" s="39">
        <v>0</v>
      </c>
      <c r="AX15" s="39">
        <v>0</v>
      </c>
      <c r="AY15" s="39">
        <v>0</v>
      </c>
      <c r="AZ15" s="39">
        <v>0</v>
      </c>
      <c r="BA15" s="39">
        <v>0</v>
      </c>
      <c r="BB15" s="39">
        <v>0</v>
      </c>
      <c r="BC15" s="39">
        <v>0</v>
      </c>
      <c r="BD15" s="39">
        <v>0</v>
      </c>
      <c r="BE15" s="40">
        <f t="shared" si="1"/>
        <v>0</v>
      </c>
      <c r="BF15" s="39">
        <v>0</v>
      </c>
      <c r="BG15" s="39">
        <v>0</v>
      </c>
      <c r="BH15" s="39">
        <v>0</v>
      </c>
      <c r="BI15" s="39">
        <v>0</v>
      </c>
      <c r="BJ15" s="39">
        <v>0</v>
      </c>
      <c r="BK15" s="39">
        <v>0</v>
      </c>
      <c r="BL15" s="39">
        <v>0</v>
      </c>
      <c r="BM15" s="39">
        <v>0</v>
      </c>
      <c r="BN15" s="39">
        <v>0</v>
      </c>
      <c r="BO15" s="39">
        <v>0</v>
      </c>
      <c r="BP15" s="39">
        <v>0</v>
      </c>
      <c r="BQ15" s="39">
        <v>0</v>
      </c>
      <c r="BR15" s="39">
        <v>0</v>
      </c>
      <c r="BS15" s="39">
        <v>0</v>
      </c>
      <c r="BT15" s="39">
        <v>0</v>
      </c>
      <c r="BU15" s="39">
        <v>0</v>
      </c>
      <c r="BV15" s="40">
        <f t="shared" si="2"/>
        <v>0</v>
      </c>
      <c r="BW15" s="39">
        <v>0</v>
      </c>
      <c r="BX15" s="39">
        <v>0</v>
      </c>
      <c r="BY15" s="39">
        <v>0</v>
      </c>
      <c r="BZ15" s="39">
        <v>0</v>
      </c>
      <c r="CA15" s="39">
        <v>0</v>
      </c>
      <c r="CB15" s="39">
        <v>0</v>
      </c>
      <c r="CC15" s="39">
        <v>0</v>
      </c>
      <c r="CD15" s="39">
        <v>0</v>
      </c>
      <c r="CE15" s="39">
        <v>0</v>
      </c>
      <c r="CF15" s="39">
        <v>0</v>
      </c>
      <c r="CG15" s="39">
        <v>0</v>
      </c>
      <c r="CH15" s="39">
        <v>0</v>
      </c>
      <c r="CI15" s="39">
        <v>0</v>
      </c>
      <c r="CJ15" s="39">
        <v>0</v>
      </c>
      <c r="CK15" s="39">
        <v>0</v>
      </c>
      <c r="CL15" s="39">
        <v>0</v>
      </c>
      <c r="CM15" s="39">
        <f t="shared" si="3"/>
        <v>0</v>
      </c>
      <c r="CN15" s="39">
        <v>0</v>
      </c>
      <c r="CO15" s="39">
        <v>0</v>
      </c>
      <c r="CP15" s="39">
        <v>0</v>
      </c>
      <c r="CQ15" s="39">
        <v>0</v>
      </c>
      <c r="CR15" s="39">
        <v>0</v>
      </c>
      <c r="CS15" s="39">
        <v>0</v>
      </c>
      <c r="CT15" s="39">
        <v>0</v>
      </c>
      <c r="CU15" s="39">
        <v>0</v>
      </c>
      <c r="CV15" s="39">
        <v>0</v>
      </c>
      <c r="CW15" s="39">
        <v>0</v>
      </c>
      <c r="CX15" s="39">
        <v>0</v>
      </c>
      <c r="CY15" s="39">
        <v>0</v>
      </c>
      <c r="CZ15" s="39">
        <v>0</v>
      </c>
      <c r="DA15" s="39">
        <v>0</v>
      </c>
      <c r="DB15" s="39">
        <v>0</v>
      </c>
      <c r="DC15" s="39">
        <v>0</v>
      </c>
      <c r="DD15" s="40">
        <f t="shared" si="4"/>
        <v>0</v>
      </c>
      <c r="DE15" s="39">
        <v>0</v>
      </c>
      <c r="DF15" s="39">
        <v>0</v>
      </c>
      <c r="DG15" s="39">
        <v>0</v>
      </c>
      <c r="DH15" s="39">
        <v>0</v>
      </c>
      <c r="DI15" s="39">
        <v>0</v>
      </c>
      <c r="DJ15" s="39">
        <v>0</v>
      </c>
      <c r="DK15" s="39">
        <v>0</v>
      </c>
      <c r="DL15" s="39">
        <v>0</v>
      </c>
      <c r="DM15" s="39">
        <v>0</v>
      </c>
      <c r="DN15" s="39">
        <v>0</v>
      </c>
      <c r="DO15" s="39">
        <v>0</v>
      </c>
      <c r="DP15" s="39">
        <v>0</v>
      </c>
      <c r="DQ15" s="39">
        <v>0</v>
      </c>
      <c r="DR15" s="39">
        <v>0</v>
      </c>
      <c r="DS15" s="39">
        <v>0</v>
      </c>
      <c r="DT15" s="39">
        <v>0</v>
      </c>
      <c r="DU15" s="40">
        <f t="shared" si="5"/>
        <v>0</v>
      </c>
      <c r="DV15" s="39">
        <v>0</v>
      </c>
      <c r="DW15" s="39">
        <v>0</v>
      </c>
      <c r="DX15" s="39">
        <v>0</v>
      </c>
      <c r="DY15" s="39">
        <v>0</v>
      </c>
      <c r="DZ15" s="39">
        <v>0</v>
      </c>
      <c r="EA15" s="39">
        <v>0</v>
      </c>
      <c r="EB15" s="39">
        <v>0</v>
      </c>
      <c r="EC15" s="39">
        <v>0</v>
      </c>
      <c r="ED15" s="39">
        <v>0</v>
      </c>
      <c r="EE15" s="39">
        <v>0</v>
      </c>
      <c r="EF15" s="39">
        <v>0</v>
      </c>
      <c r="EG15" s="39">
        <v>0</v>
      </c>
      <c r="EH15" s="39">
        <v>0</v>
      </c>
      <c r="EI15" s="39">
        <v>0</v>
      </c>
      <c r="EJ15" s="39">
        <v>0</v>
      </c>
      <c r="EK15" s="39">
        <v>0</v>
      </c>
      <c r="EL15" s="39">
        <f t="shared" si="6"/>
        <v>0</v>
      </c>
      <c r="EM15" s="39">
        <v>0</v>
      </c>
      <c r="EN15" s="39">
        <v>0</v>
      </c>
      <c r="EO15" s="39">
        <v>0</v>
      </c>
      <c r="EP15" s="39">
        <v>0</v>
      </c>
      <c r="EQ15" s="39">
        <v>0</v>
      </c>
      <c r="ER15" s="39">
        <v>0</v>
      </c>
      <c r="ES15" s="39">
        <v>0</v>
      </c>
      <c r="ET15" s="39">
        <v>0</v>
      </c>
      <c r="EU15" s="39">
        <v>0</v>
      </c>
      <c r="EV15" s="39">
        <v>0</v>
      </c>
      <c r="EW15" s="39">
        <v>0</v>
      </c>
      <c r="EX15" s="39">
        <v>0</v>
      </c>
      <c r="EY15" s="39">
        <v>0</v>
      </c>
      <c r="EZ15" s="39">
        <v>0</v>
      </c>
      <c r="FA15" s="39">
        <v>0</v>
      </c>
      <c r="FB15" s="39">
        <v>0</v>
      </c>
      <c r="FC15" s="40">
        <f t="shared" si="7"/>
        <v>0</v>
      </c>
      <c r="FD15" s="39">
        <f t="shared" si="8"/>
        <v>13200000</v>
      </c>
    </row>
    <row r="16" spans="1:160" s="41" customFormat="1" ht="89.25" customHeight="1" x14ac:dyDescent="0.25">
      <c r="A16" s="36" t="s">
        <v>593</v>
      </c>
      <c r="B16" s="36" t="s">
        <v>1155</v>
      </c>
      <c r="C16" s="36" t="s">
        <v>699</v>
      </c>
      <c r="D16" s="36" t="s">
        <v>693</v>
      </c>
      <c r="E16" s="36" t="s">
        <v>697</v>
      </c>
      <c r="F16" s="36">
        <v>60</v>
      </c>
      <c r="G16" s="37">
        <v>40</v>
      </c>
      <c r="H16" s="47" t="s">
        <v>2190</v>
      </c>
      <c r="I16" s="35" t="s">
        <v>2189</v>
      </c>
      <c r="J16" s="35" t="s">
        <v>2184</v>
      </c>
      <c r="K16" s="35"/>
      <c r="L16" s="35"/>
      <c r="M16" s="35" t="s">
        <v>2099</v>
      </c>
      <c r="N16" s="35" t="s">
        <v>2059</v>
      </c>
      <c r="O16" s="35">
        <v>2409</v>
      </c>
      <c r="P16" s="35" t="s">
        <v>2125</v>
      </c>
      <c r="Q16" s="38" t="s">
        <v>702</v>
      </c>
      <c r="R16" s="38">
        <v>120</v>
      </c>
      <c r="S16" s="35">
        <v>40</v>
      </c>
      <c r="T16" s="43">
        <v>44197</v>
      </c>
      <c r="U16" s="43">
        <v>44561</v>
      </c>
      <c r="V16" s="35" t="s">
        <v>2156</v>
      </c>
      <c r="W16" s="35" t="s">
        <v>2152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39">
        <v>0</v>
      </c>
      <c r="AN16" s="40">
        <f t="shared" si="0"/>
        <v>0</v>
      </c>
      <c r="AO16" s="39">
        <v>0</v>
      </c>
      <c r="AP16" s="39">
        <v>0</v>
      </c>
      <c r="AQ16" s="39">
        <v>0</v>
      </c>
      <c r="AR16" s="39">
        <v>100000000</v>
      </c>
      <c r="AS16" s="39">
        <v>0</v>
      </c>
      <c r="AT16" s="39">
        <v>0</v>
      </c>
      <c r="AU16" s="39">
        <v>0</v>
      </c>
      <c r="AV16" s="39">
        <v>0</v>
      </c>
      <c r="AW16" s="39">
        <v>0</v>
      </c>
      <c r="AX16" s="39">
        <v>0</v>
      </c>
      <c r="AY16" s="39">
        <v>0</v>
      </c>
      <c r="AZ16" s="39">
        <v>0</v>
      </c>
      <c r="BA16" s="39">
        <v>0</v>
      </c>
      <c r="BB16" s="39">
        <v>0</v>
      </c>
      <c r="BC16" s="39">
        <v>0</v>
      </c>
      <c r="BD16" s="39">
        <v>0</v>
      </c>
      <c r="BE16" s="40">
        <f t="shared" si="1"/>
        <v>100000000</v>
      </c>
      <c r="BF16" s="39">
        <v>0</v>
      </c>
      <c r="BG16" s="39">
        <v>0</v>
      </c>
      <c r="BH16" s="39">
        <v>0</v>
      </c>
      <c r="BI16" s="39">
        <v>0</v>
      </c>
      <c r="BJ16" s="39">
        <v>0</v>
      </c>
      <c r="BK16" s="39">
        <v>0</v>
      </c>
      <c r="BL16" s="39">
        <v>0</v>
      </c>
      <c r="BM16" s="39">
        <v>0</v>
      </c>
      <c r="BN16" s="39">
        <v>0</v>
      </c>
      <c r="BO16" s="39">
        <v>0</v>
      </c>
      <c r="BP16" s="39">
        <v>0</v>
      </c>
      <c r="BQ16" s="39">
        <v>0</v>
      </c>
      <c r="BR16" s="39">
        <v>0</v>
      </c>
      <c r="BS16" s="39">
        <v>0</v>
      </c>
      <c r="BT16" s="39">
        <v>0</v>
      </c>
      <c r="BU16" s="39">
        <v>0</v>
      </c>
      <c r="BV16" s="39">
        <v>0</v>
      </c>
      <c r="BW16" s="39">
        <v>0</v>
      </c>
      <c r="BX16" s="39">
        <v>0</v>
      </c>
      <c r="BY16" s="39">
        <v>0</v>
      </c>
      <c r="BZ16" s="39">
        <v>0</v>
      </c>
      <c r="CA16" s="39">
        <v>0</v>
      </c>
      <c r="CB16" s="39">
        <v>0</v>
      </c>
      <c r="CC16" s="39">
        <v>0</v>
      </c>
      <c r="CD16" s="39">
        <v>0</v>
      </c>
      <c r="CE16" s="39">
        <v>0</v>
      </c>
      <c r="CF16" s="39">
        <v>0</v>
      </c>
      <c r="CG16" s="39">
        <v>0</v>
      </c>
      <c r="CH16" s="39">
        <v>0</v>
      </c>
      <c r="CI16" s="39">
        <v>0</v>
      </c>
      <c r="CJ16" s="39">
        <v>0</v>
      </c>
      <c r="CK16" s="39">
        <v>0</v>
      </c>
      <c r="CL16" s="39">
        <v>0</v>
      </c>
      <c r="CM16" s="39">
        <f t="shared" si="3"/>
        <v>0</v>
      </c>
      <c r="CN16" s="39">
        <v>0</v>
      </c>
      <c r="CO16" s="39">
        <v>0</v>
      </c>
      <c r="CP16" s="39">
        <v>0</v>
      </c>
      <c r="CQ16" s="39">
        <v>0</v>
      </c>
      <c r="CR16" s="39">
        <v>0</v>
      </c>
      <c r="CS16" s="39">
        <v>0</v>
      </c>
      <c r="CT16" s="39">
        <v>0</v>
      </c>
      <c r="CU16" s="39">
        <v>0</v>
      </c>
      <c r="CV16" s="39">
        <v>0</v>
      </c>
      <c r="CW16" s="39">
        <v>0</v>
      </c>
      <c r="CX16" s="39">
        <v>0</v>
      </c>
      <c r="CY16" s="39">
        <v>0</v>
      </c>
      <c r="CZ16" s="39">
        <v>0</v>
      </c>
      <c r="DA16" s="39">
        <v>0</v>
      </c>
      <c r="DB16" s="39">
        <v>0</v>
      </c>
      <c r="DC16" s="39">
        <v>0</v>
      </c>
      <c r="DD16" s="40">
        <f t="shared" si="4"/>
        <v>0</v>
      </c>
      <c r="DE16" s="39">
        <v>0</v>
      </c>
      <c r="DF16" s="39">
        <v>0</v>
      </c>
      <c r="DG16" s="39">
        <v>0</v>
      </c>
      <c r="DH16" s="39">
        <v>0</v>
      </c>
      <c r="DI16" s="39">
        <v>0</v>
      </c>
      <c r="DJ16" s="39">
        <v>0</v>
      </c>
      <c r="DK16" s="39">
        <v>0</v>
      </c>
      <c r="DL16" s="39">
        <v>0</v>
      </c>
      <c r="DM16" s="39">
        <v>0</v>
      </c>
      <c r="DN16" s="39">
        <v>0</v>
      </c>
      <c r="DO16" s="39">
        <v>0</v>
      </c>
      <c r="DP16" s="39">
        <v>0</v>
      </c>
      <c r="DQ16" s="39">
        <v>0</v>
      </c>
      <c r="DR16" s="39">
        <v>0</v>
      </c>
      <c r="DS16" s="39">
        <v>0</v>
      </c>
      <c r="DT16" s="39">
        <v>0</v>
      </c>
      <c r="DU16" s="40">
        <f t="shared" si="5"/>
        <v>0</v>
      </c>
      <c r="DV16" s="39">
        <v>0</v>
      </c>
      <c r="DW16" s="39">
        <v>0</v>
      </c>
      <c r="DX16" s="39">
        <v>0</v>
      </c>
      <c r="DY16" s="39">
        <v>0</v>
      </c>
      <c r="DZ16" s="39">
        <v>0</v>
      </c>
      <c r="EA16" s="39">
        <v>0</v>
      </c>
      <c r="EB16" s="39">
        <v>0</v>
      </c>
      <c r="EC16" s="39">
        <v>0</v>
      </c>
      <c r="ED16" s="39">
        <v>0</v>
      </c>
      <c r="EE16" s="39">
        <v>0</v>
      </c>
      <c r="EF16" s="39">
        <v>0</v>
      </c>
      <c r="EG16" s="39">
        <v>0</v>
      </c>
      <c r="EH16" s="39">
        <v>0</v>
      </c>
      <c r="EI16" s="39">
        <v>0</v>
      </c>
      <c r="EJ16" s="39">
        <v>0</v>
      </c>
      <c r="EK16" s="39">
        <v>0</v>
      </c>
      <c r="EL16" s="39">
        <f t="shared" si="6"/>
        <v>0</v>
      </c>
      <c r="EM16" s="39">
        <v>0</v>
      </c>
      <c r="EN16" s="39">
        <v>0</v>
      </c>
      <c r="EO16" s="39">
        <v>0</v>
      </c>
      <c r="EP16" s="39">
        <v>0</v>
      </c>
      <c r="EQ16" s="39">
        <v>0</v>
      </c>
      <c r="ER16" s="39">
        <v>0</v>
      </c>
      <c r="ES16" s="39">
        <v>0</v>
      </c>
      <c r="ET16" s="39">
        <v>0</v>
      </c>
      <c r="EU16" s="39">
        <v>0</v>
      </c>
      <c r="EV16" s="39">
        <v>0</v>
      </c>
      <c r="EW16" s="39">
        <v>0</v>
      </c>
      <c r="EX16" s="39">
        <v>0</v>
      </c>
      <c r="EY16" s="39">
        <v>0</v>
      </c>
      <c r="EZ16" s="39">
        <v>0</v>
      </c>
      <c r="FA16" s="39">
        <v>0</v>
      </c>
      <c r="FB16" s="39">
        <v>0</v>
      </c>
      <c r="FC16" s="40">
        <f t="shared" si="7"/>
        <v>0</v>
      </c>
      <c r="FD16" s="39">
        <f t="shared" si="8"/>
        <v>100000000</v>
      </c>
    </row>
    <row r="17" spans="1:160" s="41" customFormat="1" ht="96" customHeight="1" x14ac:dyDescent="0.25">
      <c r="A17" s="36" t="s">
        <v>593</v>
      </c>
      <c r="B17" s="36" t="s">
        <v>1154</v>
      </c>
      <c r="C17" s="36" t="s">
        <v>699</v>
      </c>
      <c r="D17" s="36" t="s">
        <v>693</v>
      </c>
      <c r="E17" s="36" t="s">
        <v>723</v>
      </c>
      <c r="F17" s="36">
        <v>70</v>
      </c>
      <c r="G17" s="37">
        <v>40</v>
      </c>
      <c r="H17" s="47" t="s">
        <v>2190</v>
      </c>
      <c r="I17" s="35" t="s">
        <v>2189</v>
      </c>
      <c r="J17" s="35" t="s">
        <v>2184</v>
      </c>
      <c r="K17" s="35"/>
      <c r="L17" s="35"/>
      <c r="M17" s="35" t="s">
        <v>2099</v>
      </c>
      <c r="N17" s="35" t="s">
        <v>2060</v>
      </c>
      <c r="O17" s="35">
        <v>2409</v>
      </c>
      <c r="P17" s="35" t="s">
        <v>2125</v>
      </c>
      <c r="Q17" s="38" t="s">
        <v>708</v>
      </c>
      <c r="R17" s="38">
        <v>4</v>
      </c>
      <c r="S17" s="35">
        <v>1</v>
      </c>
      <c r="T17" s="43">
        <v>44198</v>
      </c>
      <c r="U17" s="43">
        <v>44561</v>
      </c>
      <c r="V17" s="35" t="s">
        <v>2161</v>
      </c>
      <c r="W17" s="35" t="s">
        <v>2160</v>
      </c>
      <c r="X17" s="39">
        <v>0</v>
      </c>
      <c r="Y17" s="39">
        <v>0</v>
      </c>
      <c r="Z17" s="39">
        <v>0</v>
      </c>
      <c r="AA17" s="39">
        <v>23857200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0</v>
      </c>
      <c r="AJ17" s="39">
        <v>0</v>
      </c>
      <c r="AK17" s="39">
        <v>0</v>
      </c>
      <c r="AL17" s="39">
        <v>0</v>
      </c>
      <c r="AM17" s="39">
        <v>0</v>
      </c>
      <c r="AN17" s="40">
        <f t="shared" si="0"/>
        <v>23857200</v>
      </c>
      <c r="AO17" s="39">
        <v>0</v>
      </c>
      <c r="AP17" s="39">
        <v>0</v>
      </c>
      <c r="AQ17" s="39">
        <v>0</v>
      </c>
      <c r="AR17" s="39">
        <v>10000000</v>
      </c>
      <c r="AS17" s="39">
        <v>0</v>
      </c>
      <c r="AT17" s="39">
        <v>0</v>
      </c>
      <c r="AU17" s="39">
        <v>0</v>
      </c>
      <c r="AV17" s="39">
        <v>0</v>
      </c>
      <c r="AW17" s="39">
        <v>0</v>
      </c>
      <c r="AX17" s="39">
        <v>0</v>
      </c>
      <c r="AY17" s="39">
        <v>0</v>
      </c>
      <c r="AZ17" s="39">
        <v>0</v>
      </c>
      <c r="BA17" s="39">
        <v>0</v>
      </c>
      <c r="BB17" s="39">
        <v>0</v>
      </c>
      <c r="BC17" s="39">
        <v>0</v>
      </c>
      <c r="BD17" s="39"/>
      <c r="BE17" s="40">
        <f t="shared" si="1"/>
        <v>10000000</v>
      </c>
      <c r="BF17" s="39">
        <v>0</v>
      </c>
      <c r="BG17" s="39">
        <v>0</v>
      </c>
      <c r="BH17" s="39">
        <v>0</v>
      </c>
      <c r="BI17" s="39">
        <v>0</v>
      </c>
      <c r="BJ17" s="39">
        <v>0</v>
      </c>
      <c r="BK17" s="39">
        <v>0</v>
      </c>
      <c r="BL17" s="39">
        <v>0</v>
      </c>
      <c r="BM17" s="39">
        <v>0</v>
      </c>
      <c r="BN17" s="39">
        <v>0</v>
      </c>
      <c r="BO17" s="39">
        <v>0</v>
      </c>
      <c r="BP17" s="39">
        <v>0</v>
      </c>
      <c r="BQ17" s="39">
        <v>0</v>
      </c>
      <c r="BR17" s="39">
        <v>0</v>
      </c>
      <c r="BS17" s="39">
        <v>0</v>
      </c>
      <c r="BT17" s="39">
        <v>0</v>
      </c>
      <c r="BU17" s="39">
        <v>0</v>
      </c>
      <c r="BV17" s="40">
        <f t="shared" si="2"/>
        <v>0</v>
      </c>
      <c r="BW17" s="39">
        <v>0</v>
      </c>
      <c r="BX17" s="39">
        <v>0</v>
      </c>
      <c r="BY17" s="39">
        <v>0</v>
      </c>
      <c r="BZ17" s="39">
        <v>0</v>
      </c>
      <c r="CA17" s="39">
        <v>0</v>
      </c>
      <c r="CB17" s="39">
        <v>0</v>
      </c>
      <c r="CC17" s="39">
        <v>0</v>
      </c>
      <c r="CD17" s="39">
        <v>0</v>
      </c>
      <c r="CE17" s="39">
        <v>0</v>
      </c>
      <c r="CF17" s="39">
        <v>0</v>
      </c>
      <c r="CG17" s="39">
        <v>0</v>
      </c>
      <c r="CH17" s="39">
        <v>0</v>
      </c>
      <c r="CI17" s="39">
        <v>0</v>
      </c>
      <c r="CJ17" s="39">
        <v>0</v>
      </c>
      <c r="CK17" s="39">
        <v>0</v>
      </c>
      <c r="CL17" s="39">
        <v>0</v>
      </c>
      <c r="CM17" s="39">
        <f t="shared" si="3"/>
        <v>0</v>
      </c>
      <c r="CN17" s="39">
        <v>0</v>
      </c>
      <c r="CO17" s="39">
        <v>0</v>
      </c>
      <c r="CP17" s="39">
        <v>0</v>
      </c>
      <c r="CQ17" s="39">
        <v>0</v>
      </c>
      <c r="CR17" s="39">
        <v>0</v>
      </c>
      <c r="CS17" s="39">
        <v>0</v>
      </c>
      <c r="CT17" s="39">
        <v>0</v>
      </c>
      <c r="CU17" s="39">
        <v>0</v>
      </c>
      <c r="CV17" s="39">
        <v>0</v>
      </c>
      <c r="CW17" s="39">
        <v>0</v>
      </c>
      <c r="CX17" s="39">
        <v>0</v>
      </c>
      <c r="CY17" s="39">
        <v>0</v>
      </c>
      <c r="CZ17" s="39">
        <v>0</v>
      </c>
      <c r="DA17" s="39">
        <v>0</v>
      </c>
      <c r="DB17" s="39">
        <v>0</v>
      </c>
      <c r="DC17" s="39">
        <v>0</v>
      </c>
      <c r="DD17" s="40">
        <f t="shared" si="4"/>
        <v>0</v>
      </c>
      <c r="DE17" s="39">
        <v>0</v>
      </c>
      <c r="DF17" s="39">
        <v>0</v>
      </c>
      <c r="DG17" s="39">
        <v>0</v>
      </c>
      <c r="DH17" s="39">
        <v>0</v>
      </c>
      <c r="DI17" s="39">
        <v>0</v>
      </c>
      <c r="DJ17" s="39">
        <v>0</v>
      </c>
      <c r="DK17" s="39">
        <v>0</v>
      </c>
      <c r="DL17" s="39">
        <v>0</v>
      </c>
      <c r="DM17" s="39">
        <v>0</v>
      </c>
      <c r="DN17" s="39">
        <v>0</v>
      </c>
      <c r="DO17" s="39">
        <v>0</v>
      </c>
      <c r="DP17" s="39">
        <v>0</v>
      </c>
      <c r="DQ17" s="39">
        <v>0</v>
      </c>
      <c r="DR17" s="39">
        <v>0</v>
      </c>
      <c r="DS17" s="39">
        <v>0</v>
      </c>
      <c r="DT17" s="39">
        <v>0</v>
      </c>
      <c r="DU17" s="40">
        <f t="shared" si="5"/>
        <v>0</v>
      </c>
      <c r="DV17" s="39">
        <v>0</v>
      </c>
      <c r="DW17" s="39">
        <v>0</v>
      </c>
      <c r="DX17" s="39">
        <v>0</v>
      </c>
      <c r="DY17" s="39">
        <v>0</v>
      </c>
      <c r="DZ17" s="39">
        <v>0</v>
      </c>
      <c r="EA17" s="39">
        <v>0</v>
      </c>
      <c r="EB17" s="39">
        <v>0</v>
      </c>
      <c r="EC17" s="39">
        <v>0</v>
      </c>
      <c r="ED17" s="39">
        <v>0</v>
      </c>
      <c r="EE17" s="39">
        <v>0</v>
      </c>
      <c r="EF17" s="39">
        <v>0</v>
      </c>
      <c r="EG17" s="39">
        <v>0</v>
      </c>
      <c r="EH17" s="39">
        <v>0</v>
      </c>
      <c r="EI17" s="39">
        <v>0</v>
      </c>
      <c r="EJ17" s="39">
        <v>0</v>
      </c>
      <c r="EK17" s="39">
        <v>0</v>
      </c>
      <c r="EL17" s="39">
        <f t="shared" si="6"/>
        <v>0</v>
      </c>
      <c r="EM17" s="39">
        <v>0</v>
      </c>
      <c r="EN17" s="39">
        <v>0</v>
      </c>
      <c r="EO17" s="39">
        <v>0</v>
      </c>
      <c r="EP17" s="39">
        <v>0</v>
      </c>
      <c r="EQ17" s="39">
        <v>0</v>
      </c>
      <c r="ER17" s="39">
        <v>0</v>
      </c>
      <c r="ES17" s="39">
        <v>0</v>
      </c>
      <c r="ET17" s="39">
        <v>0</v>
      </c>
      <c r="EU17" s="39">
        <v>0</v>
      </c>
      <c r="EV17" s="39">
        <v>0</v>
      </c>
      <c r="EW17" s="39">
        <v>0</v>
      </c>
      <c r="EX17" s="39">
        <v>0</v>
      </c>
      <c r="EY17" s="39">
        <v>0</v>
      </c>
      <c r="EZ17" s="39">
        <v>0</v>
      </c>
      <c r="FA17" s="39">
        <v>0</v>
      </c>
      <c r="FB17" s="39">
        <v>0</v>
      </c>
      <c r="FC17" s="40">
        <f t="shared" si="7"/>
        <v>0</v>
      </c>
      <c r="FD17" s="39">
        <f t="shared" si="8"/>
        <v>33857200</v>
      </c>
    </row>
    <row r="18" spans="1:160" s="41" customFormat="1" ht="90.75" customHeight="1" x14ac:dyDescent="0.25">
      <c r="A18" s="36" t="s">
        <v>593</v>
      </c>
      <c r="B18" s="36" t="s">
        <v>1157</v>
      </c>
      <c r="C18" s="36" t="s">
        <v>699</v>
      </c>
      <c r="D18" s="36" t="s">
        <v>693</v>
      </c>
      <c r="E18" s="36" t="s">
        <v>723</v>
      </c>
      <c r="F18" s="36">
        <v>70</v>
      </c>
      <c r="G18" s="37">
        <v>66</v>
      </c>
      <c r="H18" s="47" t="s">
        <v>2190</v>
      </c>
      <c r="I18" s="35" t="s">
        <v>2189</v>
      </c>
      <c r="J18" s="35" t="s">
        <v>2184</v>
      </c>
      <c r="K18" s="35"/>
      <c r="L18" s="35"/>
      <c r="M18" s="35" t="s">
        <v>2099</v>
      </c>
      <c r="N18" s="35" t="s">
        <v>2060</v>
      </c>
      <c r="O18" s="35">
        <v>2409</v>
      </c>
      <c r="P18" s="35" t="s">
        <v>2125</v>
      </c>
      <c r="Q18" s="38" t="s">
        <v>714</v>
      </c>
      <c r="R18" s="38">
        <v>1</v>
      </c>
      <c r="S18" s="35">
        <v>0.8</v>
      </c>
      <c r="T18" s="43">
        <v>44198</v>
      </c>
      <c r="U18" s="43">
        <v>44561</v>
      </c>
      <c r="V18" s="35" t="s">
        <v>2162</v>
      </c>
      <c r="W18" s="35" t="s">
        <v>2152</v>
      </c>
      <c r="X18" s="39">
        <v>0</v>
      </c>
      <c r="Y18" s="39">
        <v>0</v>
      </c>
      <c r="Z18" s="39">
        <v>0</v>
      </c>
      <c r="AA18" s="39">
        <v>26400000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0</v>
      </c>
      <c r="AH18" s="39">
        <v>0</v>
      </c>
      <c r="AI18" s="39">
        <v>0</v>
      </c>
      <c r="AJ18" s="39">
        <v>0</v>
      </c>
      <c r="AK18" s="39">
        <v>0</v>
      </c>
      <c r="AL18" s="39">
        <v>0</v>
      </c>
      <c r="AM18" s="39">
        <v>0</v>
      </c>
      <c r="AN18" s="40">
        <f t="shared" ref="AN18:AN44" si="9">SUM(X18:AM18)</f>
        <v>26400000</v>
      </c>
      <c r="AO18" s="39">
        <v>0</v>
      </c>
      <c r="AP18" s="39">
        <v>0</v>
      </c>
      <c r="AQ18" s="39">
        <v>0</v>
      </c>
      <c r="AR18" s="39">
        <v>0</v>
      </c>
      <c r="AS18" s="39">
        <v>0</v>
      </c>
      <c r="AT18" s="39">
        <v>0</v>
      </c>
      <c r="AU18" s="39">
        <v>0</v>
      </c>
      <c r="AV18" s="39">
        <v>0</v>
      </c>
      <c r="AW18" s="39">
        <v>0</v>
      </c>
      <c r="AX18" s="39">
        <v>0</v>
      </c>
      <c r="AY18" s="39">
        <v>0</v>
      </c>
      <c r="AZ18" s="39">
        <v>0</v>
      </c>
      <c r="BA18" s="39">
        <v>0</v>
      </c>
      <c r="BB18" s="39">
        <v>0</v>
      </c>
      <c r="BC18" s="39">
        <v>0</v>
      </c>
      <c r="BD18" s="39">
        <v>0</v>
      </c>
      <c r="BE18" s="40">
        <f t="shared" ref="BE18:BE44" si="10">SUM(AO18:BD18)</f>
        <v>0</v>
      </c>
      <c r="BF18" s="39">
        <v>0</v>
      </c>
      <c r="BG18" s="39">
        <v>0</v>
      </c>
      <c r="BH18" s="39">
        <v>0</v>
      </c>
      <c r="BI18" s="39">
        <v>0</v>
      </c>
      <c r="BJ18" s="39">
        <v>0</v>
      </c>
      <c r="BK18" s="39">
        <v>0</v>
      </c>
      <c r="BL18" s="39">
        <v>0</v>
      </c>
      <c r="BM18" s="39">
        <v>0</v>
      </c>
      <c r="BN18" s="39">
        <v>0</v>
      </c>
      <c r="BO18" s="39">
        <v>0</v>
      </c>
      <c r="BP18" s="39">
        <v>0</v>
      </c>
      <c r="BQ18" s="39">
        <v>0</v>
      </c>
      <c r="BR18" s="39">
        <v>0</v>
      </c>
      <c r="BS18" s="39">
        <v>0</v>
      </c>
      <c r="BT18" s="39">
        <v>0</v>
      </c>
      <c r="BU18" s="39">
        <v>0</v>
      </c>
      <c r="BV18" s="40">
        <f t="shared" ref="BV18:BV44" si="11">SUM(BF18:BU18)</f>
        <v>0</v>
      </c>
      <c r="BW18" s="39">
        <v>0</v>
      </c>
      <c r="BX18" s="39">
        <v>0</v>
      </c>
      <c r="BY18" s="39">
        <v>0</v>
      </c>
      <c r="BZ18" s="39">
        <v>0</v>
      </c>
      <c r="CA18" s="39">
        <v>0</v>
      </c>
      <c r="CB18" s="39">
        <v>0</v>
      </c>
      <c r="CC18" s="39">
        <v>0</v>
      </c>
      <c r="CD18" s="39">
        <v>0</v>
      </c>
      <c r="CE18" s="39">
        <v>0</v>
      </c>
      <c r="CF18" s="39">
        <v>0</v>
      </c>
      <c r="CG18" s="39">
        <v>0</v>
      </c>
      <c r="CH18" s="39">
        <v>0</v>
      </c>
      <c r="CI18" s="39">
        <v>0</v>
      </c>
      <c r="CJ18" s="39">
        <v>0</v>
      </c>
      <c r="CK18" s="39">
        <v>0</v>
      </c>
      <c r="CL18" s="39">
        <v>0</v>
      </c>
      <c r="CM18" s="39">
        <f t="shared" si="3"/>
        <v>0</v>
      </c>
      <c r="CN18" s="39">
        <v>0</v>
      </c>
      <c r="CO18" s="39">
        <v>0</v>
      </c>
      <c r="CP18" s="39">
        <v>0</v>
      </c>
      <c r="CQ18" s="39">
        <v>0</v>
      </c>
      <c r="CR18" s="39">
        <v>0</v>
      </c>
      <c r="CS18" s="39">
        <v>0</v>
      </c>
      <c r="CT18" s="39">
        <v>0</v>
      </c>
      <c r="CU18" s="39">
        <v>0</v>
      </c>
      <c r="CV18" s="39">
        <v>0</v>
      </c>
      <c r="CW18" s="39">
        <v>0</v>
      </c>
      <c r="CX18" s="39">
        <v>0</v>
      </c>
      <c r="CY18" s="39">
        <v>0</v>
      </c>
      <c r="CZ18" s="39">
        <v>0</v>
      </c>
      <c r="DA18" s="39">
        <v>0</v>
      </c>
      <c r="DB18" s="39">
        <v>0</v>
      </c>
      <c r="DC18" s="39">
        <v>0</v>
      </c>
      <c r="DD18" s="40">
        <f t="shared" ref="DD18:DD44" si="12">SUM(CN18:DC18)</f>
        <v>0</v>
      </c>
      <c r="DE18" s="39">
        <v>0</v>
      </c>
      <c r="DF18" s="39">
        <v>0</v>
      </c>
      <c r="DG18" s="39">
        <v>0</v>
      </c>
      <c r="DH18" s="39">
        <v>0</v>
      </c>
      <c r="DI18" s="39">
        <v>0</v>
      </c>
      <c r="DJ18" s="39">
        <v>0</v>
      </c>
      <c r="DK18" s="39">
        <v>0</v>
      </c>
      <c r="DL18" s="39">
        <v>0</v>
      </c>
      <c r="DM18" s="39">
        <v>0</v>
      </c>
      <c r="DN18" s="39">
        <v>0</v>
      </c>
      <c r="DO18" s="39">
        <v>0</v>
      </c>
      <c r="DP18" s="39">
        <v>0</v>
      </c>
      <c r="DQ18" s="39">
        <v>0</v>
      </c>
      <c r="DR18" s="39">
        <v>0</v>
      </c>
      <c r="DS18" s="39">
        <v>0</v>
      </c>
      <c r="DT18" s="39">
        <v>0</v>
      </c>
      <c r="DU18" s="40">
        <f t="shared" ref="DU18:DU44" si="13">SUM(DE18:DT18)</f>
        <v>0</v>
      </c>
      <c r="DV18" s="39">
        <v>0</v>
      </c>
      <c r="DW18" s="39">
        <v>0</v>
      </c>
      <c r="DX18" s="39">
        <v>0</v>
      </c>
      <c r="DY18" s="39">
        <v>0</v>
      </c>
      <c r="DZ18" s="39">
        <v>0</v>
      </c>
      <c r="EA18" s="39">
        <v>0</v>
      </c>
      <c r="EB18" s="39">
        <v>0</v>
      </c>
      <c r="EC18" s="39">
        <v>0</v>
      </c>
      <c r="ED18" s="39">
        <v>0</v>
      </c>
      <c r="EE18" s="39">
        <v>0</v>
      </c>
      <c r="EF18" s="39">
        <v>0</v>
      </c>
      <c r="EG18" s="39">
        <v>0</v>
      </c>
      <c r="EH18" s="39">
        <v>0</v>
      </c>
      <c r="EI18" s="39">
        <v>0</v>
      </c>
      <c r="EJ18" s="39">
        <v>0</v>
      </c>
      <c r="EK18" s="39">
        <v>0</v>
      </c>
      <c r="EL18" s="39">
        <f t="shared" ref="EL18:EL44" si="14">SUM(DV18:EK18)</f>
        <v>0</v>
      </c>
      <c r="EM18" s="39">
        <v>0</v>
      </c>
      <c r="EN18" s="39">
        <v>0</v>
      </c>
      <c r="EO18" s="39">
        <v>0</v>
      </c>
      <c r="EP18" s="39">
        <v>0</v>
      </c>
      <c r="EQ18" s="39">
        <v>0</v>
      </c>
      <c r="ER18" s="39">
        <v>0</v>
      </c>
      <c r="ES18" s="39">
        <v>0</v>
      </c>
      <c r="ET18" s="39">
        <v>0</v>
      </c>
      <c r="EU18" s="39">
        <v>0</v>
      </c>
      <c r="EV18" s="39">
        <v>0</v>
      </c>
      <c r="EW18" s="39">
        <v>0</v>
      </c>
      <c r="EX18" s="39">
        <v>0</v>
      </c>
      <c r="EY18" s="39">
        <v>0</v>
      </c>
      <c r="EZ18" s="39">
        <v>0</v>
      </c>
      <c r="FA18" s="39">
        <v>0</v>
      </c>
      <c r="FB18" s="39">
        <v>0</v>
      </c>
      <c r="FC18" s="40">
        <f t="shared" ref="FC18:FC44" si="15">SUM(EM18:FB18)</f>
        <v>0</v>
      </c>
      <c r="FD18" s="39">
        <f t="shared" ref="FD18:FD44" si="16">SUM(AN18+BE18+BV18+CM18+DD18+DU18+EL18+FC18)</f>
        <v>26400000</v>
      </c>
    </row>
    <row r="19" spans="1:160" s="41" customFormat="1" ht="72.75" customHeight="1" x14ac:dyDescent="0.25">
      <c r="A19" s="36" t="s">
        <v>593</v>
      </c>
      <c r="B19" s="36" t="s">
        <v>1157</v>
      </c>
      <c r="C19" s="36" t="s">
        <v>699</v>
      </c>
      <c r="D19" s="36" t="s">
        <v>693</v>
      </c>
      <c r="E19" s="36" t="s">
        <v>723</v>
      </c>
      <c r="F19" s="36">
        <v>70</v>
      </c>
      <c r="G19" s="37">
        <v>66</v>
      </c>
      <c r="H19" s="47" t="s">
        <v>2190</v>
      </c>
      <c r="I19" s="35" t="s">
        <v>2189</v>
      </c>
      <c r="J19" s="35" t="s">
        <v>2184</v>
      </c>
      <c r="K19" s="35"/>
      <c r="L19" s="35"/>
      <c r="M19" s="35" t="s">
        <v>2099</v>
      </c>
      <c r="N19" s="35" t="s">
        <v>2059</v>
      </c>
      <c r="O19" s="35">
        <v>2409</v>
      </c>
      <c r="P19" s="35" t="s">
        <v>2125</v>
      </c>
      <c r="Q19" s="38" t="s">
        <v>716</v>
      </c>
      <c r="R19" s="38">
        <v>1</v>
      </c>
      <c r="S19" s="35">
        <v>0.5</v>
      </c>
      <c r="T19" s="43">
        <v>44197</v>
      </c>
      <c r="U19" s="43">
        <v>44561</v>
      </c>
      <c r="V19" s="35" t="s">
        <v>2163</v>
      </c>
      <c r="W19" s="35" t="s">
        <v>2152</v>
      </c>
      <c r="X19" s="39">
        <v>0</v>
      </c>
      <c r="Y19" s="39">
        <v>0</v>
      </c>
      <c r="Z19" s="39">
        <v>0</v>
      </c>
      <c r="AA19" s="39">
        <v>88800000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0</v>
      </c>
      <c r="AJ19" s="39">
        <v>0</v>
      </c>
      <c r="AK19" s="39">
        <v>0</v>
      </c>
      <c r="AL19" s="39">
        <v>0</v>
      </c>
      <c r="AM19" s="39">
        <v>0</v>
      </c>
      <c r="AN19" s="40">
        <f t="shared" si="9"/>
        <v>88800000</v>
      </c>
      <c r="AO19" s="39">
        <v>0</v>
      </c>
      <c r="AP19" s="39">
        <v>0</v>
      </c>
      <c r="AQ19" s="39">
        <v>0</v>
      </c>
      <c r="AR19" s="39">
        <f>526076000+120000000</f>
        <v>646076000</v>
      </c>
      <c r="AS19" s="39">
        <v>0</v>
      </c>
      <c r="AT19" s="39">
        <v>0</v>
      </c>
      <c r="AU19" s="39">
        <v>0</v>
      </c>
      <c r="AV19" s="39">
        <v>0</v>
      </c>
      <c r="AW19" s="39">
        <v>0</v>
      </c>
      <c r="AX19" s="39">
        <v>0</v>
      </c>
      <c r="AY19" s="39">
        <v>0</v>
      </c>
      <c r="AZ19" s="39">
        <v>0</v>
      </c>
      <c r="BA19" s="39">
        <v>0</v>
      </c>
      <c r="BB19" s="39">
        <v>0</v>
      </c>
      <c r="BC19" s="39">
        <v>0</v>
      </c>
      <c r="BD19" s="39">
        <v>0</v>
      </c>
      <c r="BE19" s="40">
        <f t="shared" si="10"/>
        <v>646076000</v>
      </c>
      <c r="BF19" s="39">
        <v>0</v>
      </c>
      <c r="BG19" s="39">
        <v>0</v>
      </c>
      <c r="BH19" s="39">
        <v>0</v>
      </c>
      <c r="BI19" s="39">
        <v>0</v>
      </c>
      <c r="BJ19" s="39">
        <v>0</v>
      </c>
      <c r="BK19" s="39">
        <v>0</v>
      </c>
      <c r="BL19" s="39">
        <v>0</v>
      </c>
      <c r="BM19" s="39">
        <v>0</v>
      </c>
      <c r="BN19" s="39">
        <v>0</v>
      </c>
      <c r="BO19" s="39">
        <v>0</v>
      </c>
      <c r="BP19" s="39">
        <v>0</v>
      </c>
      <c r="BQ19" s="39">
        <v>0</v>
      </c>
      <c r="BR19" s="39">
        <v>0</v>
      </c>
      <c r="BS19" s="39">
        <v>0</v>
      </c>
      <c r="BT19" s="39">
        <v>0</v>
      </c>
      <c r="BU19" s="39">
        <v>0</v>
      </c>
      <c r="BV19" s="40">
        <f t="shared" si="11"/>
        <v>0</v>
      </c>
      <c r="BW19" s="39">
        <v>0</v>
      </c>
      <c r="BX19" s="39">
        <v>0</v>
      </c>
      <c r="BY19" s="39">
        <v>0</v>
      </c>
      <c r="BZ19" s="39">
        <v>0</v>
      </c>
      <c r="CA19" s="39">
        <v>0</v>
      </c>
      <c r="CB19" s="39">
        <v>0</v>
      </c>
      <c r="CC19" s="39">
        <v>0</v>
      </c>
      <c r="CD19" s="39">
        <v>0</v>
      </c>
      <c r="CE19" s="39">
        <v>0</v>
      </c>
      <c r="CF19" s="39">
        <v>0</v>
      </c>
      <c r="CG19" s="39">
        <v>0</v>
      </c>
      <c r="CH19" s="39">
        <v>0</v>
      </c>
      <c r="CI19" s="39">
        <v>0</v>
      </c>
      <c r="CJ19" s="39">
        <v>0</v>
      </c>
      <c r="CK19" s="39">
        <v>0</v>
      </c>
      <c r="CL19" s="39">
        <v>0</v>
      </c>
      <c r="CM19" s="39">
        <f t="shared" si="3"/>
        <v>0</v>
      </c>
      <c r="CN19" s="39">
        <v>0</v>
      </c>
      <c r="CO19" s="39">
        <v>0</v>
      </c>
      <c r="CP19" s="39">
        <v>0</v>
      </c>
      <c r="CQ19" s="39">
        <v>0</v>
      </c>
      <c r="CR19" s="39">
        <v>0</v>
      </c>
      <c r="CS19" s="39">
        <v>0</v>
      </c>
      <c r="CT19" s="39">
        <v>0</v>
      </c>
      <c r="CU19" s="39">
        <v>0</v>
      </c>
      <c r="CV19" s="39">
        <v>0</v>
      </c>
      <c r="CW19" s="39">
        <v>0</v>
      </c>
      <c r="CX19" s="39">
        <v>0</v>
      </c>
      <c r="CY19" s="39">
        <v>0</v>
      </c>
      <c r="CZ19" s="39">
        <v>0</v>
      </c>
      <c r="DA19" s="39">
        <v>0</v>
      </c>
      <c r="DB19" s="39">
        <v>0</v>
      </c>
      <c r="DC19" s="39">
        <v>0</v>
      </c>
      <c r="DD19" s="40">
        <f t="shared" si="12"/>
        <v>0</v>
      </c>
      <c r="DE19" s="39">
        <v>0</v>
      </c>
      <c r="DF19" s="39">
        <v>0</v>
      </c>
      <c r="DG19" s="39">
        <v>0</v>
      </c>
      <c r="DH19" s="39">
        <v>0</v>
      </c>
      <c r="DI19" s="39">
        <v>0</v>
      </c>
      <c r="DJ19" s="39">
        <v>0</v>
      </c>
      <c r="DK19" s="39">
        <v>0</v>
      </c>
      <c r="DL19" s="39">
        <v>0</v>
      </c>
      <c r="DM19" s="39">
        <v>0</v>
      </c>
      <c r="DN19" s="39">
        <v>0</v>
      </c>
      <c r="DO19" s="39">
        <v>0</v>
      </c>
      <c r="DP19" s="39">
        <v>0</v>
      </c>
      <c r="DQ19" s="39">
        <v>0</v>
      </c>
      <c r="DR19" s="39">
        <v>0</v>
      </c>
      <c r="DS19" s="39">
        <v>0</v>
      </c>
      <c r="DT19" s="39">
        <v>0</v>
      </c>
      <c r="DU19" s="40">
        <f t="shared" si="13"/>
        <v>0</v>
      </c>
      <c r="DV19" s="39">
        <v>0</v>
      </c>
      <c r="DW19" s="39">
        <v>0</v>
      </c>
      <c r="DX19" s="39">
        <v>0</v>
      </c>
      <c r="DY19" s="39">
        <v>0</v>
      </c>
      <c r="DZ19" s="39">
        <v>0</v>
      </c>
      <c r="EA19" s="39">
        <v>0</v>
      </c>
      <c r="EB19" s="39">
        <v>0</v>
      </c>
      <c r="EC19" s="39">
        <v>0</v>
      </c>
      <c r="ED19" s="39">
        <v>0</v>
      </c>
      <c r="EE19" s="39">
        <v>0</v>
      </c>
      <c r="EF19" s="39">
        <v>0</v>
      </c>
      <c r="EG19" s="39">
        <v>0</v>
      </c>
      <c r="EH19" s="39">
        <v>0</v>
      </c>
      <c r="EI19" s="39">
        <v>0</v>
      </c>
      <c r="EJ19" s="39">
        <v>0</v>
      </c>
      <c r="EK19" s="39">
        <v>0</v>
      </c>
      <c r="EL19" s="39">
        <f t="shared" si="14"/>
        <v>0</v>
      </c>
      <c r="EM19" s="39">
        <v>0</v>
      </c>
      <c r="EN19" s="39">
        <v>0</v>
      </c>
      <c r="EO19" s="39">
        <v>0</v>
      </c>
      <c r="EP19" s="39">
        <v>0</v>
      </c>
      <c r="EQ19" s="39">
        <v>0</v>
      </c>
      <c r="ER19" s="39">
        <v>0</v>
      </c>
      <c r="ES19" s="39">
        <v>0</v>
      </c>
      <c r="ET19" s="39">
        <v>0</v>
      </c>
      <c r="EU19" s="39">
        <v>0</v>
      </c>
      <c r="EV19" s="39">
        <v>0</v>
      </c>
      <c r="EW19" s="39">
        <v>0</v>
      </c>
      <c r="EX19" s="39">
        <v>0</v>
      </c>
      <c r="EY19" s="39">
        <v>0</v>
      </c>
      <c r="EZ19" s="39">
        <v>0</v>
      </c>
      <c r="FA19" s="39">
        <v>0</v>
      </c>
      <c r="FB19" s="39">
        <v>0</v>
      </c>
      <c r="FC19" s="40">
        <f t="shared" si="15"/>
        <v>0</v>
      </c>
      <c r="FD19" s="39">
        <f t="shared" si="16"/>
        <v>734876000</v>
      </c>
    </row>
    <row r="20" spans="1:160" s="41" customFormat="1" ht="118.5" customHeight="1" x14ac:dyDescent="0.25">
      <c r="A20" s="36" t="s">
        <v>593</v>
      </c>
      <c r="B20" s="36" t="s">
        <v>1154</v>
      </c>
      <c r="C20" s="36" t="s">
        <v>699</v>
      </c>
      <c r="D20" s="36" t="s">
        <v>693</v>
      </c>
      <c r="E20" s="36" t="s">
        <v>723</v>
      </c>
      <c r="F20" s="36">
        <v>70</v>
      </c>
      <c r="G20" s="37">
        <v>40</v>
      </c>
      <c r="H20" s="47"/>
      <c r="I20" s="35"/>
      <c r="J20" s="35"/>
      <c r="K20" s="35"/>
      <c r="L20" s="35"/>
      <c r="M20" s="35" t="s">
        <v>2099</v>
      </c>
      <c r="N20" s="35" t="s">
        <v>2060</v>
      </c>
      <c r="O20" s="35">
        <v>2409</v>
      </c>
      <c r="P20" s="35" t="s">
        <v>2125</v>
      </c>
      <c r="Q20" s="38" t="s">
        <v>718</v>
      </c>
      <c r="R20" s="38">
        <v>1</v>
      </c>
      <c r="S20" s="35" t="s">
        <v>2013</v>
      </c>
      <c r="T20" s="43" t="s">
        <v>1218</v>
      </c>
      <c r="U20" s="43" t="s">
        <v>1218</v>
      </c>
      <c r="V20" s="35"/>
      <c r="W20" s="35" t="s">
        <v>2152</v>
      </c>
      <c r="X20" s="39">
        <v>0</v>
      </c>
      <c r="Y20" s="39">
        <v>0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0</v>
      </c>
      <c r="AG20" s="39">
        <v>0</v>
      </c>
      <c r="AH20" s="39">
        <v>0</v>
      </c>
      <c r="AI20" s="39">
        <v>0</v>
      </c>
      <c r="AJ20" s="39">
        <v>0</v>
      </c>
      <c r="AK20" s="39">
        <v>0</v>
      </c>
      <c r="AL20" s="39">
        <v>0</v>
      </c>
      <c r="AM20" s="39">
        <v>0</v>
      </c>
      <c r="AN20" s="40">
        <f t="shared" si="9"/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0</v>
      </c>
      <c r="AV20" s="39">
        <v>0</v>
      </c>
      <c r="AW20" s="39">
        <v>0</v>
      </c>
      <c r="AX20" s="39">
        <v>0</v>
      </c>
      <c r="AY20" s="39">
        <v>0</v>
      </c>
      <c r="AZ20" s="39">
        <v>0</v>
      </c>
      <c r="BA20" s="39">
        <v>0</v>
      </c>
      <c r="BB20" s="39">
        <v>0</v>
      </c>
      <c r="BC20" s="39">
        <v>0</v>
      </c>
      <c r="BD20" s="39">
        <v>0</v>
      </c>
      <c r="BE20" s="40">
        <f t="shared" si="10"/>
        <v>0</v>
      </c>
      <c r="BF20" s="39">
        <v>0</v>
      </c>
      <c r="BG20" s="39">
        <v>0</v>
      </c>
      <c r="BH20" s="39">
        <v>0</v>
      </c>
      <c r="BI20" s="39">
        <v>0</v>
      </c>
      <c r="BJ20" s="39">
        <v>0</v>
      </c>
      <c r="BK20" s="39">
        <v>0</v>
      </c>
      <c r="BL20" s="39">
        <v>0</v>
      </c>
      <c r="BM20" s="39">
        <v>0</v>
      </c>
      <c r="BN20" s="39">
        <v>0</v>
      </c>
      <c r="BO20" s="39">
        <v>0</v>
      </c>
      <c r="BP20" s="39">
        <v>0</v>
      </c>
      <c r="BQ20" s="39">
        <v>0</v>
      </c>
      <c r="BR20" s="39">
        <v>0</v>
      </c>
      <c r="BS20" s="39">
        <v>0</v>
      </c>
      <c r="BT20" s="39">
        <v>0</v>
      </c>
      <c r="BU20" s="39">
        <v>0</v>
      </c>
      <c r="BV20" s="40">
        <f t="shared" si="11"/>
        <v>0</v>
      </c>
      <c r="BW20" s="39">
        <v>0</v>
      </c>
      <c r="BX20" s="39">
        <v>0</v>
      </c>
      <c r="BY20" s="39">
        <v>0</v>
      </c>
      <c r="BZ20" s="39">
        <v>0</v>
      </c>
      <c r="CA20" s="39">
        <v>0</v>
      </c>
      <c r="CB20" s="39">
        <v>0</v>
      </c>
      <c r="CC20" s="39">
        <v>0</v>
      </c>
      <c r="CD20" s="39">
        <v>0</v>
      </c>
      <c r="CE20" s="39">
        <v>0</v>
      </c>
      <c r="CF20" s="39">
        <v>0</v>
      </c>
      <c r="CG20" s="39">
        <v>0</v>
      </c>
      <c r="CH20" s="39">
        <v>0</v>
      </c>
      <c r="CI20" s="39">
        <v>0</v>
      </c>
      <c r="CJ20" s="39">
        <v>0</v>
      </c>
      <c r="CK20" s="39">
        <v>0</v>
      </c>
      <c r="CL20" s="39">
        <v>0</v>
      </c>
      <c r="CM20" s="39">
        <f t="shared" si="3"/>
        <v>0</v>
      </c>
      <c r="CN20" s="39">
        <v>0</v>
      </c>
      <c r="CO20" s="39">
        <v>0</v>
      </c>
      <c r="CP20" s="39">
        <v>0</v>
      </c>
      <c r="CQ20" s="39">
        <v>0</v>
      </c>
      <c r="CR20" s="39">
        <v>0</v>
      </c>
      <c r="CS20" s="39">
        <v>0</v>
      </c>
      <c r="CT20" s="39">
        <v>0</v>
      </c>
      <c r="CU20" s="39">
        <v>0</v>
      </c>
      <c r="CV20" s="39">
        <v>0</v>
      </c>
      <c r="CW20" s="39">
        <v>0</v>
      </c>
      <c r="CX20" s="39">
        <v>0</v>
      </c>
      <c r="CY20" s="39">
        <v>0</v>
      </c>
      <c r="CZ20" s="39">
        <v>0</v>
      </c>
      <c r="DA20" s="39">
        <v>0</v>
      </c>
      <c r="DB20" s="39">
        <v>0</v>
      </c>
      <c r="DC20" s="39">
        <v>0</v>
      </c>
      <c r="DD20" s="40">
        <f t="shared" si="12"/>
        <v>0</v>
      </c>
      <c r="DE20" s="39">
        <v>0</v>
      </c>
      <c r="DF20" s="39">
        <v>0</v>
      </c>
      <c r="DG20" s="39">
        <v>0</v>
      </c>
      <c r="DH20" s="39">
        <v>0</v>
      </c>
      <c r="DI20" s="39">
        <v>0</v>
      </c>
      <c r="DJ20" s="39">
        <v>0</v>
      </c>
      <c r="DK20" s="39">
        <v>0</v>
      </c>
      <c r="DL20" s="39">
        <v>0</v>
      </c>
      <c r="DM20" s="39">
        <v>0</v>
      </c>
      <c r="DN20" s="39">
        <v>0</v>
      </c>
      <c r="DO20" s="39">
        <v>0</v>
      </c>
      <c r="DP20" s="39">
        <v>0</v>
      </c>
      <c r="DQ20" s="39">
        <v>0</v>
      </c>
      <c r="DR20" s="39">
        <v>0</v>
      </c>
      <c r="DS20" s="39">
        <v>0</v>
      </c>
      <c r="DT20" s="39">
        <v>0</v>
      </c>
      <c r="DU20" s="40">
        <f t="shared" si="13"/>
        <v>0</v>
      </c>
      <c r="DV20" s="39">
        <v>0</v>
      </c>
      <c r="DW20" s="39">
        <v>0</v>
      </c>
      <c r="DX20" s="39">
        <v>0</v>
      </c>
      <c r="DY20" s="39">
        <v>0</v>
      </c>
      <c r="DZ20" s="39">
        <v>0</v>
      </c>
      <c r="EA20" s="39">
        <v>0</v>
      </c>
      <c r="EB20" s="39">
        <v>0</v>
      </c>
      <c r="EC20" s="39">
        <v>0</v>
      </c>
      <c r="ED20" s="39">
        <v>0</v>
      </c>
      <c r="EE20" s="39">
        <v>0</v>
      </c>
      <c r="EF20" s="39">
        <v>0</v>
      </c>
      <c r="EG20" s="39">
        <v>0</v>
      </c>
      <c r="EH20" s="39">
        <v>0</v>
      </c>
      <c r="EI20" s="39">
        <v>0</v>
      </c>
      <c r="EJ20" s="39">
        <v>0</v>
      </c>
      <c r="EK20" s="39">
        <v>0</v>
      </c>
      <c r="EL20" s="39">
        <f t="shared" si="14"/>
        <v>0</v>
      </c>
      <c r="EM20" s="39">
        <v>0</v>
      </c>
      <c r="EN20" s="39">
        <v>0</v>
      </c>
      <c r="EO20" s="39">
        <v>0</v>
      </c>
      <c r="EP20" s="39">
        <v>0</v>
      </c>
      <c r="EQ20" s="39">
        <v>0</v>
      </c>
      <c r="ER20" s="39">
        <v>0</v>
      </c>
      <c r="ES20" s="39">
        <v>0</v>
      </c>
      <c r="ET20" s="39">
        <v>0</v>
      </c>
      <c r="EU20" s="39">
        <v>0</v>
      </c>
      <c r="EV20" s="39">
        <v>0</v>
      </c>
      <c r="EW20" s="39">
        <v>0</v>
      </c>
      <c r="EX20" s="39">
        <v>0</v>
      </c>
      <c r="EY20" s="39">
        <v>0</v>
      </c>
      <c r="EZ20" s="39">
        <v>0</v>
      </c>
      <c r="FA20" s="39">
        <v>0</v>
      </c>
      <c r="FB20" s="39">
        <v>0</v>
      </c>
      <c r="FC20" s="40">
        <f t="shared" si="15"/>
        <v>0</v>
      </c>
      <c r="FD20" s="39">
        <f t="shared" si="16"/>
        <v>0</v>
      </c>
    </row>
    <row r="21" spans="1:160" s="41" customFormat="1" ht="99" customHeight="1" x14ac:dyDescent="0.25">
      <c r="A21" s="36" t="s">
        <v>593</v>
      </c>
      <c r="B21" s="36" t="s">
        <v>1154</v>
      </c>
      <c r="C21" s="36" t="s">
        <v>699</v>
      </c>
      <c r="D21" s="36" t="s">
        <v>693</v>
      </c>
      <c r="E21" s="36" t="s">
        <v>720</v>
      </c>
      <c r="F21" s="36">
        <v>42</v>
      </c>
      <c r="G21" s="37">
        <v>42</v>
      </c>
      <c r="H21" s="47" t="s">
        <v>2190</v>
      </c>
      <c r="I21" s="35" t="s">
        <v>2189</v>
      </c>
      <c r="J21" s="35" t="s">
        <v>2184</v>
      </c>
      <c r="K21" s="35"/>
      <c r="L21" s="35"/>
      <c r="M21" s="35" t="s">
        <v>2099</v>
      </c>
      <c r="N21" s="35" t="s">
        <v>2059</v>
      </c>
      <c r="O21" s="35">
        <v>2409</v>
      </c>
      <c r="P21" s="35" t="s">
        <v>2125</v>
      </c>
      <c r="Q21" s="38" t="s">
        <v>721</v>
      </c>
      <c r="R21" s="38">
        <v>1</v>
      </c>
      <c r="S21" s="35">
        <v>0.25</v>
      </c>
      <c r="T21" s="43">
        <v>44197</v>
      </c>
      <c r="U21" s="43">
        <v>44561</v>
      </c>
      <c r="V21" s="35" t="s">
        <v>2172</v>
      </c>
      <c r="W21" s="35" t="s">
        <v>2152</v>
      </c>
      <c r="X21" s="39">
        <v>0</v>
      </c>
      <c r="Y21" s="39">
        <v>0</v>
      </c>
      <c r="Z21" s="39">
        <v>0</v>
      </c>
      <c r="AA21" s="39">
        <f>578111560+4062781859+936000000+748800000+108000000+62400000+60000000+150000000+345000000</f>
        <v>7051093419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0</v>
      </c>
      <c r="AH21" s="39">
        <v>0</v>
      </c>
      <c r="AI21" s="39">
        <v>0</v>
      </c>
      <c r="AJ21" s="39">
        <v>0</v>
      </c>
      <c r="AK21" s="39">
        <v>0</v>
      </c>
      <c r="AL21" s="39">
        <v>0</v>
      </c>
      <c r="AM21" s="39">
        <v>0</v>
      </c>
      <c r="AN21" s="40">
        <f t="shared" si="9"/>
        <v>7051093419</v>
      </c>
      <c r="AO21" s="39">
        <v>0</v>
      </c>
      <c r="AP21" s="39">
        <v>0</v>
      </c>
      <c r="AQ21" s="39">
        <v>0</v>
      </c>
      <c r="AR21" s="39">
        <f>1030000000+200000000+157416523+450000000</f>
        <v>1837416523</v>
      </c>
      <c r="AS21" s="39">
        <v>0</v>
      </c>
      <c r="AT21" s="39">
        <v>0</v>
      </c>
      <c r="AU21" s="39">
        <v>0</v>
      </c>
      <c r="AV21" s="39">
        <v>0</v>
      </c>
      <c r="AW21" s="39">
        <v>0</v>
      </c>
      <c r="AX21" s="39">
        <v>0</v>
      </c>
      <c r="AY21" s="39">
        <v>0</v>
      </c>
      <c r="AZ21" s="39">
        <v>0</v>
      </c>
      <c r="BA21" s="39">
        <v>0</v>
      </c>
      <c r="BB21" s="39">
        <v>0</v>
      </c>
      <c r="BC21" s="39">
        <v>0</v>
      </c>
      <c r="BD21" s="39">
        <v>0</v>
      </c>
      <c r="BE21" s="40">
        <f t="shared" si="10"/>
        <v>1837416523</v>
      </c>
      <c r="BF21" s="39">
        <v>0</v>
      </c>
      <c r="BG21" s="39">
        <v>0</v>
      </c>
      <c r="BH21" s="39">
        <v>0</v>
      </c>
      <c r="BI21" s="39">
        <v>0</v>
      </c>
      <c r="BJ21" s="39">
        <v>0</v>
      </c>
      <c r="BK21" s="39">
        <v>0</v>
      </c>
      <c r="BL21" s="39">
        <v>0</v>
      </c>
      <c r="BM21" s="39">
        <v>0</v>
      </c>
      <c r="BN21" s="39">
        <v>0</v>
      </c>
      <c r="BO21" s="39">
        <v>0</v>
      </c>
      <c r="BP21" s="39">
        <v>0</v>
      </c>
      <c r="BQ21" s="39">
        <v>0</v>
      </c>
      <c r="BR21" s="39">
        <v>0</v>
      </c>
      <c r="BS21" s="39">
        <v>0</v>
      </c>
      <c r="BT21" s="39">
        <v>0</v>
      </c>
      <c r="BU21" s="39">
        <v>0</v>
      </c>
      <c r="BV21" s="40">
        <f t="shared" si="11"/>
        <v>0</v>
      </c>
      <c r="BW21" s="39">
        <v>0</v>
      </c>
      <c r="BX21" s="39">
        <v>0</v>
      </c>
      <c r="BY21" s="39">
        <v>0</v>
      </c>
      <c r="BZ21" s="39">
        <v>0</v>
      </c>
      <c r="CA21" s="39">
        <v>0</v>
      </c>
      <c r="CB21" s="39">
        <v>0</v>
      </c>
      <c r="CC21" s="39">
        <v>0</v>
      </c>
      <c r="CD21" s="39">
        <v>0</v>
      </c>
      <c r="CE21" s="39">
        <v>0</v>
      </c>
      <c r="CF21" s="39">
        <v>0</v>
      </c>
      <c r="CG21" s="39">
        <v>0</v>
      </c>
      <c r="CH21" s="39">
        <v>0</v>
      </c>
      <c r="CI21" s="39">
        <v>0</v>
      </c>
      <c r="CJ21" s="39">
        <v>0</v>
      </c>
      <c r="CK21" s="39">
        <v>0</v>
      </c>
      <c r="CL21" s="39">
        <v>0</v>
      </c>
      <c r="CM21" s="39">
        <f t="shared" si="3"/>
        <v>0</v>
      </c>
      <c r="CN21" s="39">
        <v>0</v>
      </c>
      <c r="CO21" s="39">
        <v>0</v>
      </c>
      <c r="CP21" s="39">
        <v>0</v>
      </c>
      <c r="CQ21" s="39">
        <v>0</v>
      </c>
      <c r="CR21" s="39">
        <v>0</v>
      </c>
      <c r="CS21" s="39">
        <v>0</v>
      </c>
      <c r="CT21" s="39">
        <v>0</v>
      </c>
      <c r="CU21" s="39">
        <v>0</v>
      </c>
      <c r="CV21" s="39">
        <v>0</v>
      </c>
      <c r="CW21" s="39">
        <v>0</v>
      </c>
      <c r="CX21" s="39">
        <v>0</v>
      </c>
      <c r="CY21" s="39">
        <v>0</v>
      </c>
      <c r="CZ21" s="39">
        <v>0</v>
      </c>
      <c r="DA21" s="39">
        <v>0</v>
      </c>
      <c r="DB21" s="39">
        <v>0</v>
      </c>
      <c r="DC21" s="39">
        <v>0</v>
      </c>
      <c r="DD21" s="40">
        <f t="shared" si="12"/>
        <v>0</v>
      </c>
      <c r="DE21" s="39">
        <v>0</v>
      </c>
      <c r="DF21" s="39">
        <v>0</v>
      </c>
      <c r="DG21" s="39">
        <v>0</v>
      </c>
      <c r="DH21" s="39">
        <v>0</v>
      </c>
      <c r="DI21" s="39">
        <v>0</v>
      </c>
      <c r="DJ21" s="39">
        <v>0</v>
      </c>
      <c r="DK21" s="39">
        <v>0</v>
      </c>
      <c r="DL21" s="39">
        <v>0</v>
      </c>
      <c r="DM21" s="39">
        <v>0</v>
      </c>
      <c r="DN21" s="39">
        <v>0</v>
      </c>
      <c r="DO21" s="39">
        <v>0</v>
      </c>
      <c r="DP21" s="39">
        <v>0</v>
      </c>
      <c r="DQ21" s="39">
        <v>0</v>
      </c>
      <c r="DR21" s="39">
        <v>0</v>
      </c>
      <c r="DS21" s="39">
        <v>0</v>
      </c>
      <c r="DT21" s="39">
        <v>0</v>
      </c>
      <c r="DU21" s="40">
        <f t="shared" si="13"/>
        <v>0</v>
      </c>
      <c r="DV21" s="39">
        <v>0</v>
      </c>
      <c r="DW21" s="39">
        <v>0</v>
      </c>
      <c r="DX21" s="39">
        <v>0</v>
      </c>
      <c r="DY21" s="39">
        <v>0</v>
      </c>
      <c r="DZ21" s="39">
        <v>0</v>
      </c>
      <c r="EA21" s="39">
        <v>0</v>
      </c>
      <c r="EB21" s="39">
        <v>0</v>
      </c>
      <c r="EC21" s="39">
        <v>0</v>
      </c>
      <c r="ED21" s="39">
        <v>0</v>
      </c>
      <c r="EE21" s="39">
        <v>0</v>
      </c>
      <c r="EF21" s="39">
        <v>0</v>
      </c>
      <c r="EG21" s="39">
        <v>0</v>
      </c>
      <c r="EH21" s="39">
        <v>0</v>
      </c>
      <c r="EI21" s="39">
        <v>0</v>
      </c>
      <c r="EJ21" s="39">
        <v>0</v>
      </c>
      <c r="EK21" s="39">
        <v>0</v>
      </c>
      <c r="EL21" s="39">
        <f t="shared" si="14"/>
        <v>0</v>
      </c>
      <c r="EM21" s="39">
        <v>0</v>
      </c>
      <c r="EN21" s="39">
        <v>0</v>
      </c>
      <c r="EO21" s="39">
        <v>0</v>
      </c>
      <c r="EP21" s="39">
        <v>0</v>
      </c>
      <c r="EQ21" s="39">
        <v>0</v>
      </c>
      <c r="ER21" s="39">
        <v>0</v>
      </c>
      <c r="ES21" s="39">
        <v>0</v>
      </c>
      <c r="ET21" s="39">
        <v>0</v>
      </c>
      <c r="EU21" s="39">
        <v>0</v>
      </c>
      <c r="EV21" s="39">
        <v>0</v>
      </c>
      <c r="EW21" s="39">
        <v>0</v>
      </c>
      <c r="EX21" s="39">
        <v>0</v>
      </c>
      <c r="EY21" s="39">
        <v>0</v>
      </c>
      <c r="EZ21" s="39">
        <v>0</v>
      </c>
      <c r="FA21" s="39">
        <v>0</v>
      </c>
      <c r="FB21" s="39">
        <v>0</v>
      </c>
      <c r="FC21" s="40">
        <f t="shared" si="15"/>
        <v>0</v>
      </c>
      <c r="FD21" s="39">
        <f t="shared" si="16"/>
        <v>8888509942</v>
      </c>
    </row>
    <row r="22" spans="1:160" s="41" customFormat="1" ht="92.25" customHeight="1" x14ac:dyDescent="0.25">
      <c r="A22" s="36" t="s">
        <v>593</v>
      </c>
      <c r="B22" s="36" t="s">
        <v>1154</v>
      </c>
      <c r="C22" s="36" t="s">
        <v>699</v>
      </c>
      <c r="D22" s="36" t="s">
        <v>693</v>
      </c>
      <c r="E22" s="36" t="s">
        <v>720</v>
      </c>
      <c r="F22" s="36">
        <v>42</v>
      </c>
      <c r="G22" s="37">
        <v>42</v>
      </c>
      <c r="H22" s="47" t="s">
        <v>2190</v>
      </c>
      <c r="I22" s="35" t="s">
        <v>2189</v>
      </c>
      <c r="J22" s="35" t="s">
        <v>2184</v>
      </c>
      <c r="K22" s="35"/>
      <c r="L22" s="35"/>
      <c r="M22" s="35" t="s">
        <v>2099</v>
      </c>
      <c r="N22" s="35" t="s">
        <v>2059</v>
      </c>
      <c r="O22" s="35">
        <v>2409</v>
      </c>
      <c r="P22" s="35" t="s">
        <v>2125</v>
      </c>
      <c r="Q22" s="38" t="s">
        <v>722</v>
      </c>
      <c r="R22" s="38">
        <v>40000</v>
      </c>
      <c r="S22" s="35">
        <v>10000</v>
      </c>
      <c r="T22" s="43">
        <v>44197</v>
      </c>
      <c r="U22" s="43">
        <v>44561</v>
      </c>
      <c r="V22" s="35" t="s">
        <v>2164</v>
      </c>
      <c r="W22" s="35" t="s">
        <v>2152</v>
      </c>
      <c r="X22" s="39">
        <v>0</v>
      </c>
      <c r="Y22" s="39">
        <v>0</v>
      </c>
      <c r="Z22" s="39">
        <v>0</v>
      </c>
      <c r="AA22" s="39">
        <v>99028000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39">
        <v>0</v>
      </c>
      <c r="AK22" s="39">
        <v>0</v>
      </c>
      <c r="AL22" s="39">
        <v>0</v>
      </c>
      <c r="AM22" s="39">
        <v>0</v>
      </c>
      <c r="AN22" s="40">
        <f t="shared" si="9"/>
        <v>99028000</v>
      </c>
      <c r="AO22" s="39">
        <v>0</v>
      </c>
      <c r="AP22" s="39">
        <v>0</v>
      </c>
      <c r="AQ22" s="39">
        <v>0</v>
      </c>
      <c r="AR22" s="39">
        <v>35000000</v>
      </c>
      <c r="AS22" s="39">
        <v>0</v>
      </c>
      <c r="AT22" s="39">
        <v>0</v>
      </c>
      <c r="AU22" s="39">
        <v>0</v>
      </c>
      <c r="AV22" s="39">
        <v>0</v>
      </c>
      <c r="AW22" s="39">
        <v>0</v>
      </c>
      <c r="AX22" s="39">
        <v>0</v>
      </c>
      <c r="AY22" s="39">
        <v>0</v>
      </c>
      <c r="AZ22" s="39">
        <v>0</v>
      </c>
      <c r="BA22" s="39">
        <v>0</v>
      </c>
      <c r="BB22" s="39">
        <v>0</v>
      </c>
      <c r="BC22" s="39">
        <v>0</v>
      </c>
      <c r="BD22" s="39">
        <v>0</v>
      </c>
      <c r="BE22" s="40">
        <f t="shared" si="10"/>
        <v>35000000</v>
      </c>
      <c r="BF22" s="39">
        <v>0</v>
      </c>
      <c r="BG22" s="39">
        <v>0</v>
      </c>
      <c r="BH22" s="39">
        <v>0</v>
      </c>
      <c r="BI22" s="39">
        <v>0</v>
      </c>
      <c r="BJ22" s="39">
        <v>0</v>
      </c>
      <c r="BK22" s="39">
        <v>0</v>
      </c>
      <c r="BL22" s="39">
        <v>0</v>
      </c>
      <c r="BM22" s="39">
        <v>0</v>
      </c>
      <c r="BN22" s="39">
        <v>0</v>
      </c>
      <c r="BO22" s="39">
        <v>0</v>
      </c>
      <c r="BP22" s="39">
        <v>0</v>
      </c>
      <c r="BQ22" s="39">
        <v>0</v>
      </c>
      <c r="BR22" s="39">
        <v>0</v>
      </c>
      <c r="BS22" s="39">
        <v>0</v>
      </c>
      <c r="BT22" s="39">
        <v>0</v>
      </c>
      <c r="BU22" s="39">
        <v>0</v>
      </c>
      <c r="BV22" s="40">
        <f t="shared" si="11"/>
        <v>0</v>
      </c>
      <c r="BW22" s="39">
        <v>0</v>
      </c>
      <c r="BX22" s="39">
        <v>0</v>
      </c>
      <c r="BY22" s="39">
        <v>0</v>
      </c>
      <c r="BZ22" s="39">
        <v>0</v>
      </c>
      <c r="CA22" s="39">
        <v>0</v>
      </c>
      <c r="CB22" s="39">
        <v>0</v>
      </c>
      <c r="CC22" s="39">
        <v>0</v>
      </c>
      <c r="CD22" s="39">
        <v>0</v>
      </c>
      <c r="CE22" s="39">
        <v>0</v>
      </c>
      <c r="CF22" s="39">
        <v>0</v>
      </c>
      <c r="CG22" s="39">
        <v>0</v>
      </c>
      <c r="CH22" s="39">
        <v>0</v>
      </c>
      <c r="CI22" s="39">
        <v>0</v>
      </c>
      <c r="CJ22" s="39">
        <v>0</v>
      </c>
      <c r="CK22" s="39">
        <v>0</v>
      </c>
      <c r="CL22" s="39">
        <v>0</v>
      </c>
      <c r="CM22" s="39">
        <f t="shared" si="3"/>
        <v>0</v>
      </c>
      <c r="CN22" s="39">
        <v>0</v>
      </c>
      <c r="CO22" s="39">
        <v>0</v>
      </c>
      <c r="CP22" s="39">
        <v>0</v>
      </c>
      <c r="CQ22" s="39">
        <v>0</v>
      </c>
      <c r="CR22" s="39">
        <v>0</v>
      </c>
      <c r="CS22" s="39">
        <v>0</v>
      </c>
      <c r="CT22" s="39">
        <v>0</v>
      </c>
      <c r="CU22" s="39">
        <v>0</v>
      </c>
      <c r="CV22" s="39">
        <v>0</v>
      </c>
      <c r="CW22" s="39">
        <v>0</v>
      </c>
      <c r="CX22" s="39">
        <v>0</v>
      </c>
      <c r="CY22" s="39">
        <v>0</v>
      </c>
      <c r="CZ22" s="39">
        <v>0</v>
      </c>
      <c r="DA22" s="39">
        <v>0</v>
      </c>
      <c r="DB22" s="39">
        <v>0</v>
      </c>
      <c r="DC22" s="39">
        <v>0</v>
      </c>
      <c r="DD22" s="40">
        <f t="shared" si="12"/>
        <v>0</v>
      </c>
      <c r="DE22" s="39">
        <v>0</v>
      </c>
      <c r="DF22" s="39">
        <v>0</v>
      </c>
      <c r="DG22" s="39">
        <v>0</v>
      </c>
      <c r="DH22" s="39">
        <v>0</v>
      </c>
      <c r="DI22" s="39">
        <v>0</v>
      </c>
      <c r="DJ22" s="39">
        <v>0</v>
      </c>
      <c r="DK22" s="39">
        <v>0</v>
      </c>
      <c r="DL22" s="39">
        <v>0</v>
      </c>
      <c r="DM22" s="39">
        <v>0</v>
      </c>
      <c r="DN22" s="39">
        <v>0</v>
      </c>
      <c r="DO22" s="39">
        <v>0</v>
      </c>
      <c r="DP22" s="39">
        <v>0</v>
      </c>
      <c r="DQ22" s="39">
        <v>0</v>
      </c>
      <c r="DR22" s="39">
        <v>0</v>
      </c>
      <c r="DS22" s="39">
        <v>0</v>
      </c>
      <c r="DT22" s="39">
        <v>0</v>
      </c>
      <c r="DU22" s="40">
        <f t="shared" si="13"/>
        <v>0</v>
      </c>
      <c r="DV22" s="39">
        <v>0</v>
      </c>
      <c r="DW22" s="39">
        <v>0</v>
      </c>
      <c r="DX22" s="39">
        <v>0</v>
      </c>
      <c r="DY22" s="39">
        <v>0</v>
      </c>
      <c r="DZ22" s="39">
        <v>0</v>
      </c>
      <c r="EA22" s="39">
        <v>0</v>
      </c>
      <c r="EB22" s="39">
        <v>0</v>
      </c>
      <c r="EC22" s="39">
        <v>0</v>
      </c>
      <c r="ED22" s="39">
        <v>0</v>
      </c>
      <c r="EE22" s="39">
        <v>0</v>
      </c>
      <c r="EF22" s="39">
        <v>0</v>
      </c>
      <c r="EG22" s="39">
        <v>0</v>
      </c>
      <c r="EH22" s="39">
        <v>0</v>
      </c>
      <c r="EI22" s="39">
        <v>0</v>
      </c>
      <c r="EJ22" s="39">
        <v>0</v>
      </c>
      <c r="EK22" s="39">
        <v>0</v>
      </c>
      <c r="EL22" s="39">
        <f t="shared" si="14"/>
        <v>0</v>
      </c>
      <c r="EM22" s="39">
        <v>0</v>
      </c>
      <c r="EN22" s="39">
        <v>0</v>
      </c>
      <c r="EO22" s="39">
        <v>0</v>
      </c>
      <c r="EP22" s="39">
        <v>0</v>
      </c>
      <c r="EQ22" s="39">
        <v>0</v>
      </c>
      <c r="ER22" s="39">
        <v>0</v>
      </c>
      <c r="ES22" s="39">
        <v>0</v>
      </c>
      <c r="ET22" s="39">
        <v>0</v>
      </c>
      <c r="EU22" s="39">
        <v>0</v>
      </c>
      <c r="EV22" s="39">
        <v>0</v>
      </c>
      <c r="EW22" s="39">
        <v>0</v>
      </c>
      <c r="EX22" s="39">
        <v>0</v>
      </c>
      <c r="EY22" s="39">
        <v>0</v>
      </c>
      <c r="EZ22" s="39">
        <v>0</v>
      </c>
      <c r="FA22" s="39">
        <v>0</v>
      </c>
      <c r="FB22" s="39">
        <v>0</v>
      </c>
      <c r="FC22" s="40">
        <f t="shared" si="15"/>
        <v>0</v>
      </c>
      <c r="FD22" s="39">
        <f t="shared" si="16"/>
        <v>134028000</v>
      </c>
    </row>
    <row r="23" spans="1:160" s="41" customFormat="1" ht="95.25" customHeight="1" x14ac:dyDescent="0.25">
      <c r="A23" s="36" t="s">
        <v>593</v>
      </c>
      <c r="B23" s="36" t="s">
        <v>1154</v>
      </c>
      <c r="C23" s="36" t="s">
        <v>699</v>
      </c>
      <c r="D23" s="36" t="s">
        <v>693</v>
      </c>
      <c r="E23" s="36" t="s">
        <v>720</v>
      </c>
      <c r="F23" s="36">
        <v>42</v>
      </c>
      <c r="G23" s="37">
        <v>42</v>
      </c>
      <c r="H23" s="47" t="s">
        <v>2190</v>
      </c>
      <c r="I23" s="35" t="s">
        <v>2189</v>
      </c>
      <c r="J23" s="35" t="s">
        <v>2184</v>
      </c>
      <c r="K23" s="35"/>
      <c r="L23" s="35"/>
      <c r="M23" s="35" t="s">
        <v>2099</v>
      </c>
      <c r="N23" s="35" t="s">
        <v>2059</v>
      </c>
      <c r="O23" s="35">
        <v>2409</v>
      </c>
      <c r="P23" s="35" t="s">
        <v>2125</v>
      </c>
      <c r="Q23" s="38" t="s">
        <v>724</v>
      </c>
      <c r="R23" s="38">
        <v>4</v>
      </c>
      <c r="S23" s="35">
        <v>1</v>
      </c>
      <c r="T23" s="43">
        <v>44197</v>
      </c>
      <c r="U23" s="43">
        <v>44561</v>
      </c>
      <c r="V23" s="35" t="s">
        <v>2165</v>
      </c>
      <c r="W23" s="35" t="s">
        <v>2152</v>
      </c>
      <c r="X23" s="39">
        <v>0</v>
      </c>
      <c r="Y23" s="39">
        <v>0</v>
      </c>
      <c r="Z23" s="39">
        <v>0</v>
      </c>
      <c r="AA23" s="39">
        <v>63009600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  <c r="AG23" s="39">
        <v>0</v>
      </c>
      <c r="AH23" s="39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0</v>
      </c>
      <c r="AN23" s="40">
        <f t="shared" si="9"/>
        <v>63009600</v>
      </c>
      <c r="AO23" s="39">
        <v>0</v>
      </c>
      <c r="AP23" s="39">
        <v>0</v>
      </c>
      <c r="AQ23" s="39">
        <v>0</v>
      </c>
      <c r="AR23" s="39">
        <v>35000000</v>
      </c>
      <c r="AS23" s="39">
        <v>0</v>
      </c>
      <c r="AT23" s="39">
        <v>0</v>
      </c>
      <c r="AU23" s="39">
        <v>0</v>
      </c>
      <c r="AV23" s="39">
        <v>0</v>
      </c>
      <c r="AW23" s="39">
        <v>0</v>
      </c>
      <c r="AX23" s="39">
        <v>0</v>
      </c>
      <c r="AY23" s="39">
        <v>0</v>
      </c>
      <c r="AZ23" s="39">
        <v>0</v>
      </c>
      <c r="BA23" s="39">
        <v>0</v>
      </c>
      <c r="BB23" s="39">
        <v>0</v>
      </c>
      <c r="BC23" s="39">
        <v>0</v>
      </c>
      <c r="BD23" s="39">
        <v>0</v>
      </c>
      <c r="BE23" s="40">
        <f t="shared" si="10"/>
        <v>35000000</v>
      </c>
      <c r="BF23" s="39">
        <v>0</v>
      </c>
      <c r="BG23" s="39">
        <v>0</v>
      </c>
      <c r="BH23" s="39">
        <v>0</v>
      </c>
      <c r="BI23" s="39">
        <v>0</v>
      </c>
      <c r="BJ23" s="39">
        <v>0</v>
      </c>
      <c r="BK23" s="39">
        <v>0</v>
      </c>
      <c r="BL23" s="39">
        <v>0</v>
      </c>
      <c r="BM23" s="39">
        <v>0</v>
      </c>
      <c r="BN23" s="39">
        <v>0</v>
      </c>
      <c r="BO23" s="39">
        <v>0</v>
      </c>
      <c r="BP23" s="39">
        <v>0</v>
      </c>
      <c r="BQ23" s="39">
        <v>0</v>
      </c>
      <c r="BR23" s="39">
        <v>0</v>
      </c>
      <c r="BS23" s="39">
        <v>0</v>
      </c>
      <c r="BT23" s="39">
        <v>0</v>
      </c>
      <c r="BU23" s="39">
        <v>0</v>
      </c>
      <c r="BV23" s="40">
        <f t="shared" si="11"/>
        <v>0</v>
      </c>
      <c r="BW23" s="39">
        <v>0</v>
      </c>
      <c r="BX23" s="39">
        <v>0</v>
      </c>
      <c r="BY23" s="39">
        <v>0</v>
      </c>
      <c r="BZ23" s="39">
        <v>0</v>
      </c>
      <c r="CA23" s="39">
        <v>0</v>
      </c>
      <c r="CB23" s="39">
        <v>0</v>
      </c>
      <c r="CC23" s="39">
        <v>0</v>
      </c>
      <c r="CD23" s="39">
        <v>0</v>
      </c>
      <c r="CE23" s="39">
        <v>0</v>
      </c>
      <c r="CF23" s="39">
        <v>0</v>
      </c>
      <c r="CG23" s="39">
        <v>0</v>
      </c>
      <c r="CH23" s="39">
        <v>0</v>
      </c>
      <c r="CI23" s="39">
        <v>0</v>
      </c>
      <c r="CJ23" s="39">
        <v>0</v>
      </c>
      <c r="CK23" s="39">
        <v>0</v>
      </c>
      <c r="CL23" s="39">
        <v>0</v>
      </c>
      <c r="CM23" s="39">
        <f t="shared" si="3"/>
        <v>0</v>
      </c>
      <c r="CN23" s="39">
        <v>0</v>
      </c>
      <c r="CO23" s="39">
        <v>0</v>
      </c>
      <c r="CP23" s="39">
        <v>0</v>
      </c>
      <c r="CQ23" s="39">
        <v>0</v>
      </c>
      <c r="CR23" s="39">
        <v>0</v>
      </c>
      <c r="CS23" s="39">
        <v>0</v>
      </c>
      <c r="CT23" s="39">
        <v>0</v>
      </c>
      <c r="CU23" s="39">
        <v>0</v>
      </c>
      <c r="CV23" s="39">
        <v>0</v>
      </c>
      <c r="CW23" s="39">
        <v>0</v>
      </c>
      <c r="CX23" s="39">
        <v>0</v>
      </c>
      <c r="CY23" s="39">
        <v>0</v>
      </c>
      <c r="CZ23" s="39">
        <v>0</v>
      </c>
      <c r="DA23" s="39">
        <v>0</v>
      </c>
      <c r="DB23" s="39">
        <v>0</v>
      </c>
      <c r="DC23" s="39">
        <v>0</v>
      </c>
      <c r="DD23" s="40">
        <f t="shared" si="12"/>
        <v>0</v>
      </c>
      <c r="DE23" s="39">
        <v>0</v>
      </c>
      <c r="DF23" s="39">
        <v>0</v>
      </c>
      <c r="DG23" s="39">
        <v>0</v>
      </c>
      <c r="DH23" s="39">
        <v>0</v>
      </c>
      <c r="DI23" s="39">
        <v>0</v>
      </c>
      <c r="DJ23" s="39">
        <v>0</v>
      </c>
      <c r="DK23" s="39">
        <v>0</v>
      </c>
      <c r="DL23" s="39">
        <v>0</v>
      </c>
      <c r="DM23" s="39">
        <v>0</v>
      </c>
      <c r="DN23" s="39">
        <v>0</v>
      </c>
      <c r="DO23" s="39">
        <v>0</v>
      </c>
      <c r="DP23" s="39">
        <v>0</v>
      </c>
      <c r="DQ23" s="39">
        <v>0</v>
      </c>
      <c r="DR23" s="39">
        <v>0</v>
      </c>
      <c r="DS23" s="39">
        <v>0</v>
      </c>
      <c r="DT23" s="39">
        <v>0</v>
      </c>
      <c r="DU23" s="40">
        <f t="shared" si="13"/>
        <v>0</v>
      </c>
      <c r="DV23" s="39">
        <v>0</v>
      </c>
      <c r="DW23" s="39">
        <v>0</v>
      </c>
      <c r="DX23" s="39">
        <v>0</v>
      </c>
      <c r="DY23" s="39">
        <v>0</v>
      </c>
      <c r="DZ23" s="39">
        <v>0</v>
      </c>
      <c r="EA23" s="39">
        <v>0</v>
      </c>
      <c r="EB23" s="39">
        <v>0</v>
      </c>
      <c r="EC23" s="39">
        <v>0</v>
      </c>
      <c r="ED23" s="39">
        <v>0</v>
      </c>
      <c r="EE23" s="39">
        <v>0</v>
      </c>
      <c r="EF23" s="39">
        <v>0</v>
      </c>
      <c r="EG23" s="39">
        <v>0</v>
      </c>
      <c r="EH23" s="39">
        <v>0</v>
      </c>
      <c r="EI23" s="39">
        <v>0</v>
      </c>
      <c r="EJ23" s="39">
        <v>0</v>
      </c>
      <c r="EK23" s="39">
        <v>0</v>
      </c>
      <c r="EL23" s="39">
        <f t="shared" si="14"/>
        <v>0</v>
      </c>
      <c r="EM23" s="39">
        <v>0</v>
      </c>
      <c r="EN23" s="39">
        <v>0</v>
      </c>
      <c r="EO23" s="39">
        <v>0</v>
      </c>
      <c r="EP23" s="39">
        <v>0</v>
      </c>
      <c r="EQ23" s="39">
        <v>0</v>
      </c>
      <c r="ER23" s="39">
        <v>0</v>
      </c>
      <c r="ES23" s="39">
        <v>0</v>
      </c>
      <c r="ET23" s="39">
        <v>0</v>
      </c>
      <c r="EU23" s="39">
        <v>0</v>
      </c>
      <c r="EV23" s="39">
        <v>0</v>
      </c>
      <c r="EW23" s="39">
        <v>0</v>
      </c>
      <c r="EX23" s="39">
        <v>0</v>
      </c>
      <c r="EY23" s="39">
        <v>0</v>
      </c>
      <c r="EZ23" s="39">
        <v>0</v>
      </c>
      <c r="FA23" s="39">
        <v>0</v>
      </c>
      <c r="FB23" s="39">
        <v>0</v>
      </c>
      <c r="FC23" s="40">
        <f t="shared" si="15"/>
        <v>0</v>
      </c>
      <c r="FD23" s="39">
        <f t="shared" si="16"/>
        <v>98009600</v>
      </c>
    </row>
    <row r="24" spans="1:160" s="41" customFormat="1" ht="88.5" customHeight="1" x14ac:dyDescent="0.25">
      <c r="A24" s="36" t="s">
        <v>593</v>
      </c>
      <c r="B24" s="36" t="s">
        <v>1154</v>
      </c>
      <c r="C24" s="36" t="s">
        <v>699</v>
      </c>
      <c r="D24" s="36" t="s">
        <v>693</v>
      </c>
      <c r="E24" s="36" t="s">
        <v>720</v>
      </c>
      <c r="F24" s="36">
        <v>42</v>
      </c>
      <c r="G24" s="37">
        <v>42</v>
      </c>
      <c r="H24" s="47" t="s">
        <v>2190</v>
      </c>
      <c r="I24" s="35" t="s">
        <v>2189</v>
      </c>
      <c r="J24" s="35" t="s">
        <v>2184</v>
      </c>
      <c r="K24" s="35"/>
      <c r="L24" s="35"/>
      <c r="M24" s="35" t="s">
        <v>2099</v>
      </c>
      <c r="N24" s="35" t="s">
        <v>2059</v>
      </c>
      <c r="O24" s="35">
        <v>2409</v>
      </c>
      <c r="P24" s="35" t="s">
        <v>2125</v>
      </c>
      <c r="Q24" s="38" t="s">
        <v>725</v>
      </c>
      <c r="R24" s="38">
        <v>2</v>
      </c>
      <c r="S24" s="35">
        <v>1</v>
      </c>
      <c r="T24" s="43">
        <v>44197</v>
      </c>
      <c r="U24" s="43">
        <v>44561</v>
      </c>
      <c r="V24" s="35" t="s">
        <v>2157</v>
      </c>
      <c r="W24" s="35" t="s">
        <v>2152</v>
      </c>
      <c r="X24" s="39">
        <v>0</v>
      </c>
      <c r="Y24" s="39">
        <v>0</v>
      </c>
      <c r="Z24" s="39">
        <v>0</v>
      </c>
      <c r="AA24" s="39">
        <v>27600000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0</v>
      </c>
      <c r="AN24" s="40">
        <f t="shared" si="9"/>
        <v>27600000</v>
      </c>
      <c r="AO24" s="39">
        <v>0</v>
      </c>
      <c r="AP24" s="39">
        <v>0</v>
      </c>
      <c r="AQ24" s="39">
        <v>0</v>
      </c>
      <c r="AR24" s="39">
        <v>80000000</v>
      </c>
      <c r="AS24" s="39">
        <v>0</v>
      </c>
      <c r="AT24" s="39">
        <v>0</v>
      </c>
      <c r="AU24" s="39">
        <v>0</v>
      </c>
      <c r="AV24" s="39">
        <v>0</v>
      </c>
      <c r="AW24" s="39">
        <v>0</v>
      </c>
      <c r="AX24" s="39">
        <v>0</v>
      </c>
      <c r="AY24" s="39">
        <v>0</v>
      </c>
      <c r="AZ24" s="39">
        <v>0</v>
      </c>
      <c r="BA24" s="39">
        <v>0</v>
      </c>
      <c r="BB24" s="39">
        <v>0</v>
      </c>
      <c r="BC24" s="39">
        <v>0</v>
      </c>
      <c r="BD24" s="39">
        <v>0</v>
      </c>
      <c r="BE24" s="40">
        <f t="shared" si="10"/>
        <v>80000000</v>
      </c>
      <c r="BF24" s="39">
        <v>0</v>
      </c>
      <c r="BG24" s="39">
        <v>0</v>
      </c>
      <c r="BH24" s="39">
        <v>0</v>
      </c>
      <c r="BI24" s="39">
        <v>0</v>
      </c>
      <c r="BJ24" s="39">
        <v>0</v>
      </c>
      <c r="BK24" s="39">
        <v>0</v>
      </c>
      <c r="BL24" s="39">
        <v>0</v>
      </c>
      <c r="BM24" s="39">
        <v>0</v>
      </c>
      <c r="BN24" s="39">
        <v>0</v>
      </c>
      <c r="BO24" s="39">
        <v>0</v>
      </c>
      <c r="BP24" s="39">
        <v>0</v>
      </c>
      <c r="BQ24" s="39">
        <v>0</v>
      </c>
      <c r="BR24" s="39">
        <v>0</v>
      </c>
      <c r="BS24" s="39">
        <v>0</v>
      </c>
      <c r="BT24" s="39">
        <v>0</v>
      </c>
      <c r="BU24" s="39">
        <v>0</v>
      </c>
      <c r="BV24" s="40">
        <f t="shared" si="11"/>
        <v>0</v>
      </c>
      <c r="BW24" s="39">
        <v>0</v>
      </c>
      <c r="BX24" s="39">
        <v>0</v>
      </c>
      <c r="BY24" s="39">
        <v>0</v>
      </c>
      <c r="BZ24" s="39">
        <v>0</v>
      </c>
      <c r="CA24" s="39">
        <v>0</v>
      </c>
      <c r="CB24" s="39">
        <v>0</v>
      </c>
      <c r="CC24" s="39">
        <v>0</v>
      </c>
      <c r="CD24" s="39">
        <v>0</v>
      </c>
      <c r="CE24" s="39">
        <v>0</v>
      </c>
      <c r="CF24" s="39">
        <v>0</v>
      </c>
      <c r="CG24" s="39">
        <v>0</v>
      </c>
      <c r="CH24" s="39">
        <v>0</v>
      </c>
      <c r="CI24" s="39">
        <v>0</v>
      </c>
      <c r="CJ24" s="39">
        <v>0</v>
      </c>
      <c r="CK24" s="39">
        <v>0</v>
      </c>
      <c r="CL24" s="39">
        <v>0</v>
      </c>
      <c r="CM24" s="39">
        <f t="shared" si="3"/>
        <v>0</v>
      </c>
      <c r="CN24" s="39">
        <v>0</v>
      </c>
      <c r="CO24" s="39">
        <v>0</v>
      </c>
      <c r="CP24" s="39">
        <v>0</v>
      </c>
      <c r="CQ24" s="39">
        <v>0</v>
      </c>
      <c r="CR24" s="39">
        <v>0</v>
      </c>
      <c r="CS24" s="39">
        <v>0</v>
      </c>
      <c r="CT24" s="39">
        <v>0</v>
      </c>
      <c r="CU24" s="39">
        <v>0</v>
      </c>
      <c r="CV24" s="39">
        <v>0</v>
      </c>
      <c r="CW24" s="39">
        <v>0</v>
      </c>
      <c r="CX24" s="39">
        <v>0</v>
      </c>
      <c r="CY24" s="39">
        <v>0</v>
      </c>
      <c r="CZ24" s="39">
        <v>0</v>
      </c>
      <c r="DA24" s="39">
        <v>0</v>
      </c>
      <c r="DB24" s="39">
        <v>0</v>
      </c>
      <c r="DC24" s="39">
        <v>0</v>
      </c>
      <c r="DD24" s="40">
        <f t="shared" si="12"/>
        <v>0</v>
      </c>
      <c r="DE24" s="39">
        <v>0</v>
      </c>
      <c r="DF24" s="39">
        <v>0</v>
      </c>
      <c r="DG24" s="39">
        <v>0</v>
      </c>
      <c r="DH24" s="39">
        <v>0</v>
      </c>
      <c r="DI24" s="39">
        <v>0</v>
      </c>
      <c r="DJ24" s="39">
        <v>0</v>
      </c>
      <c r="DK24" s="39">
        <v>0</v>
      </c>
      <c r="DL24" s="39">
        <v>0</v>
      </c>
      <c r="DM24" s="39">
        <v>0</v>
      </c>
      <c r="DN24" s="39">
        <v>0</v>
      </c>
      <c r="DO24" s="39">
        <v>0</v>
      </c>
      <c r="DP24" s="39">
        <v>0</v>
      </c>
      <c r="DQ24" s="39">
        <v>0</v>
      </c>
      <c r="DR24" s="39">
        <v>0</v>
      </c>
      <c r="DS24" s="39">
        <v>0</v>
      </c>
      <c r="DT24" s="39">
        <v>0</v>
      </c>
      <c r="DU24" s="40">
        <f t="shared" si="13"/>
        <v>0</v>
      </c>
      <c r="DV24" s="39">
        <v>0</v>
      </c>
      <c r="DW24" s="39">
        <v>0</v>
      </c>
      <c r="DX24" s="39">
        <v>0</v>
      </c>
      <c r="DY24" s="39">
        <v>0</v>
      </c>
      <c r="DZ24" s="39">
        <v>0</v>
      </c>
      <c r="EA24" s="39">
        <v>0</v>
      </c>
      <c r="EB24" s="39">
        <v>0</v>
      </c>
      <c r="EC24" s="39">
        <v>0</v>
      </c>
      <c r="ED24" s="39">
        <v>0</v>
      </c>
      <c r="EE24" s="39">
        <v>0</v>
      </c>
      <c r="EF24" s="39">
        <v>0</v>
      </c>
      <c r="EG24" s="39">
        <v>0</v>
      </c>
      <c r="EH24" s="39">
        <v>0</v>
      </c>
      <c r="EI24" s="39">
        <v>0</v>
      </c>
      <c r="EJ24" s="39">
        <v>0</v>
      </c>
      <c r="EK24" s="39">
        <v>0</v>
      </c>
      <c r="EL24" s="39">
        <f t="shared" si="14"/>
        <v>0</v>
      </c>
      <c r="EM24" s="39">
        <v>0</v>
      </c>
      <c r="EN24" s="39">
        <v>0</v>
      </c>
      <c r="EO24" s="39">
        <v>0</v>
      </c>
      <c r="EP24" s="39">
        <v>0</v>
      </c>
      <c r="EQ24" s="39">
        <v>0</v>
      </c>
      <c r="ER24" s="39">
        <v>0</v>
      </c>
      <c r="ES24" s="39">
        <v>0</v>
      </c>
      <c r="ET24" s="39">
        <v>0</v>
      </c>
      <c r="EU24" s="39">
        <v>0</v>
      </c>
      <c r="EV24" s="39">
        <v>0</v>
      </c>
      <c r="EW24" s="39">
        <v>0</v>
      </c>
      <c r="EX24" s="39">
        <v>0</v>
      </c>
      <c r="EY24" s="39">
        <v>0</v>
      </c>
      <c r="EZ24" s="39">
        <v>0</v>
      </c>
      <c r="FA24" s="39">
        <v>0</v>
      </c>
      <c r="FB24" s="39">
        <v>0</v>
      </c>
      <c r="FC24" s="40">
        <f t="shared" si="15"/>
        <v>0</v>
      </c>
      <c r="FD24" s="39">
        <f t="shared" si="16"/>
        <v>107600000</v>
      </c>
    </row>
    <row r="25" spans="1:160" s="41" customFormat="1" ht="89.25" customHeight="1" x14ac:dyDescent="0.25">
      <c r="A25" s="36" t="s">
        <v>593</v>
      </c>
      <c r="B25" s="36" t="s">
        <v>1154</v>
      </c>
      <c r="C25" s="36" t="s">
        <v>699</v>
      </c>
      <c r="D25" s="36" t="s">
        <v>693</v>
      </c>
      <c r="E25" s="36" t="s">
        <v>726</v>
      </c>
      <c r="F25" s="36">
        <v>180</v>
      </c>
      <c r="G25" s="37">
        <v>180</v>
      </c>
      <c r="H25" s="47" t="s">
        <v>2190</v>
      </c>
      <c r="I25" s="35" t="s">
        <v>2189</v>
      </c>
      <c r="J25" s="35" t="s">
        <v>2184</v>
      </c>
      <c r="K25" s="35"/>
      <c r="L25" s="35"/>
      <c r="M25" s="35" t="s">
        <v>2099</v>
      </c>
      <c r="N25" s="35" t="s">
        <v>2059</v>
      </c>
      <c r="O25" s="35">
        <v>2409</v>
      </c>
      <c r="P25" s="35" t="s">
        <v>2125</v>
      </c>
      <c r="Q25" s="38" t="s">
        <v>727</v>
      </c>
      <c r="R25" s="38">
        <v>140000</v>
      </c>
      <c r="S25" s="35">
        <v>42500</v>
      </c>
      <c r="T25" s="43">
        <v>44197</v>
      </c>
      <c r="U25" s="43">
        <v>44561</v>
      </c>
      <c r="V25" s="35" t="s">
        <v>2166</v>
      </c>
      <c r="W25" s="35" t="s">
        <v>2152</v>
      </c>
      <c r="X25" s="39">
        <v>0</v>
      </c>
      <c r="Y25" s="39">
        <v>0</v>
      </c>
      <c r="Z25" s="39">
        <v>0</v>
      </c>
      <c r="AA25" s="39">
        <v>99397296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0</v>
      </c>
      <c r="AL25" s="39">
        <v>0</v>
      </c>
      <c r="AM25" s="39">
        <v>0</v>
      </c>
      <c r="AN25" s="40">
        <f t="shared" si="9"/>
        <v>99397296</v>
      </c>
      <c r="AO25" s="39">
        <v>0</v>
      </c>
      <c r="AP25" s="39">
        <v>0</v>
      </c>
      <c r="AQ25" s="39">
        <v>0</v>
      </c>
      <c r="AR25" s="39">
        <v>590000000</v>
      </c>
      <c r="AS25" s="39">
        <v>0</v>
      </c>
      <c r="AT25" s="39">
        <v>0</v>
      </c>
      <c r="AU25" s="39">
        <v>0</v>
      </c>
      <c r="AV25" s="39">
        <v>0</v>
      </c>
      <c r="AW25" s="39">
        <v>0</v>
      </c>
      <c r="AX25" s="39">
        <v>0</v>
      </c>
      <c r="AY25" s="39">
        <v>0</v>
      </c>
      <c r="AZ25" s="39">
        <v>0</v>
      </c>
      <c r="BA25" s="39">
        <v>0</v>
      </c>
      <c r="BB25" s="39">
        <v>0</v>
      </c>
      <c r="BC25" s="39">
        <v>0</v>
      </c>
      <c r="BD25" s="39">
        <v>0</v>
      </c>
      <c r="BE25" s="40">
        <f t="shared" si="10"/>
        <v>590000000</v>
      </c>
      <c r="BF25" s="39">
        <v>0</v>
      </c>
      <c r="BG25" s="39">
        <v>0</v>
      </c>
      <c r="BH25" s="39">
        <v>0</v>
      </c>
      <c r="BI25" s="39">
        <v>0</v>
      </c>
      <c r="BJ25" s="39">
        <v>0</v>
      </c>
      <c r="BK25" s="39">
        <v>0</v>
      </c>
      <c r="BL25" s="39">
        <v>0</v>
      </c>
      <c r="BM25" s="39">
        <v>0</v>
      </c>
      <c r="BN25" s="39">
        <v>0</v>
      </c>
      <c r="BO25" s="39">
        <v>0</v>
      </c>
      <c r="BP25" s="39">
        <v>0</v>
      </c>
      <c r="BQ25" s="39">
        <v>0</v>
      </c>
      <c r="BR25" s="39">
        <v>0</v>
      </c>
      <c r="BS25" s="39">
        <v>0</v>
      </c>
      <c r="BT25" s="39">
        <v>0</v>
      </c>
      <c r="BU25" s="39">
        <v>0</v>
      </c>
      <c r="BV25" s="40">
        <f t="shared" si="11"/>
        <v>0</v>
      </c>
      <c r="BW25" s="39">
        <v>0</v>
      </c>
      <c r="BX25" s="39">
        <v>0</v>
      </c>
      <c r="BY25" s="39">
        <v>0</v>
      </c>
      <c r="BZ25" s="39">
        <v>0</v>
      </c>
      <c r="CA25" s="39">
        <v>0</v>
      </c>
      <c r="CB25" s="39">
        <v>0</v>
      </c>
      <c r="CC25" s="39">
        <v>0</v>
      </c>
      <c r="CD25" s="39">
        <v>0</v>
      </c>
      <c r="CE25" s="39">
        <v>0</v>
      </c>
      <c r="CF25" s="39">
        <v>0</v>
      </c>
      <c r="CG25" s="39">
        <v>0</v>
      </c>
      <c r="CH25" s="39">
        <v>0</v>
      </c>
      <c r="CI25" s="39">
        <v>0</v>
      </c>
      <c r="CJ25" s="39">
        <v>0</v>
      </c>
      <c r="CK25" s="39">
        <v>0</v>
      </c>
      <c r="CL25" s="39">
        <v>0</v>
      </c>
      <c r="CM25" s="39">
        <f t="shared" si="3"/>
        <v>0</v>
      </c>
      <c r="CN25" s="39">
        <v>0</v>
      </c>
      <c r="CO25" s="39">
        <v>0</v>
      </c>
      <c r="CP25" s="39">
        <v>0</v>
      </c>
      <c r="CQ25" s="39">
        <v>0</v>
      </c>
      <c r="CR25" s="39">
        <v>0</v>
      </c>
      <c r="CS25" s="39">
        <v>0</v>
      </c>
      <c r="CT25" s="39">
        <v>0</v>
      </c>
      <c r="CU25" s="39">
        <v>0</v>
      </c>
      <c r="CV25" s="39">
        <v>0</v>
      </c>
      <c r="CW25" s="39">
        <v>0</v>
      </c>
      <c r="CX25" s="39">
        <v>0</v>
      </c>
      <c r="CY25" s="39">
        <v>0</v>
      </c>
      <c r="CZ25" s="39">
        <v>0</v>
      </c>
      <c r="DA25" s="39">
        <v>0</v>
      </c>
      <c r="DB25" s="39">
        <v>0</v>
      </c>
      <c r="DC25" s="39">
        <v>0</v>
      </c>
      <c r="DD25" s="40">
        <f t="shared" si="12"/>
        <v>0</v>
      </c>
      <c r="DE25" s="39">
        <v>0</v>
      </c>
      <c r="DF25" s="39">
        <v>0</v>
      </c>
      <c r="DG25" s="39">
        <v>0</v>
      </c>
      <c r="DH25" s="39">
        <v>0</v>
      </c>
      <c r="DI25" s="39">
        <v>0</v>
      </c>
      <c r="DJ25" s="39">
        <v>0</v>
      </c>
      <c r="DK25" s="39">
        <v>0</v>
      </c>
      <c r="DL25" s="39">
        <v>0</v>
      </c>
      <c r="DM25" s="39">
        <v>0</v>
      </c>
      <c r="DN25" s="39">
        <v>0</v>
      </c>
      <c r="DO25" s="39">
        <v>0</v>
      </c>
      <c r="DP25" s="39">
        <v>0</v>
      </c>
      <c r="DQ25" s="39">
        <v>0</v>
      </c>
      <c r="DR25" s="39">
        <v>0</v>
      </c>
      <c r="DS25" s="39">
        <v>0</v>
      </c>
      <c r="DT25" s="39">
        <v>0</v>
      </c>
      <c r="DU25" s="40">
        <f t="shared" si="13"/>
        <v>0</v>
      </c>
      <c r="DV25" s="39">
        <v>0</v>
      </c>
      <c r="DW25" s="39">
        <v>0</v>
      </c>
      <c r="DX25" s="39">
        <v>0</v>
      </c>
      <c r="DY25" s="39">
        <v>0</v>
      </c>
      <c r="DZ25" s="39">
        <v>0</v>
      </c>
      <c r="EA25" s="39">
        <v>0</v>
      </c>
      <c r="EB25" s="39">
        <v>0</v>
      </c>
      <c r="EC25" s="39">
        <v>0</v>
      </c>
      <c r="ED25" s="39">
        <v>0</v>
      </c>
      <c r="EE25" s="39">
        <v>0</v>
      </c>
      <c r="EF25" s="39">
        <v>0</v>
      </c>
      <c r="EG25" s="39">
        <v>0</v>
      </c>
      <c r="EH25" s="39">
        <v>0</v>
      </c>
      <c r="EI25" s="39">
        <v>0</v>
      </c>
      <c r="EJ25" s="39">
        <v>0</v>
      </c>
      <c r="EK25" s="39">
        <v>0</v>
      </c>
      <c r="EL25" s="39">
        <f t="shared" si="14"/>
        <v>0</v>
      </c>
      <c r="EM25" s="39">
        <v>0</v>
      </c>
      <c r="EN25" s="39">
        <v>0</v>
      </c>
      <c r="EO25" s="39">
        <v>0</v>
      </c>
      <c r="EP25" s="39">
        <v>0</v>
      </c>
      <c r="EQ25" s="39">
        <v>0</v>
      </c>
      <c r="ER25" s="39">
        <v>0</v>
      </c>
      <c r="ES25" s="39">
        <v>0</v>
      </c>
      <c r="ET25" s="39">
        <v>0</v>
      </c>
      <c r="EU25" s="39">
        <v>0</v>
      </c>
      <c r="EV25" s="39">
        <v>0</v>
      </c>
      <c r="EW25" s="39">
        <v>0</v>
      </c>
      <c r="EX25" s="39">
        <v>0</v>
      </c>
      <c r="EY25" s="39">
        <v>0</v>
      </c>
      <c r="EZ25" s="39">
        <v>0</v>
      </c>
      <c r="FA25" s="39">
        <v>0</v>
      </c>
      <c r="FB25" s="39">
        <v>0</v>
      </c>
      <c r="FC25" s="40">
        <f t="shared" si="15"/>
        <v>0</v>
      </c>
      <c r="FD25" s="39">
        <f t="shared" si="16"/>
        <v>689397296</v>
      </c>
    </row>
    <row r="26" spans="1:160" s="41" customFormat="1" ht="83.25" customHeight="1" x14ac:dyDescent="0.25">
      <c r="A26" s="36" t="s">
        <v>593</v>
      </c>
      <c r="B26" s="36" t="s">
        <v>1154</v>
      </c>
      <c r="C26" s="36" t="s">
        <v>699</v>
      </c>
      <c r="D26" s="36" t="s">
        <v>693</v>
      </c>
      <c r="E26" s="36" t="s">
        <v>726</v>
      </c>
      <c r="F26" s="36">
        <v>180</v>
      </c>
      <c r="G26" s="37">
        <v>180</v>
      </c>
      <c r="H26" s="47" t="s">
        <v>2190</v>
      </c>
      <c r="I26" s="35" t="s">
        <v>2189</v>
      </c>
      <c r="J26" s="35" t="s">
        <v>2184</v>
      </c>
      <c r="K26" s="35"/>
      <c r="L26" s="35"/>
      <c r="M26" s="35" t="s">
        <v>2099</v>
      </c>
      <c r="N26" s="35" t="s">
        <v>2059</v>
      </c>
      <c r="O26" s="35">
        <v>2409</v>
      </c>
      <c r="P26" s="35" t="s">
        <v>2125</v>
      </c>
      <c r="Q26" s="38" t="s">
        <v>728</v>
      </c>
      <c r="R26" s="38">
        <v>2300</v>
      </c>
      <c r="S26" s="35">
        <v>650</v>
      </c>
      <c r="T26" s="43">
        <v>44197</v>
      </c>
      <c r="U26" s="43">
        <v>44561</v>
      </c>
      <c r="V26" s="35" t="s">
        <v>2167</v>
      </c>
      <c r="W26" s="35" t="s">
        <v>2152</v>
      </c>
      <c r="X26" s="39">
        <v>0</v>
      </c>
      <c r="Y26" s="39">
        <v>0</v>
      </c>
      <c r="Z26" s="39">
        <v>0</v>
      </c>
      <c r="AA26" s="39">
        <v>99397296</v>
      </c>
      <c r="AB26" s="39">
        <v>0</v>
      </c>
      <c r="AC26" s="39">
        <v>0</v>
      </c>
      <c r="AD26" s="39">
        <v>0</v>
      </c>
      <c r="AE26" s="39">
        <v>0</v>
      </c>
      <c r="AF26" s="39">
        <v>0</v>
      </c>
      <c r="AG26" s="39">
        <v>0</v>
      </c>
      <c r="AH26" s="39">
        <v>0</v>
      </c>
      <c r="AI26" s="39">
        <v>0</v>
      </c>
      <c r="AJ26" s="39">
        <v>0</v>
      </c>
      <c r="AK26" s="39">
        <v>0</v>
      </c>
      <c r="AL26" s="39">
        <v>0</v>
      </c>
      <c r="AM26" s="39">
        <v>0</v>
      </c>
      <c r="AN26" s="40">
        <f t="shared" si="9"/>
        <v>99397296</v>
      </c>
      <c r="AO26" s="39">
        <v>0</v>
      </c>
      <c r="AP26" s="39">
        <v>0</v>
      </c>
      <c r="AQ26" s="39">
        <v>0</v>
      </c>
      <c r="AR26" s="39">
        <v>450000000</v>
      </c>
      <c r="AS26" s="39">
        <v>0</v>
      </c>
      <c r="AT26" s="39">
        <v>0</v>
      </c>
      <c r="AU26" s="39">
        <v>0</v>
      </c>
      <c r="AV26" s="39">
        <v>0</v>
      </c>
      <c r="AW26" s="39">
        <v>0</v>
      </c>
      <c r="AX26" s="39">
        <v>0</v>
      </c>
      <c r="AY26" s="39">
        <v>0</v>
      </c>
      <c r="AZ26" s="39">
        <v>0</v>
      </c>
      <c r="BA26" s="39">
        <v>0</v>
      </c>
      <c r="BB26" s="39">
        <v>0</v>
      </c>
      <c r="BC26" s="39">
        <v>0</v>
      </c>
      <c r="BD26" s="39">
        <v>0</v>
      </c>
      <c r="BE26" s="40">
        <f t="shared" si="10"/>
        <v>450000000</v>
      </c>
      <c r="BF26" s="39">
        <v>0</v>
      </c>
      <c r="BG26" s="39">
        <v>0</v>
      </c>
      <c r="BH26" s="39">
        <v>0</v>
      </c>
      <c r="BI26" s="39">
        <v>0</v>
      </c>
      <c r="BJ26" s="39">
        <v>0</v>
      </c>
      <c r="BK26" s="39">
        <v>0</v>
      </c>
      <c r="BL26" s="39">
        <v>0</v>
      </c>
      <c r="BM26" s="39">
        <v>0</v>
      </c>
      <c r="BN26" s="39">
        <v>0</v>
      </c>
      <c r="BO26" s="39">
        <v>0</v>
      </c>
      <c r="BP26" s="39">
        <v>0</v>
      </c>
      <c r="BQ26" s="39">
        <v>0</v>
      </c>
      <c r="BR26" s="39">
        <v>0</v>
      </c>
      <c r="BS26" s="39">
        <v>0</v>
      </c>
      <c r="BT26" s="39">
        <v>0</v>
      </c>
      <c r="BU26" s="39">
        <v>0</v>
      </c>
      <c r="BV26" s="40">
        <f t="shared" si="11"/>
        <v>0</v>
      </c>
      <c r="BW26" s="39">
        <v>0</v>
      </c>
      <c r="BX26" s="39">
        <v>0</v>
      </c>
      <c r="BY26" s="39">
        <v>0</v>
      </c>
      <c r="BZ26" s="39">
        <v>0</v>
      </c>
      <c r="CA26" s="39">
        <v>0</v>
      </c>
      <c r="CB26" s="39">
        <v>0</v>
      </c>
      <c r="CC26" s="39">
        <v>0</v>
      </c>
      <c r="CD26" s="39">
        <v>0</v>
      </c>
      <c r="CE26" s="39">
        <v>0</v>
      </c>
      <c r="CF26" s="39">
        <v>0</v>
      </c>
      <c r="CG26" s="39">
        <v>0</v>
      </c>
      <c r="CH26" s="39">
        <v>0</v>
      </c>
      <c r="CI26" s="39">
        <v>0</v>
      </c>
      <c r="CJ26" s="39">
        <v>0</v>
      </c>
      <c r="CK26" s="39">
        <v>0</v>
      </c>
      <c r="CL26" s="39">
        <v>0</v>
      </c>
      <c r="CM26" s="39">
        <f t="shared" si="3"/>
        <v>0</v>
      </c>
      <c r="CN26" s="39">
        <v>0</v>
      </c>
      <c r="CO26" s="39">
        <v>0</v>
      </c>
      <c r="CP26" s="39">
        <v>0</v>
      </c>
      <c r="CQ26" s="39">
        <v>0</v>
      </c>
      <c r="CR26" s="39">
        <v>0</v>
      </c>
      <c r="CS26" s="39">
        <v>0</v>
      </c>
      <c r="CT26" s="39">
        <v>0</v>
      </c>
      <c r="CU26" s="39">
        <v>0</v>
      </c>
      <c r="CV26" s="39">
        <v>0</v>
      </c>
      <c r="CW26" s="39">
        <v>0</v>
      </c>
      <c r="CX26" s="39">
        <v>0</v>
      </c>
      <c r="CY26" s="39">
        <v>0</v>
      </c>
      <c r="CZ26" s="39">
        <v>0</v>
      </c>
      <c r="DA26" s="39">
        <v>0</v>
      </c>
      <c r="DB26" s="39">
        <v>0</v>
      </c>
      <c r="DC26" s="39">
        <v>0</v>
      </c>
      <c r="DD26" s="40">
        <f t="shared" si="12"/>
        <v>0</v>
      </c>
      <c r="DE26" s="39">
        <v>0</v>
      </c>
      <c r="DF26" s="39">
        <v>0</v>
      </c>
      <c r="DG26" s="39">
        <v>0</v>
      </c>
      <c r="DH26" s="39">
        <v>0</v>
      </c>
      <c r="DI26" s="39">
        <v>0</v>
      </c>
      <c r="DJ26" s="39">
        <v>0</v>
      </c>
      <c r="DK26" s="39">
        <v>0</v>
      </c>
      <c r="DL26" s="39">
        <v>0</v>
      </c>
      <c r="DM26" s="39">
        <v>0</v>
      </c>
      <c r="DN26" s="39">
        <v>0</v>
      </c>
      <c r="DO26" s="39">
        <v>0</v>
      </c>
      <c r="DP26" s="39">
        <v>0</v>
      </c>
      <c r="DQ26" s="39">
        <v>0</v>
      </c>
      <c r="DR26" s="39">
        <v>0</v>
      </c>
      <c r="DS26" s="39">
        <v>0</v>
      </c>
      <c r="DT26" s="39">
        <v>0</v>
      </c>
      <c r="DU26" s="40">
        <f t="shared" si="13"/>
        <v>0</v>
      </c>
      <c r="DV26" s="39">
        <v>0</v>
      </c>
      <c r="DW26" s="39">
        <v>0</v>
      </c>
      <c r="DX26" s="39">
        <v>0</v>
      </c>
      <c r="DY26" s="39">
        <v>0</v>
      </c>
      <c r="DZ26" s="39">
        <v>0</v>
      </c>
      <c r="EA26" s="39">
        <v>0</v>
      </c>
      <c r="EB26" s="39">
        <v>0</v>
      </c>
      <c r="EC26" s="39">
        <v>0</v>
      </c>
      <c r="ED26" s="39">
        <v>0</v>
      </c>
      <c r="EE26" s="39">
        <v>0</v>
      </c>
      <c r="EF26" s="39">
        <v>0</v>
      </c>
      <c r="EG26" s="39">
        <v>0</v>
      </c>
      <c r="EH26" s="39">
        <v>0</v>
      </c>
      <c r="EI26" s="39">
        <v>0</v>
      </c>
      <c r="EJ26" s="39">
        <v>0</v>
      </c>
      <c r="EK26" s="39">
        <v>0</v>
      </c>
      <c r="EL26" s="39">
        <f t="shared" si="14"/>
        <v>0</v>
      </c>
      <c r="EM26" s="39">
        <v>0</v>
      </c>
      <c r="EN26" s="39">
        <v>0</v>
      </c>
      <c r="EO26" s="39">
        <v>0</v>
      </c>
      <c r="EP26" s="39">
        <v>0</v>
      </c>
      <c r="EQ26" s="39">
        <v>0</v>
      </c>
      <c r="ER26" s="39">
        <v>0</v>
      </c>
      <c r="ES26" s="39">
        <v>0</v>
      </c>
      <c r="ET26" s="39">
        <v>0</v>
      </c>
      <c r="EU26" s="39">
        <v>0</v>
      </c>
      <c r="EV26" s="39">
        <v>0</v>
      </c>
      <c r="EW26" s="39">
        <v>0</v>
      </c>
      <c r="EX26" s="39">
        <v>0</v>
      </c>
      <c r="EY26" s="39">
        <v>0</v>
      </c>
      <c r="EZ26" s="39">
        <v>0</v>
      </c>
      <c r="FA26" s="39">
        <v>0</v>
      </c>
      <c r="FB26" s="39">
        <v>0</v>
      </c>
      <c r="FC26" s="40">
        <f t="shared" si="15"/>
        <v>0</v>
      </c>
      <c r="FD26" s="39">
        <f t="shared" si="16"/>
        <v>549397296</v>
      </c>
    </row>
    <row r="27" spans="1:160" s="41" customFormat="1" ht="89.25" customHeight="1" x14ac:dyDescent="0.25">
      <c r="A27" s="36" t="s">
        <v>593</v>
      </c>
      <c r="B27" s="36" t="s">
        <v>1154</v>
      </c>
      <c r="C27" s="36" t="s">
        <v>699</v>
      </c>
      <c r="D27" s="36" t="s">
        <v>693</v>
      </c>
      <c r="E27" s="36" t="s">
        <v>726</v>
      </c>
      <c r="F27" s="36">
        <v>180</v>
      </c>
      <c r="G27" s="37">
        <v>180</v>
      </c>
      <c r="H27" s="47" t="s">
        <v>2190</v>
      </c>
      <c r="I27" s="35" t="s">
        <v>2189</v>
      </c>
      <c r="J27" s="35" t="s">
        <v>2184</v>
      </c>
      <c r="K27" s="35"/>
      <c r="L27" s="35"/>
      <c r="M27" s="35" t="s">
        <v>2099</v>
      </c>
      <c r="N27" s="35" t="s">
        <v>2059</v>
      </c>
      <c r="O27" s="35">
        <v>2409</v>
      </c>
      <c r="P27" s="35" t="s">
        <v>2125</v>
      </c>
      <c r="Q27" s="38" t="s">
        <v>729</v>
      </c>
      <c r="R27" s="38">
        <v>1</v>
      </c>
      <c r="S27" s="35">
        <v>1</v>
      </c>
      <c r="T27" s="43">
        <v>44197</v>
      </c>
      <c r="U27" s="43">
        <v>44561</v>
      </c>
      <c r="V27" s="35" t="s">
        <v>2168</v>
      </c>
      <c r="W27" s="35" t="s">
        <v>2152</v>
      </c>
      <c r="X27" s="39">
        <v>0</v>
      </c>
      <c r="Y27" s="39">
        <v>0</v>
      </c>
      <c r="Z27" s="39">
        <v>0</v>
      </c>
      <c r="AA27" s="39">
        <v>39762000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  <c r="AG27" s="39">
        <v>0</v>
      </c>
      <c r="AH27" s="39">
        <v>0</v>
      </c>
      <c r="AI27" s="39">
        <v>0</v>
      </c>
      <c r="AJ27" s="39">
        <v>0</v>
      </c>
      <c r="AK27" s="39">
        <v>0</v>
      </c>
      <c r="AL27" s="39">
        <v>0</v>
      </c>
      <c r="AM27" s="39">
        <v>0</v>
      </c>
      <c r="AN27" s="40">
        <f t="shared" si="9"/>
        <v>39762000</v>
      </c>
      <c r="AO27" s="39">
        <v>0</v>
      </c>
      <c r="AP27" s="39">
        <v>0</v>
      </c>
      <c r="AQ27" s="39">
        <v>0</v>
      </c>
      <c r="AR27" s="39">
        <v>60000000</v>
      </c>
      <c r="AS27" s="39">
        <v>0</v>
      </c>
      <c r="AT27" s="39">
        <v>0</v>
      </c>
      <c r="AU27" s="39">
        <v>0</v>
      </c>
      <c r="AV27" s="39">
        <v>0</v>
      </c>
      <c r="AW27" s="39">
        <v>0</v>
      </c>
      <c r="AX27" s="39">
        <v>0</v>
      </c>
      <c r="AY27" s="39">
        <v>0</v>
      </c>
      <c r="AZ27" s="39">
        <v>0</v>
      </c>
      <c r="BA27" s="39">
        <v>0</v>
      </c>
      <c r="BB27" s="39">
        <v>0</v>
      </c>
      <c r="BC27" s="39">
        <v>0</v>
      </c>
      <c r="BD27" s="39">
        <v>0</v>
      </c>
      <c r="BE27" s="40">
        <f t="shared" si="10"/>
        <v>60000000</v>
      </c>
      <c r="BF27" s="39">
        <v>0</v>
      </c>
      <c r="BG27" s="39">
        <v>0</v>
      </c>
      <c r="BH27" s="39">
        <v>0</v>
      </c>
      <c r="BI27" s="39">
        <v>0</v>
      </c>
      <c r="BJ27" s="39">
        <v>0</v>
      </c>
      <c r="BK27" s="39">
        <v>0</v>
      </c>
      <c r="BL27" s="39">
        <v>0</v>
      </c>
      <c r="BM27" s="39">
        <v>0</v>
      </c>
      <c r="BN27" s="39">
        <v>0</v>
      </c>
      <c r="BO27" s="39">
        <v>0</v>
      </c>
      <c r="BP27" s="39">
        <v>0</v>
      </c>
      <c r="BQ27" s="39">
        <v>0</v>
      </c>
      <c r="BR27" s="39">
        <v>0</v>
      </c>
      <c r="BS27" s="39">
        <v>0</v>
      </c>
      <c r="BT27" s="39">
        <v>0</v>
      </c>
      <c r="BU27" s="39">
        <v>0</v>
      </c>
      <c r="BV27" s="40">
        <f t="shared" si="11"/>
        <v>0</v>
      </c>
      <c r="BW27" s="39">
        <v>0</v>
      </c>
      <c r="BX27" s="39">
        <v>0</v>
      </c>
      <c r="BY27" s="39">
        <v>0</v>
      </c>
      <c r="BZ27" s="39">
        <v>0</v>
      </c>
      <c r="CA27" s="39">
        <v>0</v>
      </c>
      <c r="CB27" s="39">
        <v>0</v>
      </c>
      <c r="CC27" s="39">
        <v>0</v>
      </c>
      <c r="CD27" s="39">
        <v>0</v>
      </c>
      <c r="CE27" s="39">
        <v>0</v>
      </c>
      <c r="CF27" s="39">
        <v>0</v>
      </c>
      <c r="CG27" s="39">
        <v>0</v>
      </c>
      <c r="CH27" s="39">
        <v>0</v>
      </c>
      <c r="CI27" s="39">
        <v>0</v>
      </c>
      <c r="CJ27" s="39">
        <v>0</v>
      </c>
      <c r="CK27" s="39">
        <v>0</v>
      </c>
      <c r="CL27" s="39">
        <v>0</v>
      </c>
      <c r="CM27" s="39">
        <f t="shared" si="3"/>
        <v>0</v>
      </c>
      <c r="CN27" s="39">
        <v>0</v>
      </c>
      <c r="CO27" s="39">
        <v>0</v>
      </c>
      <c r="CP27" s="39">
        <v>0</v>
      </c>
      <c r="CQ27" s="39">
        <v>0</v>
      </c>
      <c r="CR27" s="39">
        <v>0</v>
      </c>
      <c r="CS27" s="39">
        <v>0</v>
      </c>
      <c r="CT27" s="39">
        <v>0</v>
      </c>
      <c r="CU27" s="39">
        <v>0</v>
      </c>
      <c r="CV27" s="39">
        <v>0</v>
      </c>
      <c r="CW27" s="39">
        <v>0</v>
      </c>
      <c r="CX27" s="39">
        <v>0</v>
      </c>
      <c r="CY27" s="39">
        <v>0</v>
      </c>
      <c r="CZ27" s="39">
        <v>0</v>
      </c>
      <c r="DA27" s="39">
        <v>0</v>
      </c>
      <c r="DB27" s="39">
        <v>0</v>
      </c>
      <c r="DC27" s="39">
        <v>0</v>
      </c>
      <c r="DD27" s="40">
        <f t="shared" si="12"/>
        <v>0</v>
      </c>
      <c r="DE27" s="39">
        <v>0</v>
      </c>
      <c r="DF27" s="39">
        <v>0</v>
      </c>
      <c r="DG27" s="39">
        <v>0</v>
      </c>
      <c r="DH27" s="39">
        <v>0</v>
      </c>
      <c r="DI27" s="39">
        <v>0</v>
      </c>
      <c r="DJ27" s="39">
        <v>0</v>
      </c>
      <c r="DK27" s="39">
        <v>0</v>
      </c>
      <c r="DL27" s="39">
        <v>0</v>
      </c>
      <c r="DM27" s="39">
        <v>0</v>
      </c>
      <c r="DN27" s="39">
        <v>0</v>
      </c>
      <c r="DO27" s="39">
        <v>0</v>
      </c>
      <c r="DP27" s="39">
        <v>0</v>
      </c>
      <c r="DQ27" s="39">
        <v>0</v>
      </c>
      <c r="DR27" s="39">
        <v>0</v>
      </c>
      <c r="DS27" s="39">
        <v>0</v>
      </c>
      <c r="DT27" s="39">
        <v>0</v>
      </c>
      <c r="DU27" s="40">
        <f t="shared" si="13"/>
        <v>0</v>
      </c>
      <c r="DV27" s="39">
        <v>0</v>
      </c>
      <c r="DW27" s="39">
        <v>0</v>
      </c>
      <c r="DX27" s="39">
        <v>0</v>
      </c>
      <c r="DY27" s="39">
        <v>0</v>
      </c>
      <c r="DZ27" s="39">
        <v>0</v>
      </c>
      <c r="EA27" s="39">
        <v>0</v>
      </c>
      <c r="EB27" s="39">
        <v>0</v>
      </c>
      <c r="EC27" s="39">
        <v>0</v>
      </c>
      <c r="ED27" s="39">
        <v>0</v>
      </c>
      <c r="EE27" s="39">
        <v>0</v>
      </c>
      <c r="EF27" s="39">
        <v>0</v>
      </c>
      <c r="EG27" s="39">
        <v>0</v>
      </c>
      <c r="EH27" s="39">
        <v>0</v>
      </c>
      <c r="EI27" s="39">
        <v>0</v>
      </c>
      <c r="EJ27" s="39">
        <v>0</v>
      </c>
      <c r="EK27" s="39">
        <v>0</v>
      </c>
      <c r="EL27" s="39">
        <f t="shared" si="14"/>
        <v>0</v>
      </c>
      <c r="EM27" s="39">
        <v>0</v>
      </c>
      <c r="EN27" s="39">
        <v>0</v>
      </c>
      <c r="EO27" s="39">
        <v>0</v>
      </c>
      <c r="EP27" s="39">
        <v>0</v>
      </c>
      <c r="EQ27" s="39">
        <v>0</v>
      </c>
      <c r="ER27" s="39">
        <v>0</v>
      </c>
      <c r="ES27" s="39">
        <v>0</v>
      </c>
      <c r="ET27" s="39">
        <v>0</v>
      </c>
      <c r="EU27" s="39">
        <v>0</v>
      </c>
      <c r="EV27" s="39">
        <v>0</v>
      </c>
      <c r="EW27" s="39">
        <v>0</v>
      </c>
      <c r="EX27" s="39">
        <v>0</v>
      </c>
      <c r="EY27" s="39">
        <v>0</v>
      </c>
      <c r="EZ27" s="39">
        <v>0</v>
      </c>
      <c r="FA27" s="39">
        <v>0</v>
      </c>
      <c r="FB27" s="39">
        <v>0</v>
      </c>
      <c r="FC27" s="40">
        <f t="shared" si="15"/>
        <v>0</v>
      </c>
      <c r="FD27" s="39">
        <f t="shared" si="16"/>
        <v>99762000</v>
      </c>
    </row>
    <row r="28" spans="1:160" s="41" customFormat="1" ht="99" customHeight="1" x14ac:dyDescent="0.25">
      <c r="A28" s="36" t="s">
        <v>593</v>
      </c>
      <c r="B28" s="36" t="s">
        <v>1154</v>
      </c>
      <c r="C28" s="36" t="s">
        <v>699</v>
      </c>
      <c r="D28" s="36" t="s">
        <v>693</v>
      </c>
      <c r="E28" s="36" t="s">
        <v>730</v>
      </c>
      <c r="F28" s="36">
        <v>11</v>
      </c>
      <c r="G28" s="37">
        <v>11</v>
      </c>
      <c r="H28" s="47" t="s">
        <v>2190</v>
      </c>
      <c r="I28" s="35" t="s">
        <v>2189</v>
      </c>
      <c r="J28" s="35" t="s">
        <v>2184</v>
      </c>
      <c r="K28" s="35"/>
      <c r="L28" s="35"/>
      <c r="M28" s="35" t="s">
        <v>2099</v>
      </c>
      <c r="N28" s="35" t="s">
        <v>2059</v>
      </c>
      <c r="O28" s="35">
        <v>2409</v>
      </c>
      <c r="P28" s="35" t="s">
        <v>2125</v>
      </c>
      <c r="Q28" s="38" t="s">
        <v>722</v>
      </c>
      <c r="R28" s="38">
        <v>40000</v>
      </c>
      <c r="S28" s="35">
        <v>10000</v>
      </c>
      <c r="T28" s="43">
        <v>44197</v>
      </c>
      <c r="U28" s="43">
        <v>44561</v>
      </c>
      <c r="V28" s="35" t="s">
        <v>2164</v>
      </c>
      <c r="W28" s="35" t="s">
        <v>2152</v>
      </c>
      <c r="X28" s="39">
        <v>0</v>
      </c>
      <c r="Y28" s="39">
        <v>0</v>
      </c>
      <c r="Z28" s="39">
        <v>0</v>
      </c>
      <c r="AA28" s="39">
        <v>99028000</v>
      </c>
      <c r="AB28" s="39">
        <v>0</v>
      </c>
      <c r="AC28" s="39">
        <v>0</v>
      </c>
      <c r="AD28" s="39">
        <v>0</v>
      </c>
      <c r="AE28" s="39">
        <v>0</v>
      </c>
      <c r="AF28" s="39">
        <v>0</v>
      </c>
      <c r="AG28" s="39">
        <v>0</v>
      </c>
      <c r="AH28" s="39">
        <v>0</v>
      </c>
      <c r="AI28" s="39">
        <v>0</v>
      </c>
      <c r="AJ28" s="39">
        <v>0</v>
      </c>
      <c r="AK28" s="39">
        <v>0</v>
      </c>
      <c r="AL28" s="39">
        <v>0</v>
      </c>
      <c r="AM28" s="39">
        <v>0</v>
      </c>
      <c r="AN28" s="40">
        <f t="shared" ref="AN28" si="17">SUM(X28:AM28)</f>
        <v>99028000</v>
      </c>
      <c r="AO28" s="39">
        <v>0</v>
      </c>
      <c r="AP28" s="39">
        <v>0</v>
      </c>
      <c r="AQ28" s="39">
        <v>0</v>
      </c>
      <c r="AR28" s="39">
        <v>35000000</v>
      </c>
      <c r="AS28" s="39">
        <v>0</v>
      </c>
      <c r="AT28" s="39">
        <v>0</v>
      </c>
      <c r="AU28" s="39">
        <v>0</v>
      </c>
      <c r="AV28" s="39">
        <v>0</v>
      </c>
      <c r="AW28" s="39">
        <v>0</v>
      </c>
      <c r="AX28" s="39">
        <v>0</v>
      </c>
      <c r="AY28" s="39">
        <v>0</v>
      </c>
      <c r="AZ28" s="39">
        <v>0</v>
      </c>
      <c r="BA28" s="39">
        <v>0</v>
      </c>
      <c r="BB28" s="39">
        <v>0</v>
      </c>
      <c r="BC28" s="39">
        <v>0</v>
      </c>
      <c r="BD28" s="39">
        <v>0</v>
      </c>
      <c r="BE28" s="40">
        <f t="shared" si="10"/>
        <v>35000000</v>
      </c>
      <c r="BF28" s="39">
        <v>0</v>
      </c>
      <c r="BG28" s="39">
        <v>0</v>
      </c>
      <c r="BH28" s="39">
        <v>0</v>
      </c>
      <c r="BI28" s="39">
        <v>0</v>
      </c>
      <c r="BJ28" s="39">
        <v>0</v>
      </c>
      <c r="BK28" s="39">
        <v>0</v>
      </c>
      <c r="BL28" s="39">
        <v>0</v>
      </c>
      <c r="BM28" s="39">
        <v>0</v>
      </c>
      <c r="BN28" s="39">
        <v>0</v>
      </c>
      <c r="BO28" s="39">
        <v>0</v>
      </c>
      <c r="BP28" s="39">
        <v>0</v>
      </c>
      <c r="BQ28" s="39">
        <v>0</v>
      </c>
      <c r="BR28" s="39">
        <v>0</v>
      </c>
      <c r="BS28" s="39">
        <v>0</v>
      </c>
      <c r="BT28" s="39">
        <v>0</v>
      </c>
      <c r="BU28" s="39">
        <v>0</v>
      </c>
      <c r="BV28" s="40">
        <f t="shared" si="11"/>
        <v>0</v>
      </c>
      <c r="BW28" s="39">
        <v>0</v>
      </c>
      <c r="BX28" s="39">
        <v>0</v>
      </c>
      <c r="BY28" s="39">
        <v>0</v>
      </c>
      <c r="BZ28" s="39">
        <v>0</v>
      </c>
      <c r="CA28" s="39">
        <v>0</v>
      </c>
      <c r="CB28" s="39">
        <v>0</v>
      </c>
      <c r="CC28" s="39">
        <v>0</v>
      </c>
      <c r="CD28" s="39">
        <v>0</v>
      </c>
      <c r="CE28" s="39">
        <v>0</v>
      </c>
      <c r="CF28" s="39">
        <v>0</v>
      </c>
      <c r="CG28" s="39">
        <v>0</v>
      </c>
      <c r="CH28" s="39">
        <v>0</v>
      </c>
      <c r="CI28" s="39">
        <v>0</v>
      </c>
      <c r="CJ28" s="39">
        <v>0</v>
      </c>
      <c r="CK28" s="39">
        <v>0</v>
      </c>
      <c r="CL28" s="39">
        <v>0</v>
      </c>
      <c r="CM28" s="39">
        <f t="shared" si="3"/>
        <v>0</v>
      </c>
      <c r="CN28" s="39">
        <v>0</v>
      </c>
      <c r="CO28" s="39">
        <v>0</v>
      </c>
      <c r="CP28" s="39">
        <v>0</v>
      </c>
      <c r="CQ28" s="39">
        <v>0</v>
      </c>
      <c r="CR28" s="39">
        <v>0</v>
      </c>
      <c r="CS28" s="39">
        <v>0</v>
      </c>
      <c r="CT28" s="39">
        <v>0</v>
      </c>
      <c r="CU28" s="39">
        <v>0</v>
      </c>
      <c r="CV28" s="39">
        <v>0</v>
      </c>
      <c r="CW28" s="39">
        <v>0</v>
      </c>
      <c r="CX28" s="39">
        <v>0</v>
      </c>
      <c r="CY28" s="39">
        <v>0</v>
      </c>
      <c r="CZ28" s="39">
        <v>0</v>
      </c>
      <c r="DA28" s="39">
        <v>0</v>
      </c>
      <c r="DB28" s="39">
        <v>0</v>
      </c>
      <c r="DC28" s="39">
        <v>0</v>
      </c>
      <c r="DD28" s="40">
        <f t="shared" si="12"/>
        <v>0</v>
      </c>
      <c r="DE28" s="39">
        <v>0</v>
      </c>
      <c r="DF28" s="39">
        <v>0</v>
      </c>
      <c r="DG28" s="39">
        <v>0</v>
      </c>
      <c r="DH28" s="39">
        <v>0</v>
      </c>
      <c r="DI28" s="39">
        <v>0</v>
      </c>
      <c r="DJ28" s="39">
        <v>0</v>
      </c>
      <c r="DK28" s="39">
        <v>0</v>
      </c>
      <c r="DL28" s="39">
        <v>0</v>
      </c>
      <c r="DM28" s="39">
        <v>0</v>
      </c>
      <c r="DN28" s="39">
        <v>0</v>
      </c>
      <c r="DO28" s="39">
        <v>0</v>
      </c>
      <c r="DP28" s="39">
        <v>0</v>
      </c>
      <c r="DQ28" s="39">
        <v>0</v>
      </c>
      <c r="DR28" s="39">
        <v>0</v>
      </c>
      <c r="DS28" s="39">
        <v>0</v>
      </c>
      <c r="DT28" s="39">
        <v>0</v>
      </c>
      <c r="DU28" s="40">
        <f t="shared" si="13"/>
        <v>0</v>
      </c>
      <c r="DV28" s="39">
        <v>0</v>
      </c>
      <c r="DW28" s="39">
        <v>0</v>
      </c>
      <c r="DX28" s="39">
        <v>0</v>
      </c>
      <c r="DY28" s="39">
        <v>0</v>
      </c>
      <c r="DZ28" s="39">
        <v>0</v>
      </c>
      <c r="EA28" s="39">
        <v>0</v>
      </c>
      <c r="EB28" s="39">
        <v>0</v>
      </c>
      <c r="EC28" s="39">
        <v>0</v>
      </c>
      <c r="ED28" s="39">
        <v>0</v>
      </c>
      <c r="EE28" s="39">
        <v>0</v>
      </c>
      <c r="EF28" s="39">
        <v>0</v>
      </c>
      <c r="EG28" s="39">
        <v>0</v>
      </c>
      <c r="EH28" s="39">
        <v>0</v>
      </c>
      <c r="EI28" s="39">
        <v>0</v>
      </c>
      <c r="EJ28" s="39">
        <v>0</v>
      </c>
      <c r="EK28" s="39">
        <v>0</v>
      </c>
      <c r="EL28" s="39">
        <f t="shared" si="14"/>
        <v>0</v>
      </c>
      <c r="EM28" s="39">
        <v>0</v>
      </c>
      <c r="EN28" s="39">
        <v>0</v>
      </c>
      <c r="EO28" s="39">
        <v>0</v>
      </c>
      <c r="EP28" s="39">
        <v>0</v>
      </c>
      <c r="EQ28" s="39">
        <v>0</v>
      </c>
      <c r="ER28" s="39">
        <v>0</v>
      </c>
      <c r="ES28" s="39">
        <v>0</v>
      </c>
      <c r="ET28" s="39">
        <v>0</v>
      </c>
      <c r="EU28" s="39">
        <v>0</v>
      </c>
      <c r="EV28" s="39">
        <v>0</v>
      </c>
      <c r="EW28" s="39">
        <v>0</v>
      </c>
      <c r="EX28" s="39">
        <v>0</v>
      </c>
      <c r="EY28" s="39">
        <v>0</v>
      </c>
      <c r="EZ28" s="39">
        <v>0</v>
      </c>
      <c r="FA28" s="39">
        <v>0</v>
      </c>
      <c r="FB28" s="39">
        <v>0</v>
      </c>
      <c r="FC28" s="40">
        <f t="shared" si="15"/>
        <v>0</v>
      </c>
      <c r="FD28" s="39">
        <f t="shared" si="16"/>
        <v>134028000</v>
      </c>
    </row>
    <row r="29" spans="1:160" s="41" customFormat="1" ht="81.75" customHeight="1" x14ac:dyDescent="0.25">
      <c r="A29" s="36" t="s">
        <v>593</v>
      </c>
      <c r="B29" s="36" t="s">
        <v>1154</v>
      </c>
      <c r="C29" s="36" t="s">
        <v>699</v>
      </c>
      <c r="D29" s="36" t="s">
        <v>693</v>
      </c>
      <c r="E29" s="36" t="s">
        <v>730</v>
      </c>
      <c r="F29" s="36">
        <v>11</v>
      </c>
      <c r="G29" s="37">
        <v>11</v>
      </c>
      <c r="H29" s="47" t="s">
        <v>2190</v>
      </c>
      <c r="I29" s="35" t="s">
        <v>2189</v>
      </c>
      <c r="J29" s="35" t="s">
        <v>2184</v>
      </c>
      <c r="K29" s="35"/>
      <c r="L29" s="35"/>
      <c r="M29" s="35" t="s">
        <v>2099</v>
      </c>
      <c r="N29" s="35" t="s">
        <v>2059</v>
      </c>
      <c r="O29" s="35">
        <v>2409</v>
      </c>
      <c r="P29" s="35" t="s">
        <v>2125</v>
      </c>
      <c r="Q29" s="38" t="s">
        <v>731</v>
      </c>
      <c r="R29" s="38">
        <v>1</v>
      </c>
      <c r="S29" s="35">
        <v>1</v>
      </c>
      <c r="T29" s="43">
        <v>44197</v>
      </c>
      <c r="U29" s="43">
        <v>44561</v>
      </c>
      <c r="V29" s="35" t="s">
        <v>2171</v>
      </c>
      <c r="W29" s="35" t="s">
        <v>2152</v>
      </c>
      <c r="X29" s="39">
        <v>0</v>
      </c>
      <c r="Y29" s="39">
        <v>0</v>
      </c>
      <c r="Z29" s="39">
        <v>0</v>
      </c>
      <c r="AA29" s="39">
        <v>44400000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40">
        <f t="shared" si="9"/>
        <v>44400000</v>
      </c>
      <c r="AO29" s="39">
        <v>0</v>
      </c>
      <c r="AP29" s="39">
        <v>0</v>
      </c>
      <c r="AQ29" s="39">
        <v>0</v>
      </c>
      <c r="AR29" s="39">
        <v>30000000</v>
      </c>
      <c r="AS29" s="39">
        <v>0</v>
      </c>
      <c r="AT29" s="39">
        <v>0</v>
      </c>
      <c r="AU29" s="39">
        <v>0</v>
      </c>
      <c r="AV29" s="39">
        <v>0</v>
      </c>
      <c r="AW29" s="39">
        <v>0</v>
      </c>
      <c r="AX29" s="39">
        <v>0</v>
      </c>
      <c r="AY29" s="39">
        <v>0</v>
      </c>
      <c r="AZ29" s="39">
        <v>0</v>
      </c>
      <c r="BA29" s="39">
        <v>0</v>
      </c>
      <c r="BB29" s="39">
        <v>0</v>
      </c>
      <c r="BC29" s="39">
        <v>0</v>
      </c>
      <c r="BD29" s="39">
        <v>0</v>
      </c>
      <c r="BE29" s="40">
        <f t="shared" si="10"/>
        <v>30000000</v>
      </c>
      <c r="BF29" s="39">
        <v>0</v>
      </c>
      <c r="BG29" s="39">
        <v>0</v>
      </c>
      <c r="BH29" s="39">
        <v>0</v>
      </c>
      <c r="BI29" s="39">
        <v>0</v>
      </c>
      <c r="BJ29" s="39">
        <v>0</v>
      </c>
      <c r="BK29" s="39">
        <v>0</v>
      </c>
      <c r="BL29" s="39">
        <v>0</v>
      </c>
      <c r="BM29" s="39">
        <v>0</v>
      </c>
      <c r="BN29" s="39">
        <v>0</v>
      </c>
      <c r="BO29" s="39">
        <v>0</v>
      </c>
      <c r="BP29" s="39">
        <v>0</v>
      </c>
      <c r="BQ29" s="39">
        <v>0</v>
      </c>
      <c r="BR29" s="39">
        <v>0</v>
      </c>
      <c r="BS29" s="39">
        <v>0</v>
      </c>
      <c r="BT29" s="39">
        <v>0</v>
      </c>
      <c r="BU29" s="39">
        <v>0</v>
      </c>
      <c r="BV29" s="40">
        <f t="shared" si="11"/>
        <v>0</v>
      </c>
      <c r="BW29" s="39">
        <v>0</v>
      </c>
      <c r="BX29" s="39">
        <v>0</v>
      </c>
      <c r="BY29" s="39">
        <v>0</v>
      </c>
      <c r="BZ29" s="39">
        <v>0</v>
      </c>
      <c r="CA29" s="39">
        <v>0</v>
      </c>
      <c r="CB29" s="39">
        <v>0</v>
      </c>
      <c r="CC29" s="39">
        <v>0</v>
      </c>
      <c r="CD29" s="39">
        <v>0</v>
      </c>
      <c r="CE29" s="39">
        <v>0</v>
      </c>
      <c r="CF29" s="39">
        <v>0</v>
      </c>
      <c r="CG29" s="39">
        <v>0</v>
      </c>
      <c r="CH29" s="39">
        <v>0</v>
      </c>
      <c r="CI29" s="39">
        <v>0</v>
      </c>
      <c r="CJ29" s="39">
        <v>0</v>
      </c>
      <c r="CK29" s="39">
        <v>0</v>
      </c>
      <c r="CL29" s="39">
        <v>0</v>
      </c>
      <c r="CM29" s="39">
        <f t="shared" si="3"/>
        <v>0</v>
      </c>
      <c r="CN29" s="39">
        <v>0</v>
      </c>
      <c r="CO29" s="39">
        <v>0</v>
      </c>
      <c r="CP29" s="39">
        <v>0</v>
      </c>
      <c r="CQ29" s="39">
        <v>0</v>
      </c>
      <c r="CR29" s="39">
        <v>0</v>
      </c>
      <c r="CS29" s="39">
        <v>0</v>
      </c>
      <c r="CT29" s="39">
        <v>0</v>
      </c>
      <c r="CU29" s="39">
        <v>0</v>
      </c>
      <c r="CV29" s="39">
        <v>0</v>
      </c>
      <c r="CW29" s="39">
        <v>0</v>
      </c>
      <c r="CX29" s="39">
        <v>0</v>
      </c>
      <c r="CY29" s="39">
        <v>0</v>
      </c>
      <c r="CZ29" s="39">
        <v>0</v>
      </c>
      <c r="DA29" s="39">
        <v>0</v>
      </c>
      <c r="DB29" s="39">
        <v>0</v>
      </c>
      <c r="DC29" s="39">
        <v>0</v>
      </c>
      <c r="DD29" s="40">
        <f t="shared" si="12"/>
        <v>0</v>
      </c>
      <c r="DE29" s="39">
        <v>0</v>
      </c>
      <c r="DF29" s="39">
        <v>0</v>
      </c>
      <c r="DG29" s="39">
        <v>0</v>
      </c>
      <c r="DH29" s="39">
        <v>0</v>
      </c>
      <c r="DI29" s="39">
        <v>0</v>
      </c>
      <c r="DJ29" s="39">
        <v>0</v>
      </c>
      <c r="DK29" s="39">
        <v>0</v>
      </c>
      <c r="DL29" s="39">
        <v>0</v>
      </c>
      <c r="DM29" s="39">
        <v>0</v>
      </c>
      <c r="DN29" s="39">
        <v>0</v>
      </c>
      <c r="DO29" s="39">
        <v>0</v>
      </c>
      <c r="DP29" s="39">
        <v>0</v>
      </c>
      <c r="DQ29" s="39">
        <v>0</v>
      </c>
      <c r="DR29" s="39">
        <v>0</v>
      </c>
      <c r="DS29" s="39">
        <v>0</v>
      </c>
      <c r="DT29" s="39">
        <v>0</v>
      </c>
      <c r="DU29" s="40">
        <f t="shared" si="13"/>
        <v>0</v>
      </c>
      <c r="DV29" s="39">
        <v>0</v>
      </c>
      <c r="DW29" s="39">
        <v>0</v>
      </c>
      <c r="DX29" s="39">
        <v>0</v>
      </c>
      <c r="DY29" s="39">
        <v>0</v>
      </c>
      <c r="DZ29" s="39">
        <v>0</v>
      </c>
      <c r="EA29" s="39">
        <v>0</v>
      </c>
      <c r="EB29" s="39">
        <v>0</v>
      </c>
      <c r="EC29" s="39">
        <v>0</v>
      </c>
      <c r="ED29" s="39">
        <v>0</v>
      </c>
      <c r="EE29" s="39">
        <v>0</v>
      </c>
      <c r="EF29" s="39">
        <v>0</v>
      </c>
      <c r="EG29" s="39">
        <v>0</v>
      </c>
      <c r="EH29" s="39">
        <v>0</v>
      </c>
      <c r="EI29" s="39">
        <v>0</v>
      </c>
      <c r="EJ29" s="39">
        <v>0</v>
      </c>
      <c r="EK29" s="39">
        <v>0</v>
      </c>
      <c r="EL29" s="39">
        <f t="shared" si="14"/>
        <v>0</v>
      </c>
      <c r="EM29" s="39">
        <v>0</v>
      </c>
      <c r="EN29" s="39">
        <v>0</v>
      </c>
      <c r="EO29" s="39">
        <v>0</v>
      </c>
      <c r="EP29" s="39">
        <v>0</v>
      </c>
      <c r="EQ29" s="39">
        <v>0</v>
      </c>
      <c r="ER29" s="39">
        <v>0</v>
      </c>
      <c r="ES29" s="39">
        <v>0</v>
      </c>
      <c r="ET29" s="39">
        <v>0</v>
      </c>
      <c r="EU29" s="39">
        <v>0</v>
      </c>
      <c r="EV29" s="39">
        <v>0</v>
      </c>
      <c r="EW29" s="39">
        <v>0</v>
      </c>
      <c r="EX29" s="39">
        <v>0</v>
      </c>
      <c r="EY29" s="39">
        <v>0</v>
      </c>
      <c r="EZ29" s="39">
        <v>0</v>
      </c>
      <c r="FA29" s="39">
        <v>0</v>
      </c>
      <c r="FB29" s="39">
        <v>0</v>
      </c>
      <c r="FC29" s="40">
        <f t="shared" si="15"/>
        <v>0</v>
      </c>
      <c r="FD29" s="39">
        <f t="shared" si="16"/>
        <v>74400000</v>
      </c>
    </row>
    <row r="30" spans="1:160" s="41" customFormat="1" ht="81" customHeight="1" x14ac:dyDescent="0.25">
      <c r="A30" s="36" t="s">
        <v>593</v>
      </c>
      <c r="B30" s="36" t="s">
        <v>1154</v>
      </c>
      <c r="C30" s="36" t="s">
        <v>699</v>
      </c>
      <c r="D30" s="36" t="s">
        <v>693</v>
      </c>
      <c r="E30" s="36" t="s">
        <v>730</v>
      </c>
      <c r="F30" s="36">
        <v>11</v>
      </c>
      <c r="G30" s="37">
        <v>11</v>
      </c>
      <c r="H30" s="47" t="s">
        <v>2190</v>
      </c>
      <c r="I30" s="35" t="s">
        <v>2189</v>
      </c>
      <c r="J30" s="35" t="s">
        <v>2184</v>
      </c>
      <c r="K30" s="35"/>
      <c r="L30" s="35"/>
      <c r="M30" s="35" t="s">
        <v>2099</v>
      </c>
      <c r="N30" s="35" t="s">
        <v>2059</v>
      </c>
      <c r="O30" s="35">
        <v>2409</v>
      </c>
      <c r="P30" s="35" t="s">
        <v>2125</v>
      </c>
      <c r="Q30" s="38" t="s">
        <v>732</v>
      </c>
      <c r="R30" s="38">
        <v>1</v>
      </c>
      <c r="S30" s="35">
        <v>1</v>
      </c>
      <c r="T30" s="43">
        <v>44197</v>
      </c>
      <c r="U30" s="43">
        <v>44561</v>
      </c>
      <c r="V30" s="35" t="s">
        <v>2173</v>
      </c>
      <c r="W30" s="35" t="s">
        <v>2152</v>
      </c>
      <c r="X30" s="39">
        <v>0</v>
      </c>
      <c r="Y30" s="39">
        <v>0</v>
      </c>
      <c r="Z30" s="39">
        <v>0</v>
      </c>
      <c r="AA30" s="39">
        <v>69762000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40">
        <f>SUM(X30:AM30)</f>
        <v>69762000</v>
      </c>
      <c r="AO30" s="39">
        <v>0</v>
      </c>
      <c r="AP30" s="39">
        <v>0</v>
      </c>
      <c r="AQ30" s="39">
        <v>0</v>
      </c>
      <c r="AR30" s="39">
        <v>15000000</v>
      </c>
      <c r="AS30" s="39">
        <v>0</v>
      </c>
      <c r="AT30" s="39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0</v>
      </c>
      <c r="BD30" s="39">
        <v>0</v>
      </c>
      <c r="BE30" s="40">
        <f t="shared" si="10"/>
        <v>15000000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  <c r="BL30" s="39">
        <v>0</v>
      </c>
      <c r="BM30" s="39">
        <v>0</v>
      </c>
      <c r="BN30" s="39">
        <v>0</v>
      </c>
      <c r="BO30" s="39">
        <v>0</v>
      </c>
      <c r="BP30" s="39">
        <v>0</v>
      </c>
      <c r="BQ30" s="39">
        <v>0</v>
      </c>
      <c r="BR30" s="39">
        <v>0</v>
      </c>
      <c r="BS30" s="39">
        <v>0</v>
      </c>
      <c r="BT30" s="39">
        <v>0</v>
      </c>
      <c r="BU30" s="39">
        <v>0</v>
      </c>
      <c r="BV30" s="40">
        <f t="shared" si="11"/>
        <v>0</v>
      </c>
      <c r="BW30" s="39">
        <v>0</v>
      </c>
      <c r="BX30" s="39">
        <v>0</v>
      </c>
      <c r="BY30" s="39">
        <v>0</v>
      </c>
      <c r="BZ30" s="39">
        <v>0</v>
      </c>
      <c r="CA30" s="39">
        <v>0</v>
      </c>
      <c r="CB30" s="39">
        <v>0</v>
      </c>
      <c r="CC30" s="39">
        <v>0</v>
      </c>
      <c r="CD30" s="39">
        <v>0</v>
      </c>
      <c r="CE30" s="39">
        <v>0</v>
      </c>
      <c r="CF30" s="39">
        <v>0</v>
      </c>
      <c r="CG30" s="39">
        <v>0</v>
      </c>
      <c r="CH30" s="39">
        <v>0</v>
      </c>
      <c r="CI30" s="39">
        <v>0</v>
      </c>
      <c r="CJ30" s="39">
        <v>0</v>
      </c>
      <c r="CK30" s="39">
        <v>0</v>
      </c>
      <c r="CL30" s="39">
        <v>0</v>
      </c>
      <c r="CM30" s="39">
        <f t="shared" si="3"/>
        <v>0</v>
      </c>
      <c r="CN30" s="39">
        <v>0</v>
      </c>
      <c r="CO30" s="39">
        <v>0</v>
      </c>
      <c r="CP30" s="39">
        <v>0</v>
      </c>
      <c r="CQ30" s="39">
        <v>0</v>
      </c>
      <c r="CR30" s="39">
        <v>0</v>
      </c>
      <c r="CS30" s="39">
        <v>0</v>
      </c>
      <c r="CT30" s="39">
        <v>0</v>
      </c>
      <c r="CU30" s="39">
        <v>0</v>
      </c>
      <c r="CV30" s="39">
        <v>0</v>
      </c>
      <c r="CW30" s="39">
        <v>0</v>
      </c>
      <c r="CX30" s="39">
        <v>0</v>
      </c>
      <c r="CY30" s="39">
        <v>0</v>
      </c>
      <c r="CZ30" s="39">
        <v>0</v>
      </c>
      <c r="DA30" s="39">
        <v>0</v>
      </c>
      <c r="DB30" s="39">
        <v>0</v>
      </c>
      <c r="DC30" s="39">
        <v>0</v>
      </c>
      <c r="DD30" s="40">
        <f t="shared" si="12"/>
        <v>0</v>
      </c>
      <c r="DE30" s="39">
        <v>0</v>
      </c>
      <c r="DF30" s="39">
        <v>0</v>
      </c>
      <c r="DG30" s="39">
        <v>0</v>
      </c>
      <c r="DH30" s="39">
        <v>0</v>
      </c>
      <c r="DI30" s="39">
        <v>0</v>
      </c>
      <c r="DJ30" s="39">
        <v>0</v>
      </c>
      <c r="DK30" s="39">
        <v>0</v>
      </c>
      <c r="DL30" s="39">
        <v>0</v>
      </c>
      <c r="DM30" s="39">
        <v>0</v>
      </c>
      <c r="DN30" s="39">
        <v>0</v>
      </c>
      <c r="DO30" s="39">
        <v>0</v>
      </c>
      <c r="DP30" s="39">
        <v>0</v>
      </c>
      <c r="DQ30" s="39">
        <v>0</v>
      </c>
      <c r="DR30" s="39">
        <v>0</v>
      </c>
      <c r="DS30" s="39">
        <v>0</v>
      </c>
      <c r="DT30" s="39">
        <v>0</v>
      </c>
      <c r="DU30" s="40">
        <f t="shared" si="13"/>
        <v>0</v>
      </c>
      <c r="DV30" s="39">
        <v>0</v>
      </c>
      <c r="DW30" s="39">
        <v>0</v>
      </c>
      <c r="DX30" s="39">
        <v>0</v>
      </c>
      <c r="DY30" s="39">
        <v>0</v>
      </c>
      <c r="DZ30" s="39">
        <v>0</v>
      </c>
      <c r="EA30" s="39">
        <v>0</v>
      </c>
      <c r="EB30" s="39">
        <v>0</v>
      </c>
      <c r="EC30" s="39">
        <v>0</v>
      </c>
      <c r="ED30" s="39">
        <v>0</v>
      </c>
      <c r="EE30" s="39">
        <v>0</v>
      </c>
      <c r="EF30" s="39">
        <v>0</v>
      </c>
      <c r="EG30" s="39">
        <v>0</v>
      </c>
      <c r="EH30" s="39">
        <v>0</v>
      </c>
      <c r="EI30" s="39">
        <v>0</v>
      </c>
      <c r="EJ30" s="39">
        <v>0</v>
      </c>
      <c r="EK30" s="39">
        <v>0</v>
      </c>
      <c r="EL30" s="39">
        <f t="shared" si="14"/>
        <v>0</v>
      </c>
      <c r="EM30" s="39">
        <v>0</v>
      </c>
      <c r="EN30" s="39">
        <v>0</v>
      </c>
      <c r="EO30" s="39">
        <v>0</v>
      </c>
      <c r="EP30" s="39">
        <v>0</v>
      </c>
      <c r="EQ30" s="39">
        <v>0</v>
      </c>
      <c r="ER30" s="39">
        <v>0</v>
      </c>
      <c r="ES30" s="39">
        <v>0</v>
      </c>
      <c r="ET30" s="39">
        <v>0</v>
      </c>
      <c r="EU30" s="39">
        <v>0</v>
      </c>
      <c r="EV30" s="39">
        <v>0</v>
      </c>
      <c r="EW30" s="39">
        <v>0</v>
      </c>
      <c r="EX30" s="39">
        <v>0</v>
      </c>
      <c r="EY30" s="39">
        <v>0</v>
      </c>
      <c r="EZ30" s="39">
        <v>0</v>
      </c>
      <c r="FA30" s="39">
        <v>0</v>
      </c>
      <c r="FB30" s="39">
        <v>0</v>
      </c>
      <c r="FC30" s="40">
        <f t="shared" si="15"/>
        <v>0</v>
      </c>
      <c r="FD30" s="39">
        <f t="shared" si="16"/>
        <v>84762000</v>
      </c>
    </row>
    <row r="31" spans="1:160" s="41" customFormat="1" ht="90.75" customHeight="1" x14ac:dyDescent="0.25">
      <c r="A31" s="36" t="s">
        <v>593</v>
      </c>
      <c r="B31" s="36" t="s">
        <v>1154</v>
      </c>
      <c r="C31" s="36" t="s">
        <v>699</v>
      </c>
      <c r="D31" s="36" t="s">
        <v>693</v>
      </c>
      <c r="E31" s="36" t="s">
        <v>730</v>
      </c>
      <c r="F31" s="36">
        <v>11</v>
      </c>
      <c r="G31" s="37">
        <v>11</v>
      </c>
      <c r="H31" s="47" t="s">
        <v>2190</v>
      </c>
      <c r="I31" s="35" t="s">
        <v>2189</v>
      </c>
      <c r="J31" s="35" t="s">
        <v>2184</v>
      </c>
      <c r="K31" s="35"/>
      <c r="L31" s="35"/>
      <c r="M31" s="35" t="s">
        <v>2099</v>
      </c>
      <c r="N31" s="35" t="s">
        <v>2059</v>
      </c>
      <c r="O31" s="35">
        <v>2409</v>
      </c>
      <c r="P31" s="35" t="s">
        <v>2125</v>
      </c>
      <c r="Q31" s="38" t="s">
        <v>2169</v>
      </c>
      <c r="R31" s="38">
        <v>2</v>
      </c>
      <c r="S31" s="35">
        <v>1</v>
      </c>
      <c r="T31" s="43">
        <v>44197</v>
      </c>
      <c r="U31" s="43">
        <v>44561</v>
      </c>
      <c r="V31" s="35" t="s">
        <v>2170</v>
      </c>
      <c r="W31" s="35" t="s">
        <v>2152</v>
      </c>
      <c r="X31" s="39">
        <v>0</v>
      </c>
      <c r="Y31" s="39">
        <v>0</v>
      </c>
      <c r="Z31" s="39">
        <v>0</v>
      </c>
      <c r="AA31" s="39">
        <f>3699296*12</f>
        <v>44391552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40">
        <f t="shared" si="9"/>
        <v>44391552</v>
      </c>
      <c r="AO31" s="39">
        <v>0</v>
      </c>
      <c r="AP31" s="39">
        <v>0</v>
      </c>
      <c r="AQ31" s="39">
        <v>0</v>
      </c>
      <c r="AR31" s="39"/>
      <c r="AS31" s="39">
        <v>0</v>
      </c>
      <c r="AT31" s="39">
        <v>0</v>
      </c>
      <c r="AU31" s="39">
        <v>0</v>
      </c>
      <c r="AV31" s="39">
        <v>0</v>
      </c>
      <c r="AW31" s="39">
        <v>0</v>
      </c>
      <c r="AX31" s="39">
        <v>0</v>
      </c>
      <c r="AY31" s="39">
        <v>0</v>
      </c>
      <c r="AZ31" s="39">
        <v>0</v>
      </c>
      <c r="BA31" s="39">
        <v>0</v>
      </c>
      <c r="BB31" s="39">
        <v>0</v>
      </c>
      <c r="BC31" s="39">
        <v>0</v>
      </c>
      <c r="BD31" s="39">
        <v>0</v>
      </c>
      <c r="BE31" s="40">
        <f t="shared" si="10"/>
        <v>0</v>
      </c>
      <c r="BF31" s="39">
        <v>0</v>
      </c>
      <c r="BG31" s="39">
        <v>0</v>
      </c>
      <c r="BH31" s="39">
        <v>0</v>
      </c>
      <c r="BI31" s="39">
        <v>0</v>
      </c>
      <c r="BJ31" s="39">
        <v>0</v>
      </c>
      <c r="BK31" s="39">
        <v>0</v>
      </c>
      <c r="BL31" s="39">
        <v>0</v>
      </c>
      <c r="BM31" s="39">
        <v>0</v>
      </c>
      <c r="BN31" s="39">
        <v>0</v>
      </c>
      <c r="BO31" s="39">
        <v>0</v>
      </c>
      <c r="BP31" s="39">
        <v>0</v>
      </c>
      <c r="BQ31" s="39">
        <v>0</v>
      </c>
      <c r="BR31" s="39">
        <v>0</v>
      </c>
      <c r="BS31" s="39">
        <v>0</v>
      </c>
      <c r="BT31" s="39">
        <v>0</v>
      </c>
      <c r="BU31" s="39">
        <v>0</v>
      </c>
      <c r="BV31" s="40">
        <f t="shared" si="11"/>
        <v>0</v>
      </c>
      <c r="BW31" s="39">
        <v>0</v>
      </c>
      <c r="BX31" s="39">
        <v>0</v>
      </c>
      <c r="BY31" s="39">
        <v>0</v>
      </c>
      <c r="BZ31" s="39">
        <v>0</v>
      </c>
      <c r="CA31" s="39">
        <v>0</v>
      </c>
      <c r="CB31" s="39">
        <v>0</v>
      </c>
      <c r="CC31" s="39">
        <v>0</v>
      </c>
      <c r="CD31" s="39">
        <v>0</v>
      </c>
      <c r="CE31" s="39">
        <v>0</v>
      </c>
      <c r="CF31" s="39">
        <v>0</v>
      </c>
      <c r="CG31" s="39">
        <v>0</v>
      </c>
      <c r="CH31" s="39">
        <v>0</v>
      </c>
      <c r="CI31" s="39">
        <v>0</v>
      </c>
      <c r="CJ31" s="39">
        <v>0</v>
      </c>
      <c r="CK31" s="39">
        <v>0</v>
      </c>
      <c r="CL31" s="39">
        <v>0</v>
      </c>
      <c r="CM31" s="39">
        <f t="shared" si="3"/>
        <v>0</v>
      </c>
      <c r="CN31" s="39">
        <v>0</v>
      </c>
      <c r="CO31" s="39">
        <v>0</v>
      </c>
      <c r="CP31" s="39">
        <v>0</v>
      </c>
      <c r="CQ31" s="39">
        <v>0</v>
      </c>
      <c r="CR31" s="39">
        <v>0</v>
      </c>
      <c r="CS31" s="39">
        <v>0</v>
      </c>
      <c r="CT31" s="39">
        <v>0</v>
      </c>
      <c r="CU31" s="39">
        <v>0</v>
      </c>
      <c r="CV31" s="39">
        <v>0</v>
      </c>
      <c r="CW31" s="39">
        <v>0</v>
      </c>
      <c r="CX31" s="39">
        <v>0</v>
      </c>
      <c r="CY31" s="39">
        <v>0</v>
      </c>
      <c r="CZ31" s="39">
        <v>0</v>
      </c>
      <c r="DA31" s="39">
        <v>0</v>
      </c>
      <c r="DB31" s="39">
        <v>0</v>
      </c>
      <c r="DC31" s="39">
        <v>0</v>
      </c>
      <c r="DD31" s="40">
        <f t="shared" si="12"/>
        <v>0</v>
      </c>
      <c r="DE31" s="39">
        <v>0</v>
      </c>
      <c r="DF31" s="39">
        <v>0</v>
      </c>
      <c r="DG31" s="39">
        <v>0</v>
      </c>
      <c r="DH31" s="39">
        <v>0</v>
      </c>
      <c r="DI31" s="39">
        <v>0</v>
      </c>
      <c r="DJ31" s="39">
        <v>0</v>
      </c>
      <c r="DK31" s="39">
        <v>0</v>
      </c>
      <c r="DL31" s="39">
        <v>0</v>
      </c>
      <c r="DM31" s="39">
        <v>0</v>
      </c>
      <c r="DN31" s="39">
        <v>0</v>
      </c>
      <c r="DO31" s="39">
        <v>0</v>
      </c>
      <c r="DP31" s="39">
        <v>0</v>
      </c>
      <c r="DQ31" s="39">
        <v>0</v>
      </c>
      <c r="DR31" s="39">
        <v>0</v>
      </c>
      <c r="DS31" s="39">
        <v>0</v>
      </c>
      <c r="DT31" s="39">
        <v>0</v>
      </c>
      <c r="DU31" s="40">
        <f t="shared" si="13"/>
        <v>0</v>
      </c>
      <c r="DV31" s="39">
        <v>0</v>
      </c>
      <c r="DW31" s="39">
        <v>0</v>
      </c>
      <c r="DX31" s="39">
        <v>0</v>
      </c>
      <c r="DY31" s="39">
        <v>0</v>
      </c>
      <c r="DZ31" s="39">
        <v>0</v>
      </c>
      <c r="EA31" s="39">
        <v>0</v>
      </c>
      <c r="EB31" s="39">
        <v>0</v>
      </c>
      <c r="EC31" s="39">
        <v>0</v>
      </c>
      <c r="ED31" s="39">
        <v>0</v>
      </c>
      <c r="EE31" s="39">
        <v>0</v>
      </c>
      <c r="EF31" s="39">
        <v>0</v>
      </c>
      <c r="EG31" s="39">
        <v>0</v>
      </c>
      <c r="EH31" s="39">
        <v>0</v>
      </c>
      <c r="EI31" s="39">
        <v>0</v>
      </c>
      <c r="EJ31" s="39">
        <v>0</v>
      </c>
      <c r="EK31" s="39">
        <v>0</v>
      </c>
      <c r="EL31" s="39">
        <f t="shared" si="14"/>
        <v>0</v>
      </c>
      <c r="EM31" s="39">
        <v>0</v>
      </c>
      <c r="EN31" s="39">
        <v>0</v>
      </c>
      <c r="EO31" s="39">
        <v>0</v>
      </c>
      <c r="EP31" s="39">
        <v>0</v>
      </c>
      <c r="EQ31" s="39">
        <v>0</v>
      </c>
      <c r="ER31" s="39">
        <v>0</v>
      </c>
      <c r="ES31" s="39">
        <v>0</v>
      </c>
      <c r="ET31" s="39">
        <v>0</v>
      </c>
      <c r="EU31" s="39">
        <v>0</v>
      </c>
      <c r="EV31" s="39">
        <v>0</v>
      </c>
      <c r="EW31" s="39">
        <v>0</v>
      </c>
      <c r="EX31" s="39">
        <v>0</v>
      </c>
      <c r="EY31" s="39">
        <v>0</v>
      </c>
      <c r="EZ31" s="39">
        <v>0</v>
      </c>
      <c r="FA31" s="39">
        <v>0</v>
      </c>
      <c r="FB31" s="39">
        <v>0</v>
      </c>
      <c r="FC31" s="40">
        <f t="shared" si="15"/>
        <v>0</v>
      </c>
      <c r="FD31" s="39">
        <f t="shared" si="16"/>
        <v>44391552</v>
      </c>
    </row>
    <row r="32" spans="1:160" s="41" customFormat="1" ht="105" x14ac:dyDescent="0.25">
      <c r="A32" s="36" t="s">
        <v>593</v>
      </c>
      <c r="B32" s="36" t="s">
        <v>1158</v>
      </c>
      <c r="C32" s="36" t="s">
        <v>699</v>
      </c>
      <c r="D32" s="36" t="s">
        <v>734</v>
      </c>
      <c r="E32" s="36" t="s">
        <v>742</v>
      </c>
      <c r="F32" s="36">
        <v>43</v>
      </c>
      <c r="G32" s="37">
        <v>41</v>
      </c>
      <c r="H32" s="47"/>
      <c r="I32" s="35"/>
      <c r="J32" s="35"/>
      <c r="K32" s="35"/>
      <c r="L32" s="35"/>
      <c r="M32" s="35" t="s">
        <v>2099</v>
      </c>
      <c r="N32" s="35" t="s">
        <v>2059</v>
      </c>
      <c r="O32" s="35">
        <v>2409</v>
      </c>
      <c r="P32" s="35" t="s">
        <v>2125</v>
      </c>
      <c r="Q32" s="38" t="s">
        <v>735</v>
      </c>
      <c r="R32" s="38">
        <v>1</v>
      </c>
      <c r="S32" s="35" t="s">
        <v>2013</v>
      </c>
      <c r="T32" s="43" t="s">
        <v>1218</v>
      </c>
      <c r="U32" s="43" t="s">
        <v>1218</v>
      </c>
      <c r="V32" s="38"/>
      <c r="W32" s="35" t="s">
        <v>2152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0</v>
      </c>
      <c r="AM32" s="39">
        <v>0</v>
      </c>
      <c r="AN32" s="40">
        <f t="shared" si="9"/>
        <v>0</v>
      </c>
      <c r="AO32" s="39">
        <v>0</v>
      </c>
      <c r="AP32" s="39">
        <v>0</v>
      </c>
      <c r="AQ32" s="39">
        <v>0</v>
      </c>
      <c r="AR32" s="39">
        <v>0</v>
      </c>
      <c r="AS32" s="39">
        <v>0</v>
      </c>
      <c r="AT32" s="39">
        <v>0</v>
      </c>
      <c r="AU32" s="39">
        <v>0</v>
      </c>
      <c r="AV32" s="39">
        <v>0</v>
      </c>
      <c r="AW32" s="39">
        <v>0</v>
      </c>
      <c r="AX32" s="39">
        <v>0</v>
      </c>
      <c r="AY32" s="39">
        <v>0</v>
      </c>
      <c r="AZ32" s="39">
        <v>0</v>
      </c>
      <c r="BA32" s="39">
        <v>0</v>
      </c>
      <c r="BB32" s="39">
        <v>0</v>
      </c>
      <c r="BC32" s="39">
        <v>0</v>
      </c>
      <c r="BD32" s="39">
        <v>0</v>
      </c>
      <c r="BE32" s="40">
        <f t="shared" si="10"/>
        <v>0</v>
      </c>
      <c r="BF32" s="39">
        <v>0</v>
      </c>
      <c r="BG32" s="39">
        <v>0</v>
      </c>
      <c r="BH32" s="39">
        <v>0</v>
      </c>
      <c r="BI32" s="39">
        <v>0</v>
      </c>
      <c r="BJ32" s="39">
        <v>0</v>
      </c>
      <c r="BK32" s="39">
        <v>0</v>
      </c>
      <c r="BL32" s="39">
        <v>0</v>
      </c>
      <c r="BM32" s="39">
        <v>0</v>
      </c>
      <c r="BN32" s="39">
        <v>0</v>
      </c>
      <c r="BO32" s="39">
        <v>0</v>
      </c>
      <c r="BP32" s="39">
        <v>0</v>
      </c>
      <c r="BQ32" s="39">
        <v>0</v>
      </c>
      <c r="BR32" s="39">
        <v>0</v>
      </c>
      <c r="BS32" s="39">
        <v>0</v>
      </c>
      <c r="BT32" s="39">
        <v>0</v>
      </c>
      <c r="BU32" s="39">
        <v>0</v>
      </c>
      <c r="BV32" s="40">
        <f t="shared" si="11"/>
        <v>0</v>
      </c>
      <c r="BW32" s="39">
        <v>0</v>
      </c>
      <c r="BX32" s="39">
        <v>0</v>
      </c>
      <c r="BY32" s="39">
        <v>0</v>
      </c>
      <c r="BZ32" s="39">
        <v>0</v>
      </c>
      <c r="CA32" s="39">
        <v>0</v>
      </c>
      <c r="CB32" s="39">
        <v>0</v>
      </c>
      <c r="CC32" s="39">
        <v>0</v>
      </c>
      <c r="CD32" s="39">
        <v>0</v>
      </c>
      <c r="CE32" s="39">
        <v>0</v>
      </c>
      <c r="CF32" s="39">
        <v>0</v>
      </c>
      <c r="CG32" s="39">
        <v>0</v>
      </c>
      <c r="CH32" s="39">
        <v>0</v>
      </c>
      <c r="CI32" s="39">
        <v>0</v>
      </c>
      <c r="CJ32" s="39">
        <v>0</v>
      </c>
      <c r="CK32" s="39">
        <v>0</v>
      </c>
      <c r="CL32" s="39">
        <v>0</v>
      </c>
      <c r="CM32" s="39">
        <f t="shared" si="3"/>
        <v>0</v>
      </c>
      <c r="CN32" s="39">
        <v>0</v>
      </c>
      <c r="CO32" s="39">
        <v>0</v>
      </c>
      <c r="CP32" s="39">
        <v>0</v>
      </c>
      <c r="CQ32" s="39">
        <v>0</v>
      </c>
      <c r="CR32" s="39">
        <v>0</v>
      </c>
      <c r="CS32" s="39">
        <v>0</v>
      </c>
      <c r="CT32" s="39">
        <v>0</v>
      </c>
      <c r="CU32" s="39">
        <v>0</v>
      </c>
      <c r="CV32" s="39">
        <v>0</v>
      </c>
      <c r="CW32" s="39">
        <v>0</v>
      </c>
      <c r="CX32" s="39">
        <v>0</v>
      </c>
      <c r="CY32" s="39">
        <v>0</v>
      </c>
      <c r="CZ32" s="39">
        <v>0</v>
      </c>
      <c r="DA32" s="39">
        <v>0</v>
      </c>
      <c r="DB32" s="39">
        <v>0</v>
      </c>
      <c r="DC32" s="39">
        <v>0</v>
      </c>
      <c r="DD32" s="40">
        <f t="shared" si="12"/>
        <v>0</v>
      </c>
      <c r="DE32" s="39">
        <v>0</v>
      </c>
      <c r="DF32" s="39">
        <v>0</v>
      </c>
      <c r="DG32" s="39">
        <v>0</v>
      </c>
      <c r="DH32" s="39">
        <v>0</v>
      </c>
      <c r="DI32" s="39">
        <v>0</v>
      </c>
      <c r="DJ32" s="39">
        <v>0</v>
      </c>
      <c r="DK32" s="39">
        <v>0</v>
      </c>
      <c r="DL32" s="39">
        <v>0</v>
      </c>
      <c r="DM32" s="39">
        <v>0</v>
      </c>
      <c r="DN32" s="39">
        <v>0</v>
      </c>
      <c r="DO32" s="39">
        <v>0</v>
      </c>
      <c r="DP32" s="39">
        <v>0</v>
      </c>
      <c r="DQ32" s="39">
        <v>0</v>
      </c>
      <c r="DR32" s="39">
        <v>0</v>
      </c>
      <c r="DS32" s="39">
        <v>0</v>
      </c>
      <c r="DT32" s="39">
        <v>0</v>
      </c>
      <c r="DU32" s="40">
        <f t="shared" si="13"/>
        <v>0</v>
      </c>
      <c r="DV32" s="39">
        <v>0</v>
      </c>
      <c r="DW32" s="39">
        <v>0</v>
      </c>
      <c r="DX32" s="39">
        <v>0</v>
      </c>
      <c r="DY32" s="39">
        <v>0</v>
      </c>
      <c r="DZ32" s="39">
        <v>0</v>
      </c>
      <c r="EA32" s="39">
        <v>0</v>
      </c>
      <c r="EB32" s="39">
        <v>0</v>
      </c>
      <c r="EC32" s="39">
        <v>0</v>
      </c>
      <c r="ED32" s="39">
        <v>0</v>
      </c>
      <c r="EE32" s="39">
        <v>0</v>
      </c>
      <c r="EF32" s="39">
        <v>0</v>
      </c>
      <c r="EG32" s="39">
        <v>0</v>
      </c>
      <c r="EH32" s="39">
        <v>0</v>
      </c>
      <c r="EI32" s="39">
        <v>0</v>
      </c>
      <c r="EJ32" s="39">
        <v>0</v>
      </c>
      <c r="EK32" s="39">
        <v>0</v>
      </c>
      <c r="EL32" s="39">
        <f t="shared" si="14"/>
        <v>0</v>
      </c>
      <c r="EM32" s="39">
        <v>0</v>
      </c>
      <c r="EN32" s="39">
        <v>0</v>
      </c>
      <c r="EO32" s="39">
        <v>0</v>
      </c>
      <c r="EP32" s="39">
        <v>0</v>
      </c>
      <c r="EQ32" s="39">
        <v>0</v>
      </c>
      <c r="ER32" s="39">
        <v>0</v>
      </c>
      <c r="ES32" s="39">
        <v>0</v>
      </c>
      <c r="ET32" s="39">
        <v>0</v>
      </c>
      <c r="EU32" s="39">
        <v>0</v>
      </c>
      <c r="EV32" s="39">
        <v>0</v>
      </c>
      <c r="EW32" s="39">
        <v>0</v>
      </c>
      <c r="EX32" s="39">
        <v>0</v>
      </c>
      <c r="EY32" s="39">
        <v>0</v>
      </c>
      <c r="EZ32" s="39">
        <v>0</v>
      </c>
      <c r="FA32" s="39">
        <v>0</v>
      </c>
      <c r="FB32" s="39">
        <v>0</v>
      </c>
      <c r="FC32" s="40">
        <f t="shared" si="15"/>
        <v>0</v>
      </c>
      <c r="FD32" s="39">
        <f t="shared" si="16"/>
        <v>0</v>
      </c>
    </row>
    <row r="33" spans="1:160" s="41" customFormat="1" ht="105" x14ac:dyDescent="0.25">
      <c r="A33" s="36" t="s">
        <v>593</v>
      </c>
      <c r="B33" s="36" t="s">
        <v>1154</v>
      </c>
      <c r="C33" s="36" t="s">
        <v>699</v>
      </c>
      <c r="D33" s="36" t="s">
        <v>734</v>
      </c>
      <c r="E33" s="36" t="s">
        <v>742</v>
      </c>
      <c r="F33" s="36">
        <v>43</v>
      </c>
      <c r="G33" s="37">
        <v>41</v>
      </c>
      <c r="H33" s="47" t="s">
        <v>2192</v>
      </c>
      <c r="I33" s="35" t="s">
        <v>2191</v>
      </c>
      <c r="J33" s="35" t="s">
        <v>2185</v>
      </c>
      <c r="K33" s="35"/>
      <c r="L33" s="35"/>
      <c r="M33" s="35" t="s">
        <v>2099</v>
      </c>
      <c r="N33" s="35" t="s">
        <v>2059</v>
      </c>
      <c r="O33" s="35">
        <v>2409</v>
      </c>
      <c r="P33" s="35" t="s">
        <v>2125</v>
      </c>
      <c r="Q33" s="38" t="s">
        <v>736</v>
      </c>
      <c r="R33" s="38">
        <v>100</v>
      </c>
      <c r="S33" s="35">
        <v>35</v>
      </c>
      <c r="T33" s="43">
        <v>44197</v>
      </c>
      <c r="U33" s="43">
        <v>44561</v>
      </c>
      <c r="V33" s="38" t="s">
        <v>2174</v>
      </c>
      <c r="W33" s="35" t="s">
        <v>2152</v>
      </c>
      <c r="X33" s="39">
        <v>0</v>
      </c>
      <c r="Y33" s="39">
        <v>0</v>
      </c>
      <c r="Z33" s="39">
        <v>0</v>
      </c>
      <c r="AA33" s="39">
        <v>9000000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  <c r="AG33" s="39">
        <v>0</v>
      </c>
      <c r="AH33" s="39"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40">
        <f t="shared" si="9"/>
        <v>9000000</v>
      </c>
      <c r="AO33" s="39">
        <v>0</v>
      </c>
      <c r="AP33" s="39">
        <v>0</v>
      </c>
      <c r="AQ33" s="39">
        <v>0</v>
      </c>
      <c r="AR33" s="39">
        <v>20000000</v>
      </c>
      <c r="AS33" s="39">
        <v>0</v>
      </c>
      <c r="AT33" s="39">
        <v>0</v>
      </c>
      <c r="AU33" s="39">
        <v>0</v>
      </c>
      <c r="AV33" s="39">
        <v>0</v>
      </c>
      <c r="AW33" s="39">
        <v>0</v>
      </c>
      <c r="AX33" s="39">
        <v>0</v>
      </c>
      <c r="AY33" s="39">
        <v>0</v>
      </c>
      <c r="AZ33" s="39">
        <v>0</v>
      </c>
      <c r="BA33" s="39">
        <v>0</v>
      </c>
      <c r="BB33" s="39">
        <v>0</v>
      </c>
      <c r="BC33" s="39">
        <v>0</v>
      </c>
      <c r="BD33" s="39">
        <v>0</v>
      </c>
      <c r="BE33" s="40">
        <f t="shared" si="10"/>
        <v>20000000</v>
      </c>
      <c r="BF33" s="39">
        <v>0</v>
      </c>
      <c r="BG33" s="39">
        <v>0</v>
      </c>
      <c r="BH33" s="39">
        <v>0</v>
      </c>
      <c r="BI33" s="39">
        <v>0</v>
      </c>
      <c r="BJ33" s="39">
        <v>0</v>
      </c>
      <c r="BK33" s="39">
        <v>0</v>
      </c>
      <c r="BL33" s="39">
        <v>0</v>
      </c>
      <c r="BM33" s="39">
        <v>0</v>
      </c>
      <c r="BN33" s="39">
        <v>0</v>
      </c>
      <c r="BO33" s="39">
        <v>0</v>
      </c>
      <c r="BP33" s="39">
        <v>0</v>
      </c>
      <c r="BQ33" s="39">
        <v>0</v>
      </c>
      <c r="BR33" s="39">
        <v>0</v>
      </c>
      <c r="BS33" s="39">
        <v>0</v>
      </c>
      <c r="BT33" s="39">
        <v>0</v>
      </c>
      <c r="BU33" s="39">
        <v>0</v>
      </c>
      <c r="BV33" s="40">
        <f t="shared" si="11"/>
        <v>0</v>
      </c>
      <c r="BW33" s="39">
        <v>0</v>
      </c>
      <c r="BX33" s="39">
        <v>0</v>
      </c>
      <c r="BY33" s="39">
        <v>0</v>
      </c>
      <c r="BZ33" s="39">
        <v>0</v>
      </c>
      <c r="CA33" s="39">
        <v>0</v>
      </c>
      <c r="CB33" s="39">
        <v>0</v>
      </c>
      <c r="CC33" s="39">
        <v>0</v>
      </c>
      <c r="CD33" s="39">
        <v>0</v>
      </c>
      <c r="CE33" s="39">
        <v>0</v>
      </c>
      <c r="CF33" s="39">
        <v>0</v>
      </c>
      <c r="CG33" s="39">
        <v>0</v>
      </c>
      <c r="CH33" s="39">
        <v>0</v>
      </c>
      <c r="CI33" s="39">
        <v>0</v>
      </c>
      <c r="CJ33" s="39">
        <v>0</v>
      </c>
      <c r="CK33" s="39">
        <v>0</v>
      </c>
      <c r="CL33" s="39">
        <v>0</v>
      </c>
      <c r="CM33" s="39">
        <f t="shared" si="3"/>
        <v>0</v>
      </c>
      <c r="CN33" s="39">
        <v>0</v>
      </c>
      <c r="CO33" s="39">
        <v>0</v>
      </c>
      <c r="CP33" s="39">
        <v>0</v>
      </c>
      <c r="CQ33" s="39">
        <v>0</v>
      </c>
      <c r="CR33" s="39">
        <v>0</v>
      </c>
      <c r="CS33" s="39">
        <v>0</v>
      </c>
      <c r="CT33" s="39">
        <v>0</v>
      </c>
      <c r="CU33" s="39">
        <v>0</v>
      </c>
      <c r="CV33" s="39">
        <v>0</v>
      </c>
      <c r="CW33" s="39">
        <v>0</v>
      </c>
      <c r="CX33" s="39">
        <v>0</v>
      </c>
      <c r="CY33" s="39">
        <v>0</v>
      </c>
      <c r="CZ33" s="39">
        <v>0</v>
      </c>
      <c r="DA33" s="39">
        <v>0</v>
      </c>
      <c r="DB33" s="39">
        <v>0</v>
      </c>
      <c r="DC33" s="39">
        <v>0</v>
      </c>
      <c r="DD33" s="40">
        <f t="shared" si="12"/>
        <v>0</v>
      </c>
      <c r="DE33" s="39">
        <v>0</v>
      </c>
      <c r="DF33" s="39">
        <v>0</v>
      </c>
      <c r="DG33" s="39">
        <v>0</v>
      </c>
      <c r="DH33" s="39">
        <v>0</v>
      </c>
      <c r="DI33" s="39">
        <v>0</v>
      </c>
      <c r="DJ33" s="39">
        <v>0</v>
      </c>
      <c r="DK33" s="39">
        <v>0</v>
      </c>
      <c r="DL33" s="39">
        <v>0</v>
      </c>
      <c r="DM33" s="39">
        <v>0</v>
      </c>
      <c r="DN33" s="39">
        <v>0</v>
      </c>
      <c r="DO33" s="39">
        <v>0</v>
      </c>
      <c r="DP33" s="39">
        <v>0</v>
      </c>
      <c r="DQ33" s="39">
        <v>0</v>
      </c>
      <c r="DR33" s="39">
        <v>0</v>
      </c>
      <c r="DS33" s="39">
        <v>0</v>
      </c>
      <c r="DT33" s="39">
        <v>0</v>
      </c>
      <c r="DU33" s="40">
        <f t="shared" si="13"/>
        <v>0</v>
      </c>
      <c r="DV33" s="39">
        <v>0</v>
      </c>
      <c r="DW33" s="39">
        <v>0</v>
      </c>
      <c r="DX33" s="39">
        <v>0</v>
      </c>
      <c r="DY33" s="39">
        <v>0</v>
      </c>
      <c r="DZ33" s="39">
        <v>0</v>
      </c>
      <c r="EA33" s="39">
        <v>0</v>
      </c>
      <c r="EB33" s="39">
        <v>0</v>
      </c>
      <c r="EC33" s="39">
        <v>0</v>
      </c>
      <c r="ED33" s="39">
        <v>0</v>
      </c>
      <c r="EE33" s="39">
        <v>0</v>
      </c>
      <c r="EF33" s="39">
        <v>0</v>
      </c>
      <c r="EG33" s="39">
        <v>0</v>
      </c>
      <c r="EH33" s="39">
        <v>0</v>
      </c>
      <c r="EI33" s="39">
        <v>0</v>
      </c>
      <c r="EJ33" s="39">
        <v>0</v>
      </c>
      <c r="EK33" s="39">
        <v>0</v>
      </c>
      <c r="EL33" s="39">
        <f t="shared" si="14"/>
        <v>0</v>
      </c>
      <c r="EM33" s="39">
        <v>0</v>
      </c>
      <c r="EN33" s="39">
        <v>0</v>
      </c>
      <c r="EO33" s="39">
        <v>0</v>
      </c>
      <c r="EP33" s="39">
        <v>0</v>
      </c>
      <c r="EQ33" s="39">
        <v>0</v>
      </c>
      <c r="ER33" s="39">
        <v>0</v>
      </c>
      <c r="ES33" s="39">
        <v>0</v>
      </c>
      <c r="ET33" s="39">
        <v>0</v>
      </c>
      <c r="EU33" s="39">
        <v>0</v>
      </c>
      <c r="EV33" s="39">
        <v>0</v>
      </c>
      <c r="EW33" s="39">
        <v>0</v>
      </c>
      <c r="EX33" s="39">
        <v>0</v>
      </c>
      <c r="EY33" s="39">
        <v>0</v>
      </c>
      <c r="EZ33" s="39">
        <v>0</v>
      </c>
      <c r="FA33" s="39">
        <v>0</v>
      </c>
      <c r="FB33" s="39">
        <v>0</v>
      </c>
      <c r="FC33" s="40">
        <f t="shared" si="15"/>
        <v>0</v>
      </c>
      <c r="FD33" s="39">
        <f t="shared" si="16"/>
        <v>29000000</v>
      </c>
    </row>
    <row r="34" spans="1:160" s="41" customFormat="1" ht="105" x14ac:dyDescent="0.25">
      <c r="A34" s="36" t="s">
        <v>593</v>
      </c>
      <c r="B34" s="36" t="s">
        <v>1154</v>
      </c>
      <c r="C34" s="36" t="s">
        <v>699</v>
      </c>
      <c r="D34" s="36" t="s">
        <v>734</v>
      </c>
      <c r="E34" s="36" t="s">
        <v>742</v>
      </c>
      <c r="F34" s="36">
        <v>43</v>
      </c>
      <c r="G34" s="37">
        <v>41</v>
      </c>
      <c r="H34" s="47"/>
      <c r="I34" s="35"/>
      <c r="J34" s="35"/>
      <c r="K34" s="35"/>
      <c r="L34" s="35"/>
      <c r="M34" s="35" t="s">
        <v>2099</v>
      </c>
      <c r="N34" s="35" t="s">
        <v>2059</v>
      </c>
      <c r="O34" s="35">
        <v>2409</v>
      </c>
      <c r="P34" s="35" t="s">
        <v>2125</v>
      </c>
      <c r="Q34" s="38" t="s">
        <v>737</v>
      </c>
      <c r="R34" s="38">
        <v>1</v>
      </c>
      <c r="S34" s="35" t="s">
        <v>2013</v>
      </c>
      <c r="T34" s="43" t="s">
        <v>1218</v>
      </c>
      <c r="U34" s="43" t="s">
        <v>1218</v>
      </c>
      <c r="V34" s="38"/>
      <c r="W34" s="35" t="s">
        <v>2152</v>
      </c>
      <c r="X34" s="39">
        <v>0</v>
      </c>
      <c r="Y34" s="39">
        <v>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0</v>
      </c>
      <c r="AG34" s="39">
        <v>0</v>
      </c>
      <c r="AH34" s="39">
        <v>0</v>
      </c>
      <c r="AI34" s="39">
        <v>0</v>
      </c>
      <c r="AJ34" s="39">
        <v>0</v>
      </c>
      <c r="AK34" s="39">
        <v>0</v>
      </c>
      <c r="AL34" s="39">
        <v>0</v>
      </c>
      <c r="AM34" s="39">
        <v>0</v>
      </c>
      <c r="AN34" s="40">
        <f t="shared" si="9"/>
        <v>0</v>
      </c>
      <c r="AO34" s="39">
        <v>0</v>
      </c>
      <c r="AP34" s="39">
        <v>0</v>
      </c>
      <c r="AQ34" s="39">
        <v>0</v>
      </c>
      <c r="AR34" s="39">
        <v>0</v>
      </c>
      <c r="AS34" s="39">
        <v>0</v>
      </c>
      <c r="AT34" s="39">
        <v>0</v>
      </c>
      <c r="AU34" s="39">
        <v>0</v>
      </c>
      <c r="AV34" s="39">
        <v>0</v>
      </c>
      <c r="AW34" s="39">
        <v>0</v>
      </c>
      <c r="AX34" s="39">
        <v>0</v>
      </c>
      <c r="AY34" s="39">
        <v>0</v>
      </c>
      <c r="AZ34" s="39">
        <v>0</v>
      </c>
      <c r="BA34" s="39">
        <v>0</v>
      </c>
      <c r="BB34" s="39">
        <v>0</v>
      </c>
      <c r="BC34" s="39">
        <v>0</v>
      </c>
      <c r="BD34" s="39">
        <v>0</v>
      </c>
      <c r="BE34" s="40">
        <f t="shared" si="10"/>
        <v>0</v>
      </c>
      <c r="BF34" s="39">
        <v>0</v>
      </c>
      <c r="BG34" s="39">
        <v>0</v>
      </c>
      <c r="BH34" s="39">
        <v>0</v>
      </c>
      <c r="BI34" s="39">
        <v>0</v>
      </c>
      <c r="BJ34" s="39">
        <v>0</v>
      </c>
      <c r="BK34" s="39">
        <v>0</v>
      </c>
      <c r="BL34" s="39">
        <v>0</v>
      </c>
      <c r="BM34" s="39">
        <v>0</v>
      </c>
      <c r="BN34" s="39">
        <v>0</v>
      </c>
      <c r="BO34" s="39">
        <v>0</v>
      </c>
      <c r="BP34" s="39">
        <v>0</v>
      </c>
      <c r="BQ34" s="39">
        <v>0</v>
      </c>
      <c r="BR34" s="39">
        <v>0</v>
      </c>
      <c r="BS34" s="39">
        <v>0</v>
      </c>
      <c r="BT34" s="39">
        <v>0</v>
      </c>
      <c r="BU34" s="39">
        <v>0</v>
      </c>
      <c r="BV34" s="40">
        <f t="shared" si="11"/>
        <v>0</v>
      </c>
      <c r="BW34" s="39">
        <v>0</v>
      </c>
      <c r="BX34" s="39">
        <v>0</v>
      </c>
      <c r="BY34" s="39">
        <v>0</v>
      </c>
      <c r="BZ34" s="39">
        <v>0</v>
      </c>
      <c r="CA34" s="39">
        <v>0</v>
      </c>
      <c r="CB34" s="39">
        <v>0</v>
      </c>
      <c r="CC34" s="39">
        <v>0</v>
      </c>
      <c r="CD34" s="39">
        <v>0</v>
      </c>
      <c r="CE34" s="39">
        <v>0</v>
      </c>
      <c r="CF34" s="39">
        <v>0</v>
      </c>
      <c r="CG34" s="39">
        <v>0</v>
      </c>
      <c r="CH34" s="39">
        <v>0</v>
      </c>
      <c r="CI34" s="39">
        <v>0</v>
      </c>
      <c r="CJ34" s="39">
        <v>0</v>
      </c>
      <c r="CK34" s="39">
        <v>0</v>
      </c>
      <c r="CL34" s="39">
        <v>0</v>
      </c>
      <c r="CM34" s="39">
        <f t="shared" si="3"/>
        <v>0</v>
      </c>
      <c r="CN34" s="39">
        <v>0</v>
      </c>
      <c r="CO34" s="39">
        <v>0</v>
      </c>
      <c r="CP34" s="39">
        <v>0</v>
      </c>
      <c r="CQ34" s="39">
        <v>0</v>
      </c>
      <c r="CR34" s="39">
        <v>0</v>
      </c>
      <c r="CS34" s="39">
        <v>0</v>
      </c>
      <c r="CT34" s="39">
        <v>0</v>
      </c>
      <c r="CU34" s="39">
        <v>0</v>
      </c>
      <c r="CV34" s="39">
        <v>0</v>
      </c>
      <c r="CW34" s="39">
        <v>0</v>
      </c>
      <c r="CX34" s="39">
        <v>0</v>
      </c>
      <c r="CY34" s="39">
        <v>0</v>
      </c>
      <c r="CZ34" s="39">
        <v>0</v>
      </c>
      <c r="DA34" s="39">
        <v>0</v>
      </c>
      <c r="DB34" s="39">
        <v>0</v>
      </c>
      <c r="DC34" s="39">
        <v>0</v>
      </c>
      <c r="DD34" s="40">
        <f t="shared" si="12"/>
        <v>0</v>
      </c>
      <c r="DE34" s="39">
        <v>0</v>
      </c>
      <c r="DF34" s="39">
        <v>0</v>
      </c>
      <c r="DG34" s="39">
        <v>0</v>
      </c>
      <c r="DH34" s="39">
        <v>0</v>
      </c>
      <c r="DI34" s="39">
        <v>0</v>
      </c>
      <c r="DJ34" s="39">
        <v>0</v>
      </c>
      <c r="DK34" s="39">
        <v>0</v>
      </c>
      <c r="DL34" s="39">
        <v>0</v>
      </c>
      <c r="DM34" s="39">
        <v>0</v>
      </c>
      <c r="DN34" s="39">
        <v>0</v>
      </c>
      <c r="DO34" s="39">
        <v>0</v>
      </c>
      <c r="DP34" s="39">
        <v>0</v>
      </c>
      <c r="DQ34" s="39">
        <v>0</v>
      </c>
      <c r="DR34" s="39">
        <v>0</v>
      </c>
      <c r="DS34" s="39">
        <v>0</v>
      </c>
      <c r="DT34" s="39">
        <v>0</v>
      </c>
      <c r="DU34" s="40">
        <f t="shared" si="13"/>
        <v>0</v>
      </c>
      <c r="DV34" s="39">
        <v>0</v>
      </c>
      <c r="DW34" s="39">
        <v>0</v>
      </c>
      <c r="DX34" s="39">
        <v>0</v>
      </c>
      <c r="DY34" s="39">
        <v>0</v>
      </c>
      <c r="DZ34" s="39">
        <v>0</v>
      </c>
      <c r="EA34" s="39">
        <v>0</v>
      </c>
      <c r="EB34" s="39">
        <v>0</v>
      </c>
      <c r="EC34" s="39">
        <v>0</v>
      </c>
      <c r="ED34" s="39">
        <v>0</v>
      </c>
      <c r="EE34" s="39">
        <v>0</v>
      </c>
      <c r="EF34" s="39">
        <v>0</v>
      </c>
      <c r="EG34" s="39">
        <v>0</v>
      </c>
      <c r="EH34" s="39">
        <v>0</v>
      </c>
      <c r="EI34" s="39">
        <v>0</v>
      </c>
      <c r="EJ34" s="39">
        <v>0</v>
      </c>
      <c r="EK34" s="39">
        <v>0</v>
      </c>
      <c r="EL34" s="39">
        <f t="shared" si="14"/>
        <v>0</v>
      </c>
      <c r="EM34" s="39">
        <v>0</v>
      </c>
      <c r="EN34" s="39">
        <v>0</v>
      </c>
      <c r="EO34" s="39">
        <v>0</v>
      </c>
      <c r="EP34" s="39">
        <v>0</v>
      </c>
      <c r="EQ34" s="39">
        <v>0</v>
      </c>
      <c r="ER34" s="39">
        <v>0</v>
      </c>
      <c r="ES34" s="39">
        <v>0</v>
      </c>
      <c r="ET34" s="39">
        <v>0</v>
      </c>
      <c r="EU34" s="39">
        <v>0</v>
      </c>
      <c r="EV34" s="39">
        <v>0</v>
      </c>
      <c r="EW34" s="39">
        <v>0</v>
      </c>
      <c r="EX34" s="39">
        <v>0</v>
      </c>
      <c r="EY34" s="39">
        <v>0</v>
      </c>
      <c r="EZ34" s="39">
        <v>0</v>
      </c>
      <c r="FA34" s="39">
        <v>0</v>
      </c>
      <c r="FB34" s="39">
        <v>0</v>
      </c>
      <c r="FC34" s="40">
        <f t="shared" si="15"/>
        <v>0</v>
      </c>
      <c r="FD34" s="39">
        <f t="shared" si="16"/>
        <v>0</v>
      </c>
    </row>
    <row r="35" spans="1:160" s="41" customFormat="1" ht="105" x14ac:dyDescent="0.25">
      <c r="A35" s="36" t="s">
        <v>593</v>
      </c>
      <c r="B35" s="36" t="s">
        <v>1157</v>
      </c>
      <c r="C35" s="36" t="s">
        <v>699</v>
      </c>
      <c r="D35" s="36" t="s">
        <v>734</v>
      </c>
      <c r="E35" s="36" t="s">
        <v>742</v>
      </c>
      <c r="F35" s="36">
        <v>43</v>
      </c>
      <c r="G35" s="37">
        <v>42</v>
      </c>
      <c r="H35" s="47" t="s">
        <v>2192</v>
      </c>
      <c r="I35" s="35" t="s">
        <v>2191</v>
      </c>
      <c r="J35" s="35" t="s">
        <v>2185</v>
      </c>
      <c r="K35" s="35"/>
      <c r="L35" s="35"/>
      <c r="M35" s="35" t="s">
        <v>2099</v>
      </c>
      <c r="N35" s="35" t="s">
        <v>2059</v>
      </c>
      <c r="O35" s="35">
        <v>2409</v>
      </c>
      <c r="P35" s="35" t="s">
        <v>2125</v>
      </c>
      <c r="Q35" s="38" t="s">
        <v>738</v>
      </c>
      <c r="R35" s="38">
        <v>15</v>
      </c>
      <c r="S35" s="35">
        <v>4.75</v>
      </c>
      <c r="T35" s="43">
        <v>44197</v>
      </c>
      <c r="U35" s="43">
        <v>44561</v>
      </c>
      <c r="V35" s="38" t="s">
        <v>2175</v>
      </c>
      <c r="W35" s="35" t="s">
        <v>2152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0</v>
      </c>
      <c r="AL35" s="39">
        <v>0</v>
      </c>
      <c r="AM35" s="39">
        <v>0</v>
      </c>
      <c r="AN35" s="40">
        <f t="shared" si="9"/>
        <v>0</v>
      </c>
      <c r="AO35" s="39">
        <v>0</v>
      </c>
      <c r="AP35" s="39">
        <v>0</v>
      </c>
      <c r="AQ35" s="39">
        <v>0</v>
      </c>
      <c r="AR35" s="39">
        <v>410000000</v>
      </c>
      <c r="AS35" s="39">
        <v>0</v>
      </c>
      <c r="AT35" s="39">
        <v>0</v>
      </c>
      <c r="AU35" s="39">
        <v>0</v>
      </c>
      <c r="AV35" s="39">
        <v>0</v>
      </c>
      <c r="AW35" s="39">
        <v>0</v>
      </c>
      <c r="AX35" s="39">
        <v>0</v>
      </c>
      <c r="AY35" s="39">
        <v>0</v>
      </c>
      <c r="AZ35" s="39">
        <v>0</v>
      </c>
      <c r="BA35" s="39">
        <v>0</v>
      </c>
      <c r="BB35" s="39">
        <v>0</v>
      </c>
      <c r="BC35" s="39">
        <v>0</v>
      </c>
      <c r="BD35" s="39">
        <v>0</v>
      </c>
      <c r="BE35" s="40">
        <f t="shared" si="10"/>
        <v>410000000</v>
      </c>
      <c r="BF35" s="39">
        <v>0</v>
      </c>
      <c r="BG35" s="39">
        <v>0</v>
      </c>
      <c r="BH35" s="39">
        <v>0</v>
      </c>
      <c r="BI35" s="39">
        <v>0</v>
      </c>
      <c r="BJ35" s="39">
        <v>0</v>
      </c>
      <c r="BK35" s="39">
        <v>0</v>
      </c>
      <c r="BL35" s="39">
        <v>0</v>
      </c>
      <c r="BM35" s="39">
        <v>0</v>
      </c>
      <c r="BN35" s="39">
        <v>0</v>
      </c>
      <c r="BO35" s="39">
        <v>0</v>
      </c>
      <c r="BP35" s="39">
        <v>0</v>
      </c>
      <c r="BQ35" s="39">
        <v>0</v>
      </c>
      <c r="BR35" s="39">
        <v>0</v>
      </c>
      <c r="BS35" s="39">
        <v>0</v>
      </c>
      <c r="BT35" s="39">
        <v>0</v>
      </c>
      <c r="BU35" s="39">
        <v>0</v>
      </c>
      <c r="BV35" s="40">
        <f t="shared" si="11"/>
        <v>0</v>
      </c>
      <c r="BW35" s="39">
        <v>0</v>
      </c>
      <c r="BX35" s="39">
        <v>0</v>
      </c>
      <c r="BY35" s="39">
        <v>0</v>
      </c>
      <c r="BZ35" s="39">
        <v>0</v>
      </c>
      <c r="CA35" s="39">
        <v>0</v>
      </c>
      <c r="CB35" s="39">
        <v>0</v>
      </c>
      <c r="CC35" s="39">
        <v>0</v>
      </c>
      <c r="CD35" s="39">
        <v>0</v>
      </c>
      <c r="CE35" s="39">
        <v>0</v>
      </c>
      <c r="CF35" s="39">
        <v>0</v>
      </c>
      <c r="CG35" s="39">
        <v>0</v>
      </c>
      <c r="CH35" s="39">
        <v>0</v>
      </c>
      <c r="CI35" s="39">
        <v>0</v>
      </c>
      <c r="CJ35" s="39">
        <v>0</v>
      </c>
      <c r="CK35" s="39">
        <v>0</v>
      </c>
      <c r="CL35" s="39">
        <v>0</v>
      </c>
      <c r="CM35" s="39">
        <f t="shared" si="3"/>
        <v>0</v>
      </c>
      <c r="CN35" s="39">
        <v>0</v>
      </c>
      <c r="CO35" s="39">
        <v>0</v>
      </c>
      <c r="CP35" s="39">
        <v>0</v>
      </c>
      <c r="CQ35" s="39">
        <v>0</v>
      </c>
      <c r="CR35" s="39">
        <v>0</v>
      </c>
      <c r="CS35" s="39">
        <v>0</v>
      </c>
      <c r="CT35" s="39">
        <v>0</v>
      </c>
      <c r="CU35" s="39">
        <v>0</v>
      </c>
      <c r="CV35" s="39">
        <v>0</v>
      </c>
      <c r="CW35" s="39">
        <v>0</v>
      </c>
      <c r="CX35" s="39">
        <v>0</v>
      </c>
      <c r="CY35" s="39">
        <v>0</v>
      </c>
      <c r="CZ35" s="39">
        <v>0</v>
      </c>
      <c r="DA35" s="39">
        <v>0</v>
      </c>
      <c r="DB35" s="39">
        <v>0</v>
      </c>
      <c r="DC35" s="39">
        <v>0</v>
      </c>
      <c r="DD35" s="40">
        <f t="shared" si="12"/>
        <v>0</v>
      </c>
      <c r="DE35" s="39">
        <v>0</v>
      </c>
      <c r="DF35" s="39">
        <v>0</v>
      </c>
      <c r="DG35" s="39">
        <v>0</v>
      </c>
      <c r="DH35" s="39">
        <v>0</v>
      </c>
      <c r="DI35" s="39">
        <v>0</v>
      </c>
      <c r="DJ35" s="39">
        <v>0</v>
      </c>
      <c r="DK35" s="39">
        <v>0</v>
      </c>
      <c r="DL35" s="39">
        <v>0</v>
      </c>
      <c r="DM35" s="39">
        <v>0</v>
      </c>
      <c r="DN35" s="39">
        <v>0</v>
      </c>
      <c r="DO35" s="39">
        <v>0</v>
      </c>
      <c r="DP35" s="39">
        <v>0</v>
      </c>
      <c r="DQ35" s="39">
        <v>0</v>
      </c>
      <c r="DR35" s="39">
        <v>0</v>
      </c>
      <c r="DS35" s="39">
        <v>0</v>
      </c>
      <c r="DT35" s="39">
        <v>0</v>
      </c>
      <c r="DU35" s="40">
        <f t="shared" si="13"/>
        <v>0</v>
      </c>
      <c r="DV35" s="39">
        <v>0</v>
      </c>
      <c r="DW35" s="39">
        <v>0</v>
      </c>
      <c r="DX35" s="39">
        <v>0</v>
      </c>
      <c r="DY35" s="39">
        <v>0</v>
      </c>
      <c r="DZ35" s="39">
        <v>0</v>
      </c>
      <c r="EA35" s="39">
        <v>0</v>
      </c>
      <c r="EB35" s="39">
        <v>0</v>
      </c>
      <c r="EC35" s="39">
        <v>0</v>
      </c>
      <c r="ED35" s="39">
        <v>0</v>
      </c>
      <c r="EE35" s="39">
        <v>0</v>
      </c>
      <c r="EF35" s="39">
        <v>0</v>
      </c>
      <c r="EG35" s="39">
        <v>0</v>
      </c>
      <c r="EH35" s="39">
        <v>0</v>
      </c>
      <c r="EI35" s="39">
        <v>0</v>
      </c>
      <c r="EJ35" s="39">
        <v>0</v>
      </c>
      <c r="EK35" s="39">
        <v>0</v>
      </c>
      <c r="EL35" s="39">
        <f t="shared" si="14"/>
        <v>0</v>
      </c>
      <c r="EM35" s="39">
        <v>0</v>
      </c>
      <c r="EN35" s="39">
        <v>0</v>
      </c>
      <c r="EO35" s="39">
        <v>0</v>
      </c>
      <c r="EP35" s="39">
        <v>0</v>
      </c>
      <c r="EQ35" s="39">
        <v>0</v>
      </c>
      <c r="ER35" s="39">
        <v>0</v>
      </c>
      <c r="ES35" s="39">
        <v>0</v>
      </c>
      <c r="ET35" s="39">
        <v>0</v>
      </c>
      <c r="EU35" s="39">
        <v>0</v>
      </c>
      <c r="EV35" s="39">
        <v>0</v>
      </c>
      <c r="EW35" s="39">
        <v>0</v>
      </c>
      <c r="EX35" s="39">
        <v>0</v>
      </c>
      <c r="EY35" s="39">
        <v>0</v>
      </c>
      <c r="EZ35" s="39">
        <v>0</v>
      </c>
      <c r="FA35" s="39">
        <v>0</v>
      </c>
      <c r="FB35" s="39">
        <v>0</v>
      </c>
      <c r="FC35" s="40">
        <f t="shared" si="15"/>
        <v>0</v>
      </c>
      <c r="FD35" s="39">
        <f t="shared" si="16"/>
        <v>410000000</v>
      </c>
    </row>
    <row r="36" spans="1:160" s="41" customFormat="1" ht="105" x14ac:dyDescent="0.25">
      <c r="A36" s="36" t="s">
        <v>593</v>
      </c>
      <c r="B36" s="36" t="s">
        <v>1154</v>
      </c>
      <c r="C36" s="36" t="s">
        <v>699</v>
      </c>
      <c r="D36" s="36" t="s">
        <v>734</v>
      </c>
      <c r="E36" s="36" t="s">
        <v>742</v>
      </c>
      <c r="F36" s="36">
        <v>43</v>
      </c>
      <c r="G36" s="37">
        <v>41</v>
      </c>
      <c r="H36" s="47" t="s">
        <v>2192</v>
      </c>
      <c r="I36" s="35" t="s">
        <v>2191</v>
      </c>
      <c r="J36" s="35" t="s">
        <v>2185</v>
      </c>
      <c r="K36" s="35"/>
      <c r="L36" s="35"/>
      <c r="M36" s="35" t="s">
        <v>2099</v>
      </c>
      <c r="N36" s="35" t="s">
        <v>2059</v>
      </c>
      <c r="O36" s="35">
        <v>2409</v>
      </c>
      <c r="P36" s="35" t="s">
        <v>2125</v>
      </c>
      <c r="Q36" s="38" t="s">
        <v>744</v>
      </c>
      <c r="R36" s="38">
        <v>24</v>
      </c>
      <c r="S36" s="35">
        <v>6</v>
      </c>
      <c r="T36" s="43">
        <v>44197</v>
      </c>
      <c r="U36" s="43">
        <v>44561</v>
      </c>
      <c r="V36" s="45" t="s">
        <v>2181</v>
      </c>
      <c r="W36" s="35" t="s">
        <v>2152</v>
      </c>
      <c r="X36" s="39">
        <v>0</v>
      </c>
      <c r="Y36" s="39">
        <v>0</v>
      </c>
      <c r="Z36" s="39">
        <v>0</v>
      </c>
      <c r="AA36" s="39">
        <f>141327360+2000000</f>
        <v>143327360</v>
      </c>
      <c r="AB36" s="39">
        <v>0</v>
      </c>
      <c r="AC36" s="39">
        <v>0</v>
      </c>
      <c r="AD36" s="39">
        <v>0</v>
      </c>
      <c r="AE36" s="39">
        <v>0</v>
      </c>
      <c r="AF36" s="39">
        <v>0</v>
      </c>
      <c r="AG36" s="39">
        <v>0</v>
      </c>
      <c r="AH36" s="39"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40">
        <f t="shared" si="9"/>
        <v>143327360</v>
      </c>
      <c r="AO36" s="39">
        <v>0</v>
      </c>
      <c r="AP36" s="39">
        <v>0</v>
      </c>
      <c r="AQ36" s="39">
        <v>0</v>
      </c>
      <c r="AR36" s="39">
        <f>40000000+5000000+45000000+30000000</f>
        <v>120000000</v>
      </c>
      <c r="AS36" s="39">
        <v>0</v>
      </c>
      <c r="AT36" s="39">
        <v>0</v>
      </c>
      <c r="AU36" s="39">
        <v>0</v>
      </c>
      <c r="AV36" s="39">
        <v>0</v>
      </c>
      <c r="AW36" s="39">
        <v>0</v>
      </c>
      <c r="AX36" s="39">
        <v>0</v>
      </c>
      <c r="AY36" s="39">
        <v>0</v>
      </c>
      <c r="AZ36" s="39">
        <v>0</v>
      </c>
      <c r="BA36" s="39">
        <v>0</v>
      </c>
      <c r="BB36" s="39">
        <v>0</v>
      </c>
      <c r="BC36" s="39">
        <v>0</v>
      </c>
      <c r="BD36" s="39">
        <v>0</v>
      </c>
      <c r="BE36" s="40">
        <f t="shared" si="10"/>
        <v>120000000</v>
      </c>
      <c r="BF36" s="39">
        <v>0</v>
      </c>
      <c r="BG36" s="39">
        <v>0</v>
      </c>
      <c r="BH36" s="39">
        <v>0</v>
      </c>
      <c r="BI36" s="39">
        <v>0</v>
      </c>
      <c r="BJ36" s="39">
        <v>0</v>
      </c>
      <c r="BK36" s="39">
        <v>0</v>
      </c>
      <c r="BL36" s="39">
        <v>0</v>
      </c>
      <c r="BM36" s="39">
        <v>0</v>
      </c>
      <c r="BN36" s="39">
        <v>0</v>
      </c>
      <c r="BO36" s="39">
        <v>0</v>
      </c>
      <c r="BP36" s="39">
        <v>0</v>
      </c>
      <c r="BQ36" s="39">
        <v>0</v>
      </c>
      <c r="BR36" s="39">
        <v>0</v>
      </c>
      <c r="BS36" s="39">
        <v>0</v>
      </c>
      <c r="BT36" s="39">
        <v>0</v>
      </c>
      <c r="BU36" s="39">
        <v>0</v>
      </c>
      <c r="BV36" s="40">
        <f t="shared" si="11"/>
        <v>0</v>
      </c>
      <c r="BW36" s="39">
        <v>0</v>
      </c>
      <c r="BX36" s="39">
        <v>0</v>
      </c>
      <c r="BY36" s="39">
        <v>0</v>
      </c>
      <c r="BZ36" s="39">
        <v>0</v>
      </c>
      <c r="CA36" s="39">
        <v>0</v>
      </c>
      <c r="CB36" s="39">
        <v>0</v>
      </c>
      <c r="CC36" s="39">
        <v>0</v>
      </c>
      <c r="CD36" s="39">
        <v>0</v>
      </c>
      <c r="CE36" s="39">
        <v>0</v>
      </c>
      <c r="CF36" s="39">
        <v>0</v>
      </c>
      <c r="CG36" s="39">
        <v>0</v>
      </c>
      <c r="CH36" s="39">
        <v>0</v>
      </c>
      <c r="CI36" s="39">
        <v>0</v>
      </c>
      <c r="CJ36" s="39">
        <v>0</v>
      </c>
      <c r="CK36" s="39">
        <v>0</v>
      </c>
      <c r="CL36" s="39">
        <v>0</v>
      </c>
      <c r="CM36" s="39">
        <f t="shared" si="3"/>
        <v>0</v>
      </c>
      <c r="CN36" s="39">
        <v>0</v>
      </c>
      <c r="CO36" s="39">
        <v>0</v>
      </c>
      <c r="CP36" s="39">
        <v>0</v>
      </c>
      <c r="CQ36" s="39">
        <v>0</v>
      </c>
      <c r="CR36" s="39">
        <v>0</v>
      </c>
      <c r="CS36" s="39">
        <v>0</v>
      </c>
      <c r="CT36" s="39">
        <v>0</v>
      </c>
      <c r="CU36" s="39">
        <v>0</v>
      </c>
      <c r="CV36" s="39">
        <v>0</v>
      </c>
      <c r="CW36" s="39">
        <v>0</v>
      </c>
      <c r="CX36" s="39">
        <v>0</v>
      </c>
      <c r="CY36" s="39">
        <v>0</v>
      </c>
      <c r="CZ36" s="39">
        <v>0</v>
      </c>
      <c r="DA36" s="39">
        <v>0</v>
      </c>
      <c r="DB36" s="39">
        <v>0</v>
      </c>
      <c r="DC36" s="39">
        <v>0</v>
      </c>
      <c r="DD36" s="40">
        <f t="shared" si="12"/>
        <v>0</v>
      </c>
      <c r="DE36" s="39">
        <v>0</v>
      </c>
      <c r="DF36" s="39">
        <v>0</v>
      </c>
      <c r="DG36" s="39">
        <v>0</v>
      </c>
      <c r="DH36" s="39">
        <v>0</v>
      </c>
      <c r="DI36" s="39">
        <v>0</v>
      </c>
      <c r="DJ36" s="39">
        <v>0</v>
      </c>
      <c r="DK36" s="39">
        <v>0</v>
      </c>
      <c r="DL36" s="39">
        <v>0</v>
      </c>
      <c r="DM36" s="39">
        <v>0</v>
      </c>
      <c r="DN36" s="39">
        <v>0</v>
      </c>
      <c r="DO36" s="39">
        <v>0</v>
      </c>
      <c r="DP36" s="39">
        <v>0</v>
      </c>
      <c r="DQ36" s="39">
        <v>0</v>
      </c>
      <c r="DR36" s="39">
        <v>0</v>
      </c>
      <c r="DS36" s="39">
        <v>0</v>
      </c>
      <c r="DT36" s="39">
        <v>0</v>
      </c>
      <c r="DU36" s="40">
        <f t="shared" si="13"/>
        <v>0</v>
      </c>
      <c r="DV36" s="39">
        <v>0</v>
      </c>
      <c r="DW36" s="39">
        <v>0</v>
      </c>
      <c r="DX36" s="39">
        <v>0</v>
      </c>
      <c r="DY36" s="39">
        <v>0</v>
      </c>
      <c r="DZ36" s="39">
        <v>0</v>
      </c>
      <c r="EA36" s="39">
        <v>0</v>
      </c>
      <c r="EB36" s="39">
        <v>0</v>
      </c>
      <c r="EC36" s="39">
        <v>0</v>
      </c>
      <c r="ED36" s="39">
        <v>0</v>
      </c>
      <c r="EE36" s="39">
        <v>0</v>
      </c>
      <c r="EF36" s="39">
        <v>0</v>
      </c>
      <c r="EG36" s="39">
        <v>0</v>
      </c>
      <c r="EH36" s="39">
        <v>0</v>
      </c>
      <c r="EI36" s="39">
        <v>0</v>
      </c>
      <c r="EJ36" s="39">
        <v>0</v>
      </c>
      <c r="EK36" s="39">
        <v>0</v>
      </c>
      <c r="EL36" s="39">
        <f t="shared" si="14"/>
        <v>0</v>
      </c>
      <c r="EM36" s="39">
        <v>0</v>
      </c>
      <c r="EN36" s="39">
        <v>0</v>
      </c>
      <c r="EO36" s="39">
        <v>0</v>
      </c>
      <c r="EP36" s="39">
        <v>0</v>
      </c>
      <c r="EQ36" s="39">
        <v>0</v>
      </c>
      <c r="ER36" s="39">
        <v>0</v>
      </c>
      <c r="ES36" s="39">
        <v>0</v>
      </c>
      <c r="ET36" s="39">
        <v>0</v>
      </c>
      <c r="EU36" s="39">
        <v>0</v>
      </c>
      <c r="EV36" s="39">
        <v>0</v>
      </c>
      <c r="EW36" s="39">
        <v>0</v>
      </c>
      <c r="EX36" s="39">
        <v>0</v>
      </c>
      <c r="EY36" s="39">
        <v>0</v>
      </c>
      <c r="EZ36" s="39">
        <v>0</v>
      </c>
      <c r="FA36" s="39">
        <v>0</v>
      </c>
      <c r="FB36" s="39">
        <v>0</v>
      </c>
      <c r="FC36" s="40">
        <f t="shared" si="15"/>
        <v>0</v>
      </c>
      <c r="FD36" s="39">
        <f t="shared" si="16"/>
        <v>263327360</v>
      </c>
    </row>
    <row r="37" spans="1:160" s="41" customFormat="1" ht="105" x14ac:dyDescent="0.25">
      <c r="A37" s="36" t="s">
        <v>593</v>
      </c>
      <c r="B37" s="36" t="s">
        <v>1154</v>
      </c>
      <c r="C37" s="36" t="s">
        <v>699</v>
      </c>
      <c r="D37" s="36" t="s">
        <v>734</v>
      </c>
      <c r="E37" s="36" t="s">
        <v>742</v>
      </c>
      <c r="F37" s="36">
        <v>43</v>
      </c>
      <c r="G37" s="37">
        <v>41</v>
      </c>
      <c r="H37" s="47" t="s">
        <v>2192</v>
      </c>
      <c r="I37" s="35" t="s">
        <v>2191</v>
      </c>
      <c r="J37" s="35" t="s">
        <v>2185</v>
      </c>
      <c r="K37" s="35"/>
      <c r="L37" s="35"/>
      <c r="M37" s="35" t="s">
        <v>2099</v>
      </c>
      <c r="N37" s="35" t="s">
        <v>2059</v>
      </c>
      <c r="O37" s="35">
        <v>2409</v>
      </c>
      <c r="P37" s="35" t="s">
        <v>2125</v>
      </c>
      <c r="Q37" s="38" t="s">
        <v>745</v>
      </c>
      <c r="R37" s="38">
        <v>3000</v>
      </c>
      <c r="S37" s="35">
        <v>866</v>
      </c>
      <c r="T37" s="43">
        <v>44197</v>
      </c>
      <c r="U37" s="43">
        <v>44561</v>
      </c>
      <c r="V37" s="38" t="s">
        <v>2186</v>
      </c>
      <c r="W37" s="35" t="s">
        <v>2152</v>
      </c>
      <c r="X37" s="39">
        <v>0</v>
      </c>
      <c r="Y37" s="39">
        <v>0</v>
      </c>
      <c r="Z37" s="39">
        <v>0</v>
      </c>
      <c r="AA37" s="39">
        <v>52597296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  <c r="AG37" s="39">
        <v>0</v>
      </c>
      <c r="AH37" s="39">
        <v>0</v>
      </c>
      <c r="AI37" s="39">
        <v>0</v>
      </c>
      <c r="AJ37" s="39">
        <v>0</v>
      </c>
      <c r="AK37" s="39">
        <v>0</v>
      </c>
      <c r="AL37" s="39">
        <v>0</v>
      </c>
      <c r="AM37" s="39">
        <v>0</v>
      </c>
      <c r="AN37" s="40">
        <f t="shared" si="9"/>
        <v>52597296</v>
      </c>
      <c r="AO37" s="39">
        <v>0</v>
      </c>
      <c r="AP37" s="39">
        <v>0</v>
      </c>
      <c r="AQ37" s="39">
        <v>0</v>
      </c>
      <c r="AR37" s="39">
        <v>0</v>
      </c>
      <c r="AS37" s="39">
        <v>0</v>
      </c>
      <c r="AT37" s="39">
        <v>0</v>
      </c>
      <c r="AU37" s="39">
        <v>0</v>
      </c>
      <c r="AV37" s="39">
        <v>0</v>
      </c>
      <c r="AW37" s="39">
        <v>0</v>
      </c>
      <c r="AX37" s="39">
        <v>0</v>
      </c>
      <c r="AY37" s="39">
        <v>0</v>
      </c>
      <c r="AZ37" s="39">
        <v>0</v>
      </c>
      <c r="BA37" s="39">
        <v>0</v>
      </c>
      <c r="BB37" s="39">
        <v>0</v>
      </c>
      <c r="BC37" s="39">
        <v>0</v>
      </c>
      <c r="BD37" s="39">
        <v>0</v>
      </c>
      <c r="BE37" s="40">
        <f t="shared" si="10"/>
        <v>0</v>
      </c>
      <c r="BF37" s="39">
        <v>0</v>
      </c>
      <c r="BG37" s="39">
        <v>0</v>
      </c>
      <c r="BH37" s="39">
        <v>0</v>
      </c>
      <c r="BI37" s="39">
        <v>0</v>
      </c>
      <c r="BJ37" s="39">
        <v>0</v>
      </c>
      <c r="BK37" s="39">
        <v>0</v>
      </c>
      <c r="BL37" s="39">
        <v>0</v>
      </c>
      <c r="BM37" s="39">
        <v>0</v>
      </c>
      <c r="BN37" s="39">
        <v>0</v>
      </c>
      <c r="BO37" s="39">
        <v>0</v>
      </c>
      <c r="BP37" s="39">
        <v>0</v>
      </c>
      <c r="BQ37" s="39">
        <v>0</v>
      </c>
      <c r="BR37" s="39">
        <v>0</v>
      </c>
      <c r="BS37" s="39">
        <v>0</v>
      </c>
      <c r="BT37" s="39">
        <v>0</v>
      </c>
      <c r="BU37" s="39">
        <v>0</v>
      </c>
      <c r="BV37" s="40">
        <f t="shared" si="11"/>
        <v>0</v>
      </c>
      <c r="BW37" s="39">
        <v>0</v>
      </c>
      <c r="BX37" s="39">
        <v>0</v>
      </c>
      <c r="BY37" s="39">
        <v>0</v>
      </c>
      <c r="BZ37" s="39">
        <v>0</v>
      </c>
      <c r="CA37" s="39">
        <v>0</v>
      </c>
      <c r="CB37" s="39">
        <v>0</v>
      </c>
      <c r="CC37" s="39">
        <v>0</v>
      </c>
      <c r="CD37" s="39">
        <v>0</v>
      </c>
      <c r="CE37" s="39">
        <v>0</v>
      </c>
      <c r="CF37" s="39">
        <v>0</v>
      </c>
      <c r="CG37" s="39">
        <v>0</v>
      </c>
      <c r="CH37" s="39">
        <v>0</v>
      </c>
      <c r="CI37" s="39">
        <v>0</v>
      </c>
      <c r="CJ37" s="39">
        <v>0</v>
      </c>
      <c r="CK37" s="39">
        <v>0</v>
      </c>
      <c r="CL37" s="39">
        <v>0</v>
      </c>
      <c r="CM37" s="39">
        <f t="shared" si="3"/>
        <v>0</v>
      </c>
      <c r="CN37" s="39">
        <v>0</v>
      </c>
      <c r="CO37" s="39">
        <v>0</v>
      </c>
      <c r="CP37" s="39">
        <v>0</v>
      </c>
      <c r="CQ37" s="39">
        <v>0</v>
      </c>
      <c r="CR37" s="39">
        <v>0</v>
      </c>
      <c r="CS37" s="39">
        <v>0</v>
      </c>
      <c r="CT37" s="39">
        <v>0</v>
      </c>
      <c r="CU37" s="39">
        <v>0</v>
      </c>
      <c r="CV37" s="39">
        <v>0</v>
      </c>
      <c r="CW37" s="39">
        <v>0</v>
      </c>
      <c r="CX37" s="39">
        <v>0</v>
      </c>
      <c r="CY37" s="39">
        <v>0</v>
      </c>
      <c r="CZ37" s="39">
        <v>0</v>
      </c>
      <c r="DA37" s="39">
        <v>0</v>
      </c>
      <c r="DB37" s="39">
        <v>0</v>
      </c>
      <c r="DC37" s="39">
        <v>0</v>
      </c>
      <c r="DD37" s="40">
        <f t="shared" si="12"/>
        <v>0</v>
      </c>
      <c r="DE37" s="39">
        <v>0</v>
      </c>
      <c r="DF37" s="39">
        <v>0</v>
      </c>
      <c r="DG37" s="39">
        <v>0</v>
      </c>
      <c r="DH37" s="39">
        <v>0</v>
      </c>
      <c r="DI37" s="39">
        <v>0</v>
      </c>
      <c r="DJ37" s="39">
        <v>0</v>
      </c>
      <c r="DK37" s="39">
        <v>0</v>
      </c>
      <c r="DL37" s="39">
        <v>0</v>
      </c>
      <c r="DM37" s="39">
        <v>0</v>
      </c>
      <c r="DN37" s="39">
        <v>0</v>
      </c>
      <c r="DO37" s="39">
        <v>0</v>
      </c>
      <c r="DP37" s="39">
        <v>0</v>
      </c>
      <c r="DQ37" s="39">
        <v>0</v>
      </c>
      <c r="DR37" s="39">
        <v>0</v>
      </c>
      <c r="DS37" s="39">
        <v>0</v>
      </c>
      <c r="DT37" s="39">
        <v>0</v>
      </c>
      <c r="DU37" s="40">
        <f t="shared" si="13"/>
        <v>0</v>
      </c>
      <c r="DV37" s="39">
        <v>0</v>
      </c>
      <c r="DW37" s="39">
        <v>0</v>
      </c>
      <c r="DX37" s="39">
        <v>0</v>
      </c>
      <c r="DY37" s="39">
        <v>0</v>
      </c>
      <c r="DZ37" s="39">
        <v>0</v>
      </c>
      <c r="EA37" s="39">
        <v>0</v>
      </c>
      <c r="EB37" s="39">
        <v>0</v>
      </c>
      <c r="EC37" s="39">
        <v>0</v>
      </c>
      <c r="ED37" s="39">
        <v>0</v>
      </c>
      <c r="EE37" s="39">
        <v>0</v>
      </c>
      <c r="EF37" s="39">
        <v>0</v>
      </c>
      <c r="EG37" s="39">
        <v>0</v>
      </c>
      <c r="EH37" s="39">
        <v>0</v>
      </c>
      <c r="EI37" s="39">
        <v>0</v>
      </c>
      <c r="EJ37" s="39">
        <v>0</v>
      </c>
      <c r="EK37" s="39">
        <v>0</v>
      </c>
      <c r="EL37" s="39">
        <f t="shared" si="14"/>
        <v>0</v>
      </c>
      <c r="EM37" s="39">
        <v>0</v>
      </c>
      <c r="EN37" s="39">
        <v>0</v>
      </c>
      <c r="EO37" s="39">
        <v>0</v>
      </c>
      <c r="EP37" s="39">
        <v>0</v>
      </c>
      <c r="EQ37" s="39">
        <v>0</v>
      </c>
      <c r="ER37" s="39">
        <v>0</v>
      </c>
      <c r="ES37" s="39">
        <v>0</v>
      </c>
      <c r="ET37" s="39">
        <v>0</v>
      </c>
      <c r="EU37" s="39">
        <v>0</v>
      </c>
      <c r="EV37" s="39">
        <v>0</v>
      </c>
      <c r="EW37" s="39">
        <v>0</v>
      </c>
      <c r="EX37" s="39">
        <v>0</v>
      </c>
      <c r="EY37" s="39">
        <v>0</v>
      </c>
      <c r="EZ37" s="39">
        <v>0</v>
      </c>
      <c r="FA37" s="39">
        <v>0</v>
      </c>
      <c r="FB37" s="39">
        <v>0</v>
      </c>
      <c r="FC37" s="40">
        <f t="shared" si="15"/>
        <v>0</v>
      </c>
      <c r="FD37" s="39">
        <f t="shared" si="16"/>
        <v>52597296</v>
      </c>
    </row>
    <row r="38" spans="1:160" s="41" customFormat="1" ht="105" x14ac:dyDescent="0.25">
      <c r="A38" s="36" t="s">
        <v>593</v>
      </c>
      <c r="B38" s="36" t="s">
        <v>1154</v>
      </c>
      <c r="C38" s="36" t="s">
        <v>699</v>
      </c>
      <c r="D38" s="36" t="s">
        <v>734</v>
      </c>
      <c r="E38" s="36" t="s">
        <v>742</v>
      </c>
      <c r="F38" s="36">
        <v>43</v>
      </c>
      <c r="G38" s="37">
        <v>41</v>
      </c>
      <c r="H38" s="47" t="s">
        <v>2192</v>
      </c>
      <c r="I38" s="35" t="s">
        <v>2191</v>
      </c>
      <c r="J38" s="35" t="s">
        <v>2185</v>
      </c>
      <c r="K38" s="35"/>
      <c r="L38" s="35"/>
      <c r="M38" s="35" t="s">
        <v>2099</v>
      </c>
      <c r="N38" s="35" t="s">
        <v>2059</v>
      </c>
      <c r="O38" s="35">
        <v>2409</v>
      </c>
      <c r="P38" s="35" t="s">
        <v>2125</v>
      </c>
      <c r="Q38" s="38" t="s">
        <v>1130</v>
      </c>
      <c r="R38" s="38">
        <v>1</v>
      </c>
      <c r="S38" s="35">
        <v>1</v>
      </c>
      <c r="T38" s="43">
        <v>44197</v>
      </c>
      <c r="U38" s="43">
        <v>44561</v>
      </c>
      <c r="V38" s="38" t="s">
        <v>2176</v>
      </c>
      <c r="W38" s="35" t="s">
        <v>2152</v>
      </c>
      <c r="X38" s="39">
        <v>0</v>
      </c>
      <c r="Y38" s="39">
        <v>0</v>
      </c>
      <c r="Z38" s="39">
        <v>0</v>
      </c>
      <c r="AA38" s="39">
        <v>1100000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39">
        <v>0</v>
      </c>
      <c r="AK38" s="39">
        <v>0</v>
      </c>
      <c r="AL38" s="39">
        <v>0</v>
      </c>
      <c r="AM38" s="39">
        <v>0</v>
      </c>
      <c r="AN38" s="40">
        <f t="shared" si="9"/>
        <v>1100000</v>
      </c>
      <c r="AO38" s="39">
        <v>0</v>
      </c>
      <c r="AP38" s="39">
        <v>0</v>
      </c>
      <c r="AQ38" s="39">
        <v>0</v>
      </c>
      <c r="AR38" s="39">
        <v>9440426</v>
      </c>
      <c r="AS38" s="39">
        <v>0</v>
      </c>
      <c r="AT38" s="39">
        <v>0</v>
      </c>
      <c r="AU38" s="39">
        <v>0</v>
      </c>
      <c r="AV38" s="39">
        <v>0</v>
      </c>
      <c r="AW38" s="39">
        <v>0</v>
      </c>
      <c r="AX38" s="39">
        <v>0</v>
      </c>
      <c r="AY38" s="39">
        <v>0</v>
      </c>
      <c r="AZ38" s="39">
        <v>0</v>
      </c>
      <c r="BA38" s="39">
        <v>0</v>
      </c>
      <c r="BB38" s="39">
        <v>0</v>
      </c>
      <c r="BC38" s="39">
        <v>0</v>
      </c>
      <c r="BD38" s="39">
        <v>0</v>
      </c>
      <c r="BE38" s="40">
        <f t="shared" si="10"/>
        <v>9440426</v>
      </c>
      <c r="BF38" s="39">
        <v>0</v>
      </c>
      <c r="BG38" s="39">
        <v>0</v>
      </c>
      <c r="BH38" s="39">
        <v>0</v>
      </c>
      <c r="BI38" s="39">
        <v>0</v>
      </c>
      <c r="BJ38" s="39">
        <v>0</v>
      </c>
      <c r="BK38" s="39">
        <v>0</v>
      </c>
      <c r="BL38" s="39">
        <v>0</v>
      </c>
      <c r="BM38" s="39">
        <v>0</v>
      </c>
      <c r="BN38" s="39">
        <v>0</v>
      </c>
      <c r="BO38" s="39">
        <v>0</v>
      </c>
      <c r="BP38" s="39">
        <v>0</v>
      </c>
      <c r="BQ38" s="39">
        <v>0</v>
      </c>
      <c r="BR38" s="39">
        <v>0</v>
      </c>
      <c r="BS38" s="39">
        <v>0</v>
      </c>
      <c r="BT38" s="39">
        <v>0</v>
      </c>
      <c r="BU38" s="39">
        <v>0</v>
      </c>
      <c r="BV38" s="40">
        <f t="shared" si="11"/>
        <v>0</v>
      </c>
      <c r="BW38" s="39">
        <v>0</v>
      </c>
      <c r="BX38" s="39">
        <v>0</v>
      </c>
      <c r="BY38" s="39">
        <v>0</v>
      </c>
      <c r="BZ38" s="39">
        <v>0</v>
      </c>
      <c r="CA38" s="39">
        <v>0</v>
      </c>
      <c r="CB38" s="39">
        <v>0</v>
      </c>
      <c r="CC38" s="39">
        <v>0</v>
      </c>
      <c r="CD38" s="39">
        <v>0</v>
      </c>
      <c r="CE38" s="39">
        <v>0</v>
      </c>
      <c r="CF38" s="39">
        <v>0</v>
      </c>
      <c r="CG38" s="39">
        <v>0</v>
      </c>
      <c r="CH38" s="39">
        <v>0</v>
      </c>
      <c r="CI38" s="39">
        <v>0</v>
      </c>
      <c r="CJ38" s="39">
        <v>0</v>
      </c>
      <c r="CK38" s="39">
        <v>0</v>
      </c>
      <c r="CL38" s="39">
        <v>0</v>
      </c>
      <c r="CM38" s="39">
        <f t="shared" si="3"/>
        <v>0</v>
      </c>
      <c r="CN38" s="39">
        <v>0</v>
      </c>
      <c r="CO38" s="39">
        <v>0</v>
      </c>
      <c r="CP38" s="39">
        <v>0</v>
      </c>
      <c r="CQ38" s="39">
        <v>0</v>
      </c>
      <c r="CR38" s="39">
        <v>0</v>
      </c>
      <c r="CS38" s="39">
        <v>0</v>
      </c>
      <c r="CT38" s="39">
        <v>0</v>
      </c>
      <c r="CU38" s="39">
        <v>0</v>
      </c>
      <c r="CV38" s="39">
        <v>0</v>
      </c>
      <c r="CW38" s="39">
        <v>0</v>
      </c>
      <c r="CX38" s="39">
        <v>0</v>
      </c>
      <c r="CY38" s="39">
        <v>0</v>
      </c>
      <c r="CZ38" s="39">
        <v>0</v>
      </c>
      <c r="DA38" s="39">
        <v>0</v>
      </c>
      <c r="DB38" s="39">
        <v>0</v>
      </c>
      <c r="DC38" s="39">
        <v>0</v>
      </c>
      <c r="DD38" s="40">
        <f t="shared" si="12"/>
        <v>0</v>
      </c>
      <c r="DE38" s="39">
        <v>0</v>
      </c>
      <c r="DF38" s="39">
        <v>0</v>
      </c>
      <c r="DG38" s="39">
        <v>0</v>
      </c>
      <c r="DH38" s="39">
        <v>0</v>
      </c>
      <c r="DI38" s="39">
        <v>0</v>
      </c>
      <c r="DJ38" s="39">
        <v>0</v>
      </c>
      <c r="DK38" s="39">
        <v>0</v>
      </c>
      <c r="DL38" s="39">
        <v>0</v>
      </c>
      <c r="DM38" s="39">
        <v>0</v>
      </c>
      <c r="DN38" s="39">
        <v>0</v>
      </c>
      <c r="DO38" s="39">
        <v>0</v>
      </c>
      <c r="DP38" s="39">
        <v>0</v>
      </c>
      <c r="DQ38" s="39">
        <v>0</v>
      </c>
      <c r="DR38" s="39">
        <v>0</v>
      </c>
      <c r="DS38" s="39">
        <v>0</v>
      </c>
      <c r="DT38" s="39">
        <v>0</v>
      </c>
      <c r="DU38" s="40">
        <f t="shared" si="13"/>
        <v>0</v>
      </c>
      <c r="DV38" s="39">
        <v>0</v>
      </c>
      <c r="DW38" s="39">
        <v>0</v>
      </c>
      <c r="DX38" s="39">
        <v>0</v>
      </c>
      <c r="DY38" s="39">
        <v>0</v>
      </c>
      <c r="DZ38" s="39">
        <v>0</v>
      </c>
      <c r="EA38" s="39">
        <v>0</v>
      </c>
      <c r="EB38" s="39">
        <v>0</v>
      </c>
      <c r="EC38" s="39">
        <v>0</v>
      </c>
      <c r="ED38" s="39">
        <v>0</v>
      </c>
      <c r="EE38" s="39">
        <v>0</v>
      </c>
      <c r="EF38" s="39">
        <v>0</v>
      </c>
      <c r="EG38" s="39">
        <v>0</v>
      </c>
      <c r="EH38" s="39">
        <v>0</v>
      </c>
      <c r="EI38" s="39">
        <v>0</v>
      </c>
      <c r="EJ38" s="39">
        <v>0</v>
      </c>
      <c r="EK38" s="39">
        <v>0</v>
      </c>
      <c r="EL38" s="39">
        <f t="shared" si="14"/>
        <v>0</v>
      </c>
      <c r="EM38" s="39">
        <v>0</v>
      </c>
      <c r="EN38" s="39">
        <v>0</v>
      </c>
      <c r="EO38" s="39">
        <v>0</v>
      </c>
      <c r="EP38" s="39">
        <v>0</v>
      </c>
      <c r="EQ38" s="39">
        <v>0</v>
      </c>
      <c r="ER38" s="39">
        <v>0</v>
      </c>
      <c r="ES38" s="39">
        <v>0</v>
      </c>
      <c r="ET38" s="39">
        <v>0</v>
      </c>
      <c r="EU38" s="39">
        <v>0</v>
      </c>
      <c r="EV38" s="39">
        <v>0</v>
      </c>
      <c r="EW38" s="39">
        <v>0</v>
      </c>
      <c r="EX38" s="39">
        <v>0</v>
      </c>
      <c r="EY38" s="39">
        <v>0</v>
      </c>
      <c r="EZ38" s="39">
        <v>0</v>
      </c>
      <c r="FA38" s="39">
        <v>0</v>
      </c>
      <c r="FB38" s="39">
        <v>0</v>
      </c>
      <c r="FC38" s="40">
        <f t="shared" si="15"/>
        <v>0</v>
      </c>
      <c r="FD38" s="39">
        <f t="shared" si="16"/>
        <v>10540426</v>
      </c>
    </row>
    <row r="39" spans="1:160" s="41" customFormat="1" ht="105" x14ac:dyDescent="0.25">
      <c r="A39" s="36" t="s">
        <v>593</v>
      </c>
      <c r="B39" s="36" t="s">
        <v>1154</v>
      </c>
      <c r="C39" s="36" t="s">
        <v>699</v>
      </c>
      <c r="D39" s="36" t="s">
        <v>734</v>
      </c>
      <c r="E39" s="36" t="s">
        <v>742</v>
      </c>
      <c r="F39" s="36">
        <v>43</v>
      </c>
      <c r="G39" s="37">
        <v>41</v>
      </c>
      <c r="H39" s="47" t="s">
        <v>2192</v>
      </c>
      <c r="I39" s="35" t="s">
        <v>2191</v>
      </c>
      <c r="J39" s="35" t="s">
        <v>2185</v>
      </c>
      <c r="K39" s="35"/>
      <c r="L39" s="35"/>
      <c r="M39" s="35" t="s">
        <v>2099</v>
      </c>
      <c r="N39" s="35" t="s">
        <v>2059</v>
      </c>
      <c r="O39" s="35">
        <v>2409</v>
      </c>
      <c r="P39" s="35" t="s">
        <v>2125</v>
      </c>
      <c r="Q39" s="38" t="s">
        <v>746</v>
      </c>
      <c r="R39" s="38">
        <v>40</v>
      </c>
      <c r="S39" s="35">
        <v>10</v>
      </c>
      <c r="T39" s="43">
        <v>44197</v>
      </c>
      <c r="U39" s="43">
        <v>44561</v>
      </c>
      <c r="V39" s="38" t="s">
        <v>2177</v>
      </c>
      <c r="W39" s="35" t="s">
        <v>2152</v>
      </c>
      <c r="X39" s="39">
        <v>0</v>
      </c>
      <c r="Y39" s="39">
        <v>0</v>
      </c>
      <c r="Z39" s="39">
        <v>0</v>
      </c>
      <c r="AA39" s="39">
        <v>7883108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  <c r="AG39" s="39">
        <v>0</v>
      </c>
      <c r="AH39" s="39">
        <v>0</v>
      </c>
      <c r="AI39" s="39">
        <v>0</v>
      </c>
      <c r="AJ39" s="39">
        <v>0</v>
      </c>
      <c r="AK39" s="39">
        <v>0</v>
      </c>
      <c r="AL39" s="39">
        <v>0</v>
      </c>
      <c r="AM39" s="39">
        <v>0</v>
      </c>
      <c r="AN39" s="40">
        <f t="shared" si="9"/>
        <v>7883108</v>
      </c>
      <c r="AO39" s="39">
        <v>0</v>
      </c>
      <c r="AP39" s="39">
        <v>0</v>
      </c>
      <c r="AQ39" s="39">
        <v>0</v>
      </c>
      <c r="AR39" s="39">
        <v>38000000</v>
      </c>
      <c r="AS39" s="39">
        <v>0</v>
      </c>
      <c r="AT39" s="39">
        <v>0</v>
      </c>
      <c r="AU39" s="39">
        <v>0</v>
      </c>
      <c r="AV39" s="39">
        <v>0</v>
      </c>
      <c r="AW39" s="39">
        <v>0</v>
      </c>
      <c r="AX39" s="39">
        <v>0</v>
      </c>
      <c r="AY39" s="39">
        <v>0</v>
      </c>
      <c r="AZ39" s="39">
        <v>0</v>
      </c>
      <c r="BA39" s="39">
        <v>0</v>
      </c>
      <c r="BB39" s="39">
        <v>0</v>
      </c>
      <c r="BC39" s="39">
        <v>0</v>
      </c>
      <c r="BD39" s="39">
        <v>0</v>
      </c>
      <c r="BE39" s="40">
        <f t="shared" si="10"/>
        <v>38000000</v>
      </c>
      <c r="BF39" s="39">
        <v>0</v>
      </c>
      <c r="BG39" s="39">
        <v>0</v>
      </c>
      <c r="BH39" s="39">
        <v>0</v>
      </c>
      <c r="BI39" s="39">
        <v>0</v>
      </c>
      <c r="BJ39" s="39">
        <v>0</v>
      </c>
      <c r="BK39" s="39">
        <v>0</v>
      </c>
      <c r="BL39" s="39">
        <v>0</v>
      </c>
      <c r="BM39" s="39">
        <v>0</v>
      </c>
      <c r="BN39" s="39">
        <v>0</v>
      </c>
      <c r="BO39" s="39">
        <v>0</v>
      </c>
      <c r="BP39" s="39">
        <v>0</v>
      </c>
      <c r="BQ39" s="39">
        <v>0</v>
      </c>
      <c r="BR39" s="39">
        <v>0</v>
      </c>
      <c r="BS39" s="39">
        <v>0</v>
      </c>
      <c r="BT39" s="39">
        <v>0</v>
      </c>
      <c r="BU39" s="39">
        <v>0</v>
      </c>
      <c r="BV39" s="40">
        <f t="shared" si="11"/>
        <v>0</v>
      </c>
      <c r="BW39" s="39">
        <v>0</v>
      </c>
      <c r="BX39" s="39">
        <v>0</v>
      </c>
      <c r="BY39" s="39">
        <v>0</v>
      </c>
      <c r="BZ39" s="39">
        <v>0</v>
      </c>
      <c r="CA39" s="39">
        <v>0</v>
      </c>
      <c r="CB39" s="39">
        <v>0</v>
      </c>
      <c r="CC39" s="39">
        <v>0</v>
      </c>
      <c r="CD39" s="39">
        <v>0</v>
      </c>
      <c r="CE39" s="39">
        <v>0</v>
      </c>
      <c r="CF39" s="39">
        <v>0</v>
      </c>
      <c r="CG39" s="39">
        <v>0</v>
      </c>
      <c r="CH39" s="39">
        <v>0</v>
      </c>
      <c r="CI39" s="39">
        <v>0</v>
      </c>
      <c r="CJ39" s="39">
        <v>0</v>
      </c>
      <c r="CK39" s="39">
        <v>0</v>
      </c>
      <c r="CL39" s="39">
        <v>0</v>
      </c>
      <c r="CM39" s="39">
        <f t="shared" si="3"/>
        <v>0</v>
      </c>
      <c r="CN39" s="39">
        <v>0</v>
      </c>
      <c r="CO39" s="39">
        <v>0</v>
      </c>
      <c r="CP39" s="39">
        <v>0</v>
      </c>
      <c r="CQ39" s="39">
        <v>0</v>
      </c>
      <c r="CR39" s="39">
        <v>0</v>
      </c>
      <c r="CS39" s="39">
        <v>0</v>
      </c>
      <c r="CT39" s="39">
        <v>0</v>
      </c>
      <c r="CU39" s="39">
        <v>0</v>
      </c>
      <c r="CV39" s="39">
        <v>0</v>
      </c>
      <c r="CW39" s="39">
        <v>0</v>
      </c>
      <c r="CX39" s="39">
        <v>0</v>
      </c>
      <c r="CY39" s="39">
        <v>0</v>
      </c>
      <c r="CZ39" s="39">
        <v>0</v>
      </c>
      <c r="DA39" s="39">
        <v>0</v>
      </c>
      <c r="DB39" s="39">
        <v>0</v>
      </c>
      <c r="DC39" s="39">
        <v>0</v>
      </c>
      <c r="DD39" s="40">
        <f t="shared" si="12"/>
        <v>0</v>
      </c>
      <c r="DE39" s="39">
        <v>0</v>
      </c>
      <c r="DF39" s="39">
        <v>0</v>
      </c>
      <c r="DG39" s="39">
        <v>0</v>
      </c>
      <c r="DH39" s="39">
        <v>0</v>
      </c>
      <c r="DI39" s="39">
        <v>0</v>
      </c>
      <c r="DJ39" s="39">
        <v>0</v>
      </c>
      <c r="DK39" s="39">
        <v>0</v>
      </c>
      <c r="DL39" s="39">
        <v>0</v>
      </c>
      <c r="DM39" s="39">
        <v>0</v>
      </c>
      <c r="DN39" s="39">
        <v>0</v>
      </c>
      <c r="DO39" s="39">
        <v>0</v>
      </c>
      <c r="DP39" s="39">
        <v>0</v>
      </c>
      <c r="DQ39" s="39">
        <v>0</v>
      </c>
      <c r="DR39" s="39">
        <v>0</v>
      </c>
      <c r="DS39" s="39">
        <v>0</v>
      </c>
      <c r="DT39" s="39">
        <v>0</v>
      </c>
      <c r="DU39" s="40">
        <f t="shared" si="13"/>
        <v>0</v>
      </c>
      <c r="DV39" s="39">
        <v>0</v>
      </c>
      <c r="DW39" s="39">
        <v>0</v>
      </c>
      <c r="DX39" s="39">
        <v>0</v>
      </c>
      <c r="DY39" s="39">
        <v>0</v>
      </c>
      <c r="DZ39" s="39">
        <v>0</v>
      </c>
      <c r="EA39" s="39">
        <v>0</v>
      </c>
      <c r="EB39" s="39">
        <v>0</v>
      </c>
      <c r="EC39" s="39">
        <v>0</v>
      </c>
      <c r="ED39" s="39">
        <v>0</v>
      </c>
      <c r="EE39" s="39">
        <v>0</v>
      </c>
      <c r="EF39" s="39">
        <v>0</v>
      </c>
      <c r="EG39" s="39">
        <v>0</v>
      </c>
      <c r="EH39" s="39">
        <v>0</v>
      </c>
      <c r="EI39" s="39">
        <v>0</v>
      </c>
      <c r="EJ39" s="39">
        <v>0</v>
      </c>
      <c r="EK39" s="39">
        <v>0</v>
      </c>
      <c r="EL39" s="39">
        <f t="shared" si="14"/>
        <v>0</v>
      </c>
      <c r="EM39" s="39">
        <v>0</v>
      </c>
      <c r="EN39" s="39">
        <v>0</v>
      </c>
      <c r="EO39" s="39">
        <v>0</v>
      </c>
      <c r="EP39" s="39">
        <v>0</v>
      </c>
      <c r="EQ39" s="39">
        <v>0</v>
      </c>
      <c r="ER39" s="39">
        <v>0</v>
      </c>
      <c r="ES39" s="39">
        <v>0</v>
      </c>
      <c r="ET39" s="39">
        <v>0</v>
      </c>
      <c r="EU39" s="39">
        <v>0</v>
      </c>
      <c r="EV39" s="39">
        <v>0</v>
      </c>
      <c r="EW39" s="39">
        <v>0</v>
      </c>
      <c r="EX39" s="39">
        <v>0</v>
      </c>
      <c r="EY39" s="39">
        <v>0</v>
      </c>
      <c r="EZ39" s="39">
        <v>0</v>
      </c>
      <c r="FA39" s="39">
        <v>0</v>
      </c>
      <c r="FB39" s="39">
        <v>0</v>
      </c>
      <c r="FC39" s="40">
        <f t="shared" si="15"/>
        <v>0</v>
      </c>
      <c r="FD39" s="39">
        <f t="shared" si="16"/>
        <v>45883108</v>
      </c>
    </row>
    <row r="40" spans="1:160" s="41" customFormat="1" ht="105" x14ac:dyDescent="0.25">
      <c r="A40" s="36" t="s">
        <v>593</v>
      </c>
      <c r="B40" s="36" t="s">
        <v>1154</v>
      </c>
      <c r="C40" s="36" t="s">
        <v>699</v>
      </c>
      <c r="D40" s="36" t="s">
        <v>734</v>
      </c>
      <c r="E40" s="36" t="s">
        <v>742</v>
      </c>
      <c r="F40" s="36">
        <v>43</v>
      </c>
      <c r="G40" s="37">
        <v>41</v>
      </c>
      <c r="H40" s="47"/>
      <c r="I40" s="35"/>
      <c r="J40" s="35"/>
      <c r="K40" s="35"/>
      <c r="L40" s="35"/>
      <c r="M40" s="35" t="s">
        <v>2099</v>
      </c>
      <c r="N40" s="35" t="s">
        <v>2059</v>
      </c>
      <c r="O40" s="35">
        <v>2409</v>
      </c>
      <c r="P40" s="35" t="s">
        <v>2125</v>
      </c>
      <c r="Q40" s="38" t="s">
        <v>747</v>
      </c>
      <c r="R40" s="38">
        <v>1</v>
      </c>
      <c r="S40" s="35" t="s">
        <v>2013</v>
      </c>
      <c r="T40" s="43" t="s">
        <v>1218</v>
      </c>
      <c r="U40" s="43" t="s">
        <v>1218</v>
      </c>
      <c r="V40" s="38"/>
      <c r="W40" s="35" t="s">
        <v>2152</v>
      </c>
      <c r="X40" s="39">
        <v>0</v>
      </c>
      <c r="Y40" s="39">
        <v>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0</v>
      </c>
      <c r="AG40" s="39">
        <v>0</v>
      </c>
      <c r="AH40" s="39">
        <v>0</v>
      </c>
      <c r="AI40" s="39">
        <v>0</v>
      </c>
      <c r="AJ40" s="39">
        <v>0</v>
      </c>
      <c r="AK40" s="39">
        <v>0</v>
      </c>
      <c r="AL40" s="39">
        <v>0</v>
      </c>
      <c r="AM40" s="39">
        <v>0</v>
      </c>
      <c r="AN40" s="40">
        <f t="shared" si="9"/>
        <v>0</v>
      </c>
      <c r="AO40" s="39">
        <v>0</v>
      </c>
      <c r="AP40" s="39">
        <v>0</v>
      </c>
      <c r="AQ40" s="39">
        <v>0</v>
      </c>
      <c r="AR40" s="39">
        <v>0</v>
      </c>
      <c r="AS40" s="39">
        <v>0</v>
      </c>
      <c r="AT40" s="39">
        <v>0</v>
      </c>
      <c r="AU40" s="39">
        <v>0</v>
      </c>
      <c r="AV40" s="39">
        <v>0</v>
      </c>
      <c r="AW40" s="39">
        <v>0</v>
      </c>
      <c r="AX40" s="39">
        <v>0</v>
      </c>
      <c r="AY40" s="39">
        <v>0</v>
      </c>
      <c r="AZ40" s="39">
        <v>0</v>
      </c>
      <c r="BA40" s="39">
        <v>0</v>
      </c>
      <c r="BB40" s="39">
        <v>0</v>
      </c>
      <c r="BC40" s="39">
        <v>0</v>
      </c>
      <c r="BD40" s="39">
        <v>0</v>
      </c>
      <c r="BE40" s="40">
        <f t="shared" si="10"/>
        <v>0</v>
      </c>
      <c r="BF40" s="39">
        <v>0</v>
      </c>
      <c r="BG40" s="39">
        <v>0</v>
      </c>
      <c r="BH40" s="39">
        <v>0</v>
      </c>
      <c r="BI40" s="39">
        <v>0</v>
      </c>
      <c r="BJ40" s="39">
        <v>0</v>
      </c>
      <c r="BK40" s="39">
        <v>0</v>
      </c>
      <c r="BL40" s="39">
        <v>0</v>
      </c>
      <c r="BM40" s="39">
        <v>0</v>
      </c>
      <c r="BN40" s="39">
        <v>0</v>
      </c>
      <c r="BO40" s="39">
        <v>0</v>
      </c>
      <c r="BP40" s="39">
        <v>0</v>
      </c>
      <c r="BQ40" s="39">
        <v>0</v>
      </c>
      <c r="BR40" s="39">
        <v>0</v>
      </c>
      <c r="BS40" s="39">
        <v>0</v>
      </c>
      <c r="BT40" s="39">
        <v>0</v>
      </c>
      <c r="BU40" s="39">
        <v>0</v>
      </c>
      <c r="BV40" s="40">
        <f t="shared" si="11"/>
        <v>0</v>
      </c>
      <c r="BW40" s="39">
        <v>0</v>
      </c>
      <c r="BX40" s="39">
        <v>0</v>
      </c>
      <c r="BY40" s="39">
        <v>0</v>
      </c>
      <c r="BZ40" s="39">
        <v>0</v>
      </c>
      <c r="CA40" s="39">
        <v>0</v>
      </c>
      <c r="CB40" s="39">
        <v>0</v>
      </c>
      <c r="CC40" s="39">
        <v>0</v>
      </c>
      <c r="CD40" s="39">
        <v>0</v>
      </c>
      <c r="CE40" s="39">
        <v>0</v>
      </c>
      <c r="CF40" s="39">
        <v>0</v>
      </c>
      <c r="CG40" s="39">
        <v>0</v>
      </c>
      <c r="CH40" s="39">
        <v>0</v>
      </c>
      <c r="CI40" s="39">
        <v>0</v>
      </c>
      <c r="CJ40" s="39">
        <v>0</v>
      </c>
      <c r="CK40" s="39">
        <v>0</v>
      </c>
      <c r="CL40" s="39">
        <v>0</v>
      </c>
      <c r="CM40" s="39">
        <f t="shared" si="3"/>
        <v>0</v>
      </c>
      <c r="CN40" s="39">
        <v>0</v>
      </c>
      <c r="CO40" s="39">
        <v>0</v>
      </c>
      <c r="CP40" s="39">
        <v>0</v>
      </c>
      <c r="CQ40" s="39">
        <v>0</v>
      </c>
      <c r="CR40" s="39">
        <v>0</v>
      </c>
      <c r="CS40" s="39">
        <v>0</v>
      </c>
      <c r="CT40" s="39">
        <v>0</v>
      </c>
      <c r="CU40" s="39">
        <v>0</v>
      </c>
      <c r="CV40" s="39">
        <v>0</v>
      </c>
      <c r="CW40" s="39">
        <v>0</v>
      </c>
      <c r="CX40" s="39">
        <v>0</v>
      </c>
      <c r="CY40" s="39">
        <v>0</v>
      </c>
      <c r="CZ40" s="39">
        <v>0</v>
      </c>
      <c r="DA40" s="39">
        <v>0</v>
      </c>
      <c r="DB40" s="39">
        <v>0</v>
      </c>
      <c r="DC40" s="39">
        <v>0</v>
      </c>
      <c r="DD40" s="40">
        <f t="shared" si="12"/>
        <v>0</v>
      </c>
      <c r="DE40" s="39">
        <v>0</v>
      </c>
      <c r="DF40" s="39">
        <v>0</v>
      </c>
      <c r="DG40" s="39">
        <v>0</v>
      </c>
      <c r="DH40" s="39">
        <v>0</v>
      </c>
      <c r="DI40" s="39">
        <v>0</v>
      </c>
      <c r="DJ40" s="39">
        <v>0</v>
      </c>
      <c r="DK40" s="39">
        <v>0</v>
      </c>
      <c r="DL40" s="39">
        <v>0</v>
      </c>
      <c r="DM40" s="39">
        <v>0</v>
      </c>
      <c r="DN40" s="39">
        <v>0</v>
      </c>
      <c r="DO40" s="39">
        <v>0</v>
      </c>
      <c r="DP40" s="39">
        <v>0</v>
      </c>
      <c r="DQ40" s="39">
        <v>0</v>
      </c>
      <c r="DR40" s="39">
        <v>0</v>
      </c>
      <c r="DS40" s="39">
        <v>0</v>
      </c>
      <c r="DT40" s="39">
        <v>0</v>
      </c>
      <c r="DU40" s="40">
        <f t="shared" si="13"/>
        <v>0</v>
      </c>
      <c r="DV40" s="39">
        <v>0</v>
      </c>
      <c r="DW40" s="39">
        <v>0</v>
      </c>
      <c r="DX40" s="39">
        <v>0</v>
      </c>
      <c r="DY40" s="39">
        <v>0</v>
      </c>
      <c r="DZ40" s="39">
        <v>0</v>
      </c>
      <c r="EA40" s="39">
        <v>0</v>
      </c>
      <c r="EB40" s="39">
        <v>0</v>
      </c>
      <c r="EC40" s="39">
        <v>0</v>
      </c>
      <c r="ED40" s="39">
        <v>0</v>
      </c>
      <c r="EE40" s="39">
        <v>0</v>
      </c>
      <c r="EF40" s="39">
        <v>0</v>
      </c>
      <c r="EG40" s="39">
        <v>0</v>
      </c>
      <c r="EH40" s="39">
        <v>0</v>
      </c>
      <c r="EI40" s="39">
        <v>0</v>
      </c>
      <c r="EJ40" s="39">
        <v>0</v>
      </c>
      <c r="EK40" s="39">
        <v>0</v>
      </c>
      <c r="EL40" s="39">
        <f t="shared" si="14"/>
        <v>0</v>
      </c>
      <c r="EM40" s="39">
        <v>0</v>
      </c>
      <c r="EN40" s="39">
        <v>0</v>
      </c>
      <c r="EO40" s="39">
        <v>0</v>
      </c>
      <c r="EP40" s="39">
        <v>0</v>
      </c>
      <c r="EQ40" s="39">
        <v>0</v>
      </c>
      <c r="ER40" s="39">
        <v>0</v>
      </c>
      <c r="ES40" s="39">
        <v>0</v>
      </c>
      <c r="ET40" s="39">
        <v>0</v>
      </c>
      <c r="EU40" s="39">
        <v>0</v>
      </c>
      <c r="EV40" s="39">
        <v>0</v>
      </c>
      <c r="EW40" s="39">
        <v>0</v>
      </c>
      <c r="EX40" s="39">
        <v>0</v>
      </c>
      <c r="EY40" s="39">
        <v>0</v>
      </c>
      <c r="EZ40" s="39">
        <v>0</v>
      </c>
      <c r="FA40" s="39">
        <v>0</v>
      </c>
      <c r="FB40" s="39">
        <v>0</v>
      </c>
      <c r="FC40" s="40">
        <f t="shared" si="15"/>
        <v>0</v>
      </c>
      <c r="FD40" s="39">
        <f t="shared" si="16"/>
        <v>0</v>
      </c>
    </row>
    <row r="41" spans="1:160" s="41" customFormat="1" ht="105" x14ac:dyDescent="0.25">
      <c r="A41" s="36" t="s">
        <v>593</v>
      </c>
      <c r="B41" s="36" t="s">
        <v>1154</v>
      </c>
      <c r="C41" s="36" t="s">
        <v>699</v>
      </c>
      <c r="D41" s="36" t="s">
        <v>734</v>
      </c>
      <c r="E41" s="36" t="s">
        <v>742</v>
      </c>
      <c r="F41" s="36">
        <v>43</v>
      </c>
      <c r="G41" s="37">
        <v>41</v>
      </c>
      <c r="H41" s="47" t="s">
        <v>2192</v>
      </c>
      <c r="I41" s="35" t="s">
        <v>2191</v>
      </c>
      <c r="J41" s="35" t="s">
        <v>2185</v>
      </c>
      <c r="K41" s="35"/>
      <c r="L41" s="35"/>
      <c r="M41" s="35" t="s">
        <v>2099</v>
      </c>
      <c r="N41" s="35" t="s">
        <v>2059</v>
      </c>
      <c r="O41" s="35">
        <v>2409</v>
      </c>
      <c r="P41" s="35" t="s">
        <v>2125</v>
      </c>
      <c r="Q41" s="38" t="s">
        <v>748</v>
      </c>
      <c r="R41" s="38">
        <v>12</v>
      </c>
      <c r="S41" s="35">
        <v>3</v>
      </c>
      <c r="T41" s="43">
        <v>44197</v>
      </c>
      <c r="U41" s="43">
        <v>44561</v>
      </c>
      <c r="V41" s="46" t="s">
        <v>2178</v>
      </c>
      <c r="W41" s="35" t="s">
        <v>2152</v>
      </c>
      <c r="X41" s="39">
        <v>0</v>
      </c>
      <c r="Y41" s="39">
        <v>0</v>
      </c>
      <c r="Z41" s="39">
        <v>0</v>
      </c>
      <c r="AA41" s="39">
        <v>8832960</v>
      </c>
      <c r="AB41" s="39">
        <v>0</v>
      </c>
      <c r="AC41" s="39">
        <v>0</v>
      </c>
      <c r="AD41" s="39">
        <v>0</v>
      </c>
      <c r="AE41" s="39">
        <v>0</v>
      </c>
      <c r="AF41" s="39">
        <v>0</v>
      </c>
      <c r="AG41" s="39">
        <v>0</v>
      </c>
      <c r="AH41" s="39">
        <v>0</v>
      </c>
      <c r="AI41" s="39">
        <v>0</v>
      </c>
      <c r="AJ41" s="39">
        <v>0</v>
      </c>
      <c r="AK41" s="39">
        <v>0</v>
      </c>
      <c r="AL41" s="39">
        <v>0</v>
      </c>
      <c r="AM41" s="39">
        <v>0</v>
      </c>
      <c r="AN41" s="40">
        <f t="shared" si="9"/>
        <v>8832960</v>
      </c>
      <c r="AO41" s="39">
        <v>0</v>
      </c>
      <c r="AP41" s="39">
        <v>0</v>
      </c>
      <c r="AQ41" s="39">
        <v>0</v>
      </c>
      <c r="AR41" s="39">
        <v>6000000</v>
      </c>
      <c r="AS41" s="39">
        <v>0</v>
      </c>
      <c r="AT41" s="39">
        <v>0</v>
      </c>
      <c r="AU41" s="39">
        <v>0</v>
      </c>
      <c r="AV41" s="39">
        <v>0</v>
      </c>
      <c r="AW41" s="39">
        <v>0</v>
      </c>
      <c r="AX41" s="39">
        <v>0</v>
      </c>
      <c r="AY41" s="39">
        <v>0</v>
      </c>
      <c r="AZ41" s="39">
        <v>0</v>
      </c>
      <c r="BA41" s="39">
        <v>0</v>
      </c>
      <c r="BB41" s="39">
        <v>0</v>
      </c>
      <c r="BC41" s="39">
        <v>0</v>
      </c>
      <c r="BD41" s="39">
        <v>0</v>
      </c>
      <c r="BE41" s="40">
        <f t="shared" si="10"/>
        <v>6000000</v>
      </c>
      <c r="BF41" s="39">
        <v>0</v>
      </c>
      <c r="BG41" s="39">
        <v>0</v>
      </c>
      <c r="BH41" s="39">
        <v>0</v>
      </c>
      <c r="BI41" s="39">
        <v>0</v>
      </c>
      <c r="BJ41" s="39">
        <v>0</v>
      </c>
      <c r="BK41" s="39">
        <v>0</v>
      </c>
      <c r="BL41" s="39">
        <v>0</v>
      </c>
      <c r="BM41" s="39">
        <v>0</v>
      </c>
      <c r="BN41" s="39">
        <v>0</v>
      </c>
      <c r="BO41" s="39">
        <v>0</v>
      </c>
      <c r="BP41" s="39">
        <v>0</v>
      </c>
      <c r="BQ41" s="39">
        <v>0</v>
      </c>
      <c r="BR41" s="39">
        <v>0</v>
      </c>
      <c r="BS41" s="39">
        <v>0</v>
      </c>
      <c r="BT41" s="39">
        <v>0</v>
      </c>
      <c r="BU41" s="39">
        <v>0</v>
      </c>
      <c r="BV41" s="40">
        <f t="shared" si="11"/>
        <v>0</v>
      </c>
      <c r="BW41" s="39">
        <v>0</v>
      </c>
      <c r="BX41" s="39">
        <v>0</v>
      </c>
      <c r="BY41" s="39">
        <v>0</v>
      </c>
      <c r="BZ41" s="39">
        <v>0</v>
      </c>
      <c r="CA41" s="39">
        <v>0</v>
      </c>
      <c r="CB41" s="39">
        <v>0</v>
      </c>
      <c r="CC41" s="39">
        <v>0</v>
      </c>
      <c r="CD41" s="39">
        <v>0</v>
      </c>
      <c r="CE41" s="39">
        <v>0</v>
      </c>
      <c r="CF41" s="39">
        <v>0</v>
      </c>
      <c r="CG41" s="39">
        <v>0</v>
      </c>
      <c r="CH41" s="39">
        <v>0</v>
      </c>
      <c r="CI41" s="39">
        <v>0</v>
      </c>
      <c r="CJ41" s="39">
        <v>0</v>
      </c>
      <c r="CK41" s="39">
        <v>0</v>
      </c>
      <c r="CL41" s="39">
        <v>0</v>
      </c>
      <c r="CM41" s="39">
        <f t="shared" si="3"/>
        <v>0</v>
      </c>
      <c r="CN41" s="39">
        <v>0</v>
      </c>
      <c r="CO41" s="39">
        <v>0</v>
      </c>
      <c r="CP41" s="39">
        <v>0</v>
      </c>
      <c r="CQ41" s="39">
        <v>0</v>
      </c>
      <c r="CR41" s="39">
        <v>0</v>
      </c>
      <c r="CS41" s="39">
        <v>0</v>
      </c>
      <c r="CT41" s="39">
        <v>0</v>
      </c>
      <c r="CU41" s="39">
        <v>0</v>
      </c>
      <c r="CV41" s="39">
        <v>0</v>
      </c>
      <c r="CW41" s="39">
        <v>0</v>
      </c>
      <c r="CX41" s="39">
        <v>0</v>
      </c>
      <c r="CY41" s="39">
        <v>0</v>
      </c>
      <c r="CZ41" s="39">
        <v>0</v>
      </c>
      <c r="DA41" s="39">
        <v>0</v>
      </c>
      <c r="DB41" s="39">
        <v>0</v>
      </c>
      <c r="DC41" s="39">
        <v>0</v>
      </c>
      <c r="DD41" s="40">
        <f t="shared" si="12"/>
        <v>0</v>
      </c>
      <c r="DE41" s="39">
        <v>0</v>
      </c>
      <c r="DF41" s="39">
        <v>0</v>
      </c>
      <c r="DG41" s="39">
        <v>0</v>
      </c>
      <c r="DH41" s="39">
        <v>0</v>
      </c>
      <c r="DI41" s="39">
        <v>0</v>
      </c>
      <c r="DJ41" s="39">
        <v>0</v>
      </c>
      <c r="DK41" s="39">
        <v>0</v>
      </c>
      <c r="DL41" s="39">
        <v>0</v>
      </c>
      <c r="DM41" s="39">
        <v>0</v>
      </c>
      <c r="DN41" s="39">
        <v>0</v>
      </c>
      <c r="DO41" s="39">
        <v>0</v>
      </c>
      <c r="DP41" s="39">
        <v>0</v>
      </c>
      <c r="DQ41" s="39">
        <v>0</v>
      </c>
      <c r="DR41" s="39">
        <v>0</v>
      </c>
      <c r="DS41" s="39">
        <v>0</v>
      </c>
      <c r="DT41" s="39">
        <v>0</v>
      </c>
      <c r="DU41" s="40">
        <f t="shared" si="13"/>
        <v>0</v>
      </c>
      <c r="DV41" s="39">
        <v>0</v>
      </c>
      <c r="DW41" s="39">
        <v>0</v>
      </c>
      <c r="DX41" s="39">
        <v>0</v>
      </c>
      <c r="DY41" s="39">
        <v>0</v>
      </c>
      <c r="DZ41" s="39">
        <v>0</v>
      </c>
      <c r="EA41" s="39">
        <v>0</v>
      </c>
      <c r="EB41" s="39">
        <v>0</v>
      </c>
      <c r="EC41" s="39">
        <v>0</v>
      </c>
      <c r="ED41" s="39">
        <v>0</v>
      </c>
      <c r="EE41" s="39">
        <v>0</v>
      </c>
      <c r="EF41" s="39">
        <v>0</v>
      </c>
      <c r="EG41" s="39">
        <v>0</v>
      </c>
      <c r="EH41" s="39">
        <v>0</v>
      </c>
      <c r="EI41" s="39">
        <v>0</v>
      </c>
      <c r="EJ41" s="39">
        <v>0</v>
      </c>
      <c r="EK41" s="39">
        <v>0</v>
      </c>
      <c r="EL41" s="39">
        <f t="shared" si="14"/>
        <v>0</v>
      </c>
      <c r="EM41" s="39">
        <v>0</v>
      </c>
      <c r="EN41" s="39">
        <v>0</v>
      </c>
      <c r="EO41" s="39">
        <v>0</v>
      </c>
      <c r="EP41" s="39">
        <v>0</v>
      </c>
      <c r="EQ41" s="39">
        <v>0</v>
      </c>
      <c r="ER41" s="39">
        <v>0</v>
      </c>
      <c r="ES41" s="39">
        <v>0</v>
      </c>
      <c r="ET41" s="39">
        <v>0</v>
      </c>
      <c r="EU41" s="39">
        <v>0</v>
      </c>
      <c r="EV41" s="39">
        <v>0</v>
      </c>
      <c r="EW41" s="39">
        <v>0</v>
      </c>
      <c r="EX41" s="39">
        <v>0</v>
      </c>
      <c r="EY41" s="39">
        <v>0</v>
      </c>
      <c r="EZ41" s="39">
        <v>0</v>
      </c>
      <c r="FA41" s="39">
        <v>0</v>
      </c>
      <c r="FB41" s="39">
        <v>0</v>
      </c>
      <c r="FC41" s="40">
        <f t="shared" si="15"/>
        <v>0</v>
      </c>
      <c r="FD41" s="39">
        <f t="shared" si="16"/>
        <v>14832960</v>
      </c>
    </row>
    <row r="42" spans="1:160" s="41" customFormat="1" ht="105" x14ac:dyDescent="0.25">
      <c r="A42" s="36" t="s">
        <v>593</v>
      </c>
      <c r="B42" s="36" t="s">
        <v>1154</v>
      </c>
      <c r="C42" s="36" t="s">
        <v>699</v>
      </c>
      <c r="D42" s="36" t="s">
        <v>734</v>
      </c>
      <c r="E42" s="36" t="s">
        <v>742</v>
      </c>
      <c r="F42" s="36">
        <v>43</v>
      </c>
      <c r="G42" s="37">
        <v>41</v>
      </c>
      <c r="H42" s="47" t="s">
        <v>2192</v>
      </c>
      <c r="I42" s="35" t="s">
        <v>2191</v>
      </c>
      <c r="J42" s="35" t="s">
        <v>2185</v>
      </c>
      <c r="K42" s="35"/>
      <c r="L42" s="35"/>
      <c r="M42" s="35" t="s">
        <v>2099</v>
      </c>
      <c r="N42" s="35" t="s">
        <v>2059</v>
      </c>
      <c r="O42" s="35">
        <v>2409</v>
      </c>
      <c r="P42" s="35" t="s">
        <v>2125</v>
      </c>
      <c r="Q42" s="38" t="s">
        <v>749</v>
      </c>
      <c r="R42" s="38">
        <v>4</v>
      </c>
      <c r="S42" s="35">
        <v>1</v>
      </c>
      <c r="T42" s="43">
        <v>44197</v>
      </c>
      <c r="U42" s="43">
        <v>44561</v>
      </c>
      <c r="V42" s="38" t="s">
        <v>2179</v>
      </c>
      <c r="W42" s="35" t="s">
        <v>2152</v>
      </c>
      <c r="X42" s="39">
        <v>0</v>
      </c>
      <c r="Y42" s="39">
        <v>0</v>
      </c>
      <c r="Z42" s="39">
        <v>0</v>
      </c>
      <c r="AA42" s="39">
        <v>1100000</v>
      </c>
      <c r="AB42" s="39">
        <v>0</v>
      </c>
      <c r="AC42" s="39">
        <v>0</v>
      </c>
      <c r="AD42" s="39">
        <v>0</v>
      </c>
      <c r="AE42" s="39">
        <v>0</v>
      </c>
      <c r="AF42" s="39">
        <v>0</v>
      </c>
      <c r="AG42" s="39">
        <v>0</v>
      </c>
      <c r="AH42" s="39">
        <v>0</v>
      </c>
      <c r="AI42" s="39">
        <v>0</v>
      </c>
      <c r="AJ42" s="39">
        <v>0</v>
      </c>
      <c r="AK42" s="39">
        <v>0</v>
      </c>
      <c r="AL42" s="39">
        <v>0</v>
      </c>
      <c r="AM42" s="39">
        <v>0</v>
      </c>
      <c r="AN42" s="40">
        <f t="shared" si="9"/>
        <v>1100000</v>
      </c>
      <c r="AO42" s="39">
        <v>0</v>
      </c>
      <c r="AP42" s="39">
        <v>0</v>
      </c>
      <c r="AQ42" s="39">
        <v>0</v>
      </c>
      <c r="AR42" s="39">
        <v>5000000</v>
      </c>
      <c r="AS42" s="39">
        <v>0</v>
      </c>
      <c r="AT42" s="39">
        <v>0</v>
      </c>
      <c r="AU42" s="39">
        <v>0</v>
      </c>
      <c r="AV42" s="39">
        <v>0</v>
      </c>
      <c r="AW42" s="39">
        <v>0</v>
      </c>
      <c r="AX42" s="39">
        <v>0</v>
      </c>
      <c r="AY42" s="39">
        <v>0</v>
      </c>
      <c r="AZ42" s="39">
        <v>0</v>
      </c>
      <c r="BA42" s="39">
        <v>0</v>
      </c>
      <c r="BB42" s="39">
        <v>0</v>
      </c>
      <c r="BC42" s="39">
        <v>0</v>
      </c>
      <c r="BD42" s="39">
        <v>0</v>
      </c>
      <c r="BE42" s="40">
        <f t="shared" si="10"/>
        <v>5000000</v>
      </c>
      <c r="BF42" s="39">
        <v>0</v>
      </c>
      <c r="BG42" s="39">
        <v>0</v>
      </c>
      <c r="BH42" s="39">
        <v>0</v>
      </c>
      <c r="BI42" s="39">
        <v>0</v>
      </c>
      <c r="BJ42" s="39">
        <v>0</v>
      </c>
      <c r="BK42" s="39">
        <v>0</v>
      </c>
      <c r="BL42" s="39">
        <v>0</v>
      </c>
      <c r="BM42" s="39">
        <v>0</v>
      </c>
      <c r="BN42" s="39">
        <v>0</v>
      </c>
      <c r="BO42" s="39">
        <v>0</v>
      </c>
      <c r="BP42" s="39">
        <v>0</v>
      </c>
      <c r="BQ42" s="39">
        <v>0</v>
      </c>
      <c r="BR42" s="39">
        <v>0</v>
      </c>
      <c r="BS42" s="39">
        <v>0</v>
      </c>
      <c r="BT42" s="39">
        <v>0</v>
      </c>
      <c r="BU42" s="39">
        <v>0</v>
      </c>
      <c r="BV42" s="40">
        <f t="shared" si="11"/>
        <v>0</v>
      </c>
      <c r="BW42" s="39">
        <v>0</v>
      </c>
      <c r="BX42" s="39">
        <v>0</v>
      </c>
      <c r="BY42" s="39">
        <v>0</v>
      </c>
      <c r="BZ42" s="39">
        <v>0</v>
      </c>
      <c r="CA42" s="39">
        <v>0</v>
      </c>
      <c r="CB42" s="39">
        <v>0</v>
      </c>
      <c r="CC42" s="39">
        <v>0</v>
      </c>
      <c r="CD42" s="39">
        <v>0</v>
      </c>
      <c r="CE42" s="39">
        <v>0</v>
      </c>
      <c r="CF42" s="39">
        <v>0</v>
      </c>
      <c r="CG42" s="39">
        <v>0</v>
      </c>
      <c r="CH42" s="39">
        <v>0</v>
      </c>
      <c r="CI42" s="39">
        <v>0</v>
      </c>
      <c r="CJ42" s="39">
        <v>0</v>
      </c>
      <c r="CK42" s="39">
        <v>0</v>
      </c>
      <c r="CL42" s="39">
        <v>0</v>
      </c>
      <c r="CM42" s="39">
        <f t="shared" si="3"/>
        <v>0</v>
      </c>
      <c r="CN42" s="39">
        <v>0</v>
      </c>
      <c r="CO42" s="39">
        <v>0</v>
      </c>
      <c r="CP42" s="39">
        <v>0</v>
      </c>
      <c r="CQ42" s="39">
        <v>0</v>
      </c>
      <c r="CR42" s="39">
        <v>0</v>
      </c>
      <c r="CS42" s="39">
        <v>0</v>
      </c>
      <c r="CT42" s="39">
        <v>0</v>
      </c>
      <c r="CU42" s="39">
        <v>0</v>
      </c>
      <c r="CV42" s="39">
        <v>0</v>
      </c>
      <c r="CW42" s="39">
        <v>0</v>
      </c>
      <c r="CX42" s="39">
        <v>0</v>
      </c>
      <c r="CY42" s="39">
        <v>0</v>
      </c>
      <c r="CZ42" s="39">
        <v>0</v>
      </c>
      <c r="DA42" s="39">
        <v>0</v>
      </c>
      <c r="DB42" s="39">
        <v>0</v>
      </c>
      <c r="DC42" s="39">
        <v>0</v>
      </c>
      <c r="DD42" s="40">
        <f t="shared" si="12"/>
        <v>0</v>
      </c>
      <c r="DE42" s="39">
        <v>0</v>
      </c>
      <c r="DF42" s="39">
        <v>0</v>
      </c>
      <c r="DG42" s="39">
        <v>0</v>
      </c>
      <c r="DH42" s="39">
        <v>0</v>
      </c>
      <c r="DI42" s="39">
        <v>0</v>
      </c>
      <c r="DJ42" s="39">
        <v>0</v>
      </c>
      <c r="DK42" s="39">
        <v>0</v>
      </c>
      <c r="DL42" s="39">
        <v>0</v>
      </c>
      <c r="DM42" s="39">
        <v>0</v>
      </c>
      <c r="DN42" s="39">
        <v>0</v>
      </c>
      <c r="DO42" s="39">
        <v>0</v>
      </c>
      <c r="DP42" s="39">
        <v>0</v>
      </c>
      <c r="DQ42" s="39">
        <v>0</v>
      </c>
      <c r="DR42" s="39">
        <v>0</v>
      </c>
      <c r="DS42" s="39">
        <v>0</v>
      </c>
      <c r="DT42" s="39">
        <v>0</v>
      </c>
      <c r="DU42" s="40">
        <f t="shared" si="13"/>
        <v>0</v>
      </c>
      <c r="DV42" s="39">
        <v>0</v>
      </c>
      <c r="DW42" s="39">
        <v>0</v>
      </c>
      <c r="DX42" s="39">
        <v>0</v>
      </c>
      <c r="DY42" s="39">
        <v>0</v>
      </c>
      <c r="DZ42" s="39">
        <v>0</v>
      </c>
      <c r="EA42" s="39">
        <v>0</v>
      </c>
      <c r="EB42" s="39">
        <v>0</v>
      </c>
      <c r="EC42" s="39">
        <v>0</v>
      </c>
      <c r="ED42" s="39">
        <v>0</v>
      </c>
      <c r="EE42" s="39">
        <v>0</v>
      </c>
      <c r="EF42" s="39">
        <v>0</v>
      </c>
      <c r="EG42" s="39">
        <v>0</v>
      </c>
      <c r="EH42" s="39">
        <v>0</v>
      </c>
      <c r="EI42" s="39">
        <v>0</v>
      </c>
      <c r="EJ42" s="39">
        <v>0</v>
      </c>
      <c r="EK42" s="39">
        <v>0</v>
      </c>
      <c r="EL42" s="39">
        <f t="shared" si="14"/>
        <v>0</v>
      </c>
      <c r="EM42" s="39">
        <v>0</v>
      </c>
      <c r="EN42" s="39">
        <v>0</v>
      </c>
      <c r="EO42" s="39">
        <v>0</v>
      </c>
      <c r="EP42" s="39">
        <v>0</v>
      </c>
      <c r="EQ42" s="39">
        <v>0</v>
      </c>
      <c r="ER42" s="39">
        <v>0</v>
      </c>
      <c r="ES42" s="39">
        <v>0</v>
      </c>
      <c r="ET42" s="39">
        <v>0</v>
      </c>
      <c r="EU42" s="39">
        <v>0</v>
      </c>
      <c r="EV42" s="39">
        <v>0</v>
      </c>
      <c r="EW42" s="39">
        <v>0</v>
      </c>
      <c r="EX42" s="39">
        <v>0</v>
      </c>
      <c r="EY42" s="39">
        <v>0</v>
      </c>
      <c r="EZ42" s="39">
        <v>0</v>
      </c>
      <c r="FA42" s="39">
        <v>0</v>
      </c>
      <c r="FB42" s="39">
        <v>0</v>
      </c>
      <c r="FC42" s="40">
        <f t="shared" si="15"/>
        <v>0</v>
      </c>
      <c r="FD42" s="39">
        <f t="shared" si="16"/>
        <v>6100000</v>
      </c>
    </row>
    <row r="43" spans="1:160" s="41" customFormat="1" ht="105" x14ac:dyDescent="0.25">
      <c r="A43" s="36" t="s">
        <v>593</v>
      </c>
      <c r="B43" s="36" t="s">
        <v>1154</v>
      </c>
      <c r="C43" s="36" t="s">
        <v>699</v>
      </c>
      <c r="D43" s="36" t="s">
        <v>734</v>
      </c>
      <c r="E43" s="36" t="s">
        <v>742</v>
      </c>
      <c r="F43" s="36">
        <v>43</v>
      </c>
      <c r="G43" s="37">
        <v>41</v>
      </c>
      <c r="H43" s="47" t="s">
        <v>2192</v>
      </c>
      <c r="I43" s="35" t="s">
        <v>2191</v>
      </c>
      <c r="J43" s="35" t="s">
        <v>2185</v>
      </c>
      <c r="K43" s="35"/>
      <c r="L43" s="35"/>
      <c r="M43" s="35" t="s">
        <v>2099</v>
      </c>
      <c r="N43" s="35" t="s">
        <v>2059</v>
      </c>
      <c r="O43" s="35">
        <v>2409</v>
      </c>
      <c r="P43" s="35" t="s">
        <v>2125</v>
      </c>
      <c r="Q43" s="38" t="s">
        <v>750</v>
      </c>
      <c r="R43" s="38">
        <v>1</v>
      </c>
      <c r="S43" s="35">
        <v>1</v>
      </c>
      <c r="T43" s="43">
        <v>44197</v>
      </c>
      <c r="U43" s="43">
        <v>44561</v>
      </c>
      <c r="V43" s="38" t="s">
        <v>2180</v>
      </c>
      <c r="W43" s="35" t="s">
        <v>2152</v>
      </c>
      <c r="X43" s="39">
        <v>0</v>
      </c>
      <c r="Y43" s="39">
        <v>0</v>
      </c>
      <c r="Z43" s="39">
        <v>0</v>
      </c>
      <c r="AA43" s="39">
        <v>1100000</v>
      </c>
      <c r="AB43" s="39">
        <v>0</v>
      </c>
      <c r="AC43" s="39">
        <v>0</v>
      </c>
      <c r="AD43" s="39">
        <v>0</v>
      </c>
      <c r="AE43" s="39">
        <v>0</v>
      </c>
      <c r="AF43" s="39">
        <v>0</v>
      </c>
      <c r="AG43" s="39">
        <v>0</v>
      </c>
      <c r="AH43" s="39">
        <v>0</v>
      </c>
      <c r="AI43" s="39">
        <v>0</v>
      </c>
      <c r="AJ43" s="39">
        <v>0</v>
      </c>
      <c r="AK43" s="39">
        <v>0</v>
      </c>
      <c r="AL43" s="39">
        <v>0</v>
      </c>
      <c r="AM43" s="39">
        <v>0</v>
      </c>
      <c r="AN43" s="40">
        <f t="shared" si="9"/>
        <v>1100000</v>
      </c>
      <c r="AO43" s="39">
        <v>0</v>
      </c>
      <c r="AP43" s="39">
        <v>0</v>
      </c>
      <c r="AQ43" s="39">
        <v>0</v>
      </c>
      <c r="AR43" s="39">
        <v>15000000</v>
      </c>
      <c r="AS43" s="39">
        <v>0</v>
      </c>
      <c r="AT43" s="39">
        <v>0</v>
      </c>
      <c r="AU43" s="39">
        <v>0</v>
      </c>
      <c r="AV43" s="39">
        <v>0</v>
      </c>
      <c r="AW43" s="39">
        <v>0</v>
      </c>
      <c r="AX43" s="39">
        <v>0</v>
      </c>
      <c r="AY43" s="39">
        <v>0</v>
      </c>
      <c r="AZ43" s="39">
        <v>0</v>
      </c>
      <c r="BA43" s="39">
        <v>0</v>
      </c>
      <c r="BB43" s="39">
        <v>0</v>
      </c>
      <c r="BC43" s="39">
        <v>0</v>
      </c>
      <c r="BD43" s="39">
        <v>0</v>
      </c>
      <c r="BE43" s="40">
        <f t="shared" si="10"/>
        <v>15000000</v>
      </c>
      <c r="BF43" s="39">
        <v>0</v>
      </c>
      <c r="BG43" s="39">
        <v>0</v>
      </c>
      <c r="BH43" s="39">
        <v>0</v>
      </c>
      <c r="BI43" s="39">
        <v>0</v>
      </c>
      <c r="BJ43" s="39">
        <v>0</v>
      </c>
      <c r="BK43" s="39">
        <v>0</v>
      </c>
      <c r="BL43" s="39">
        <v>0</v>
      </c>
      <c r="BM43" s="39">
        <v>0</v>
      </c>
      <c r="BN43" s="39">
        <v>0</v>
      </c>
      <c r="BO43" s="39">
        <v>0</v>
      </c>
      <c r="BP43" s="39">
        <v>0</v>
      </c>
      <c r="BQ43" s="39">
        <v>0</v>
      </c>
      <c r="BR43" s="39">
        <v>0</v>
      </c>
      <c r="BS43" s="39">
        <v>0</v>
      </c>
      <c r="BT43" s="39">
        <v>0</v>
      </c>
      <c r="BU43" s="39">
        <v>0</v>
      </c>
      <c r="BV43" s="40">
        <f t="shared" si="11"/>
        <v>0</v>
      </c>
      <c r="BW43" s="39">
        <v>0</v>
      </c>
      <c r="BX43" s="39">
        <v>0</v>
      </c>
      <c r="BY43" s="39">
        <v>0</v>
      </c>
      <c r="BZ43" s="39">
        <v>0</v>
      </c>
      <c r="CA43" s="39">
        <v>0</v>
      </c>
      <c r="CB43" s="39">
        <v>0</v>
      </c>
      <c r="CC43" s="39">
        <v>0</v>
      </c>
      <c r="CD43" s="39">
        <v>0</v>
      </c>
      <c r="CE43" s="39">
        <v>0</v>
      </c>
      <c r="CF43" s="39">
        <v>0</v>
      </c>
      <c r="CG43" s="39">
        <v>0</v>
      </c>
      <c r="CH43" s="39">
        <v>0</v>
      </c>
      <c r="CI43" s="39">
        <v>0</v>
      </c>
      <c r="CJ43" s="39">
        <v>0</v>
      </c>
      <c r="CK43" s="39">
        <v>0</v>
      </c>
      <c r="CL43" s="39">
        <v>0</v>
      </c>
      <c r="CM43" s="39">
        <f t="shared" si="3"/>
        <v>0</v>
      </c>
      <c r="CN43" s="39">
        <v>0</v>
      </c>
      <c r="CO43" s="39">
        <v>0</v>
      </c>
      <c r="CP43" s="39">
        <v>0</v>
      </c>
      <c r="CQ43" s="39">
        <v>0</v>
      </c>
      <c r="CR43" s="39">
        <v>0</v>
      </c>
      <c r="CS43" s="39">
        <v>0</v>
      </c>
      <c r="CT43" s="39">
        <v>0</v>
      </c>
      <c r="CU43" s="39">
        <v>0</v>
      </c>
      <c r="CV43" s="39">
        <v>0</v>
      </c>
      <c r="CW43" s="39">
        <v>0</v>
      </c>
      <c r="CX43" s="39">
        <v>0</v>
      </c>
      <c r="CY43" s="39">
        <v>0</v>
      </c>
      <c r="CZ43" s="39">
        <v>0</v>
      </c>
      <c r="DA43" s="39">
        <v>0</v>
      </c>
      <c r="DB43" s="39">
        <v>0</v>
      </c>
      <c r="DC43" s="39">
        <v>0</v>
      </c>
      <c r="DD43" s="40">
        <f t="shared" si="12"/>
        <v>0</v>
      </c>
      <c r="DE43" s="39">
        <v>0</v>
      </c>
      <c r="DF43" s="39">
        <v>0</v>
      </c>
      <c r="DG43" s="39">
        <v>0</v>
      </c>
      <c r="DH43" s="39">
        <v>0</v>
      </c>
      <c r="DI43" s="39">
        <v>0</v>
      </c>
      <c r="DJ43" s="39">
        <v>0</v>
      </c>
      <c r="DK43" s="39">
        <v>0</v>
      </c>
      <c r="DL43" s="39">
        <v>0</v>
      </c>
      <c r="DM43" s="39">
        <v>0</v>
      </c>
      <c r="DN43" s="39">
        <v>0</v>
      </c>
      <c r="DO43" s="39">
        <v>0</v>
      </c>
      <c r="DP43" s="39">
        <v>0</v>
      </c>
      <c r="DQ43" s="39">
        <v>0</v>
      </c>
      <c r="DR43" s="39">
        <v>0</v>
      </c>
      <c r="DS43" s="39">
        <v>0</v>
      </c>
      <c r="DT43" s="39">
        <v>0</v>
      </c>
      <c r="DU43" s="40">
        <f t="shared" si="13"/>
        <v>0</v>
      </c>
      <c r="DV43" s="39">
        <v>0</v>
      </c>
      <c r="DW43" s="39">
        <v>0</v>
      </c>
      <c r="DX43" s="39">
        <v>0</v>
      </c>
      <c r="DY43" s="39">
        <v>0</v>
      </c>
      <c r="DZ43" s="39">
        <v>0</v>
      </c>
      <c r="EA43" s="39">
        <v>0</v>
      </c>
      <c r="EB43" s="39">
        <v>0</v>
      </c>
      <c r="EC43" s="39">
        <v>0</v>
      </c>
      <c r="ED43" s="39">
        <v>0</v>
      </c>
      <c r="EE43" s="39">
        <v>0</v>
      </c>
      <c r="EF43" s="39">
        <v>0</v>
      </c>
      <c r="EG43" s="39">
        <v>0</v>
      </c>
      <c r="EH43" s="39">
        <v>0</v>
      </c>
      <c r="EI43" s="39">
        <v>0</v>
      </c>
      <c r="EJ43" s="39">
        <v>0</v>
      </c>
      <c r="EK43" s="39">
        <v>0</v>
      </c>
      <c r="EL43" s="39">
        <f t="shared" si="14"/>
        <v>0</v>
      </c>
      <c r="EM43" s="39">
        <v>0</v>
      </c>
      <c r="EN43" s="39">
        <v>0</v>
      </c>
      <c r="EO43" s="39">
        <v>0</v>
      </c>
      <c r="EP43" s="39">
        <v>0</v>
      </c>
      <c r="EQ43" s="39">
        <v>0</v>
      </c>
      <c r="ER43" s="39">
        <v>0</v>
      </c>
      <c r="ES43" s="39">
        <v>0</v>
      </c>
      <c r="ET43" s="39">
        <v>0</v>
      </c>
      <c r="EU43" s="39">
        <v>0</v>
      </c>
      <c r="EV43" s="39">
        <v>0</v>
      </c>
      <c r="EW43" s="39">
        <v>0</v>
      </c>
      <c r="EX43" s="39">
        <v>0</v>
      </c>
      <c r="EY43" s="39">
        <v>0</v>
      </c>
      <c r="EZ43" s="39">
        <v>0</v>
      </c>
      <c r="FA43" s="39">
        <v>0</v>
      </c>
      <c r="FB43" s="39">
        <v>0</v>
      </c>
      <c r="FC43" s="40">
        <f t="shared" si="15"/>
        <v>0</v>
      </c>
      <c r="FD43" s="39">
        <f t="shared" si="16"/>
        <v>16100000</v>
      </c>
    </row>
    <row r="44" spans="1:160" s="41" customFormat="1" ht="105" x14ac:dyDescent="0.25">
      <c r="A44" s="36" t="s">
        <v>593</v>
      </c>
      <c r="B44" s="36" t="s">
        <v>1154</v>
      </c>
      <c r="C44" s="36" t="s">
        <v>699</v>
      </c>
      <c r="D44" s="36" t="s">
        <v>734</v>
      </c>
      <c r="E44" s="36" t="s">
        <v>742</v>
      </c>
      <c r="F44" s="36">
        <v>43</v>
      </c>
      <c r="G44" s="37">
        <v>41</v>
      </c>
      <c r="H44" s="47" t="s">
        <v>2192</v>
      </c>
      <c r="I44" s="35" t="s">
        <v>2191</v>
      </c>
      <c r="J44" s="35" t="s">
        <v>2185</v>
      </c>
      <c r="K44" s="35"/>
      <c r="L44" s="35"/>
      <c r="M44" s="35" t="s">
        <v>2099</v>
      </c>
      <c r="N44" s="35" t="s">
        <v>2059</v>
      </c>
      <c r="O44" s="35">
        <v>2409</v>
      </c>
      <c r="P44" s="35" t="s">
        <v>2125</v>
      </c>
      <c r="Q44" s="38" t="s">
        <v>751</v>
      </c>
      <c r="R44" s="38">
        <v>12</v>
      </c>
      <c r="S44" s="35">
        <v>3</v>
      </c>
      <c r="T44" s="43">
        <v>44197</v>
      </c>
      <c r="U44" s="43">
        <v>44561</v>
      </c>
      <c r="V44" s="38" t="s">
        <v>2182</v>
      </c>
      <c r="W44" s="35" t="s">
        <v>2152</v>
      </c>
      <c r="X44" s="39">
        <v>0</v>
      </c>
      <c r="Y44" s="39">
        <v>0</v>
      </c>
      <c r="Z44" s="39">
        <v>0</v>
      </c>
      <c r="AA44" s="39">
        <v>14690850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  <c r="AG44" s="39">
        <v>0</v>
      </c>
      <c r="AH44" s="39">
        <v>0</v>
      </c>
      <c r="AI44" s="39">
        <v>0</v>
      </c>
      <c r="AJ44" s="39">
        <v>0</v>
      </c>
      <c r="AK44" s="39">
        <v>0</v>
      </c>
      <c r="AL44" s="39">
        <v>0</v>
      </c>
      <c r="AM44" s="39">
        <v>0</v>
      </c>
      <c r="AN44" s="40">
        <f t="shared" si="9"/>
        <v>14690850</v>
      </c>
      <c r="AO44" s="39">
        <v>0</v>
      </c>
      <c r="AP44" s="39">
        <v>0</v>
      </c>
      <c r="AQ44" s="39">
        <v>0</v>
      </c>
      <c r="AR44" s="39">
        <v>100000000</v>
      </c>
      <c r="AS44" s="39">
        <v>0</v>
      </c>
      <c r="AT44" s="39">
        <v>0</v>
      </c>
      <c r="AU44" s="39">
        <v>0</v>
      </c>
      <c r="AV44" s="39">
        <v>0</v>
      </c>
      <c r="AW44" s="39">
        <v>0</v>
      </c>
      <c r="AX44" s="39">
        <v>0</v>
      </c>
      <c r="AY44" s="39">
        <v>0</v>
      </c>
      <c r="AZ44" s="39">
        <v>0</v>
      </c>
      <c r="BA44" s="39">
        <v>0</v>
      </c>
      <c r="BB44" s="39">
        <v>0</v>
      </c>
      <c r="BC44" s="39">
        <v>0</v>
      </c>
      <c r="BD44" s="39">
        <v>0</v>
      </c>
      <c r="BE44" s="40">
        <f t="shared" si="10"/>
        <v>100000000</v>
      </c>
      <c r="BF44" s="39">
        <v>0</v>
      </c>
      <c r="BG44" s="39">
        <v>0</v>
      </c>
      <c r="BH44" s="39">
        <v>0</v>
      </c>
      <c r="BI44" s="39">
        <v>0</v>
      </c>
      <c r="BJ44" s="39">
        <v>0</v>
      </c>
      <c r="BK44" s="39">
        <v>0</v>
      </c>
      <c r="BL44" s="39">
        <v>0</v>
      </c>
      <c r="BM44" s="39">
        <v>0</v>
      </c>
      <c r="BN44" s="39">
        <v>0</v>
      </c>
      <c r="BO44" s="39">
        <v>0</v>
      </c>
      <c r="BP44" s="39">
        <v>0</v>
      </c>
      <c r="BQ44" s="39">
        <v>0</v>
      </c>
      <c r="BR44" s="39">
        <v>0</v>
      </c>
      <c r="BS44" s="39">
        <v>0</v>
      </c>
      <c r="BT44" s="39">
        <v>0</v>
      </c>
      <c r="BU44" s="39">
        <v>0</v>
      </c>
      <c r="BV44" s="40">
        <f t="shared" si="11"/>
        <v>0</v>
      </c>
      <c r="BW44" s="39">
        <v>0</v>
      </c>
      <c r="BX44" s="39">
        <v>0</v>
      </c>
      <c r="BY44" s="39">
        <v>0</v>
      </c>
      <c r="BZ44" s="39">
        <v>0</v>
      </c>
      <c r="CA44" s="39">
        <v>0</v>
      </c>
      <c r="CB44" s="39">
        <v>0</v>
      </c>
      <c r="CC44" s="39">
        <v>0</v>
      </c>
      <c r="CD44" s="39">
        <v>0</v>
      </c>
      <c r="CE44" s="39">
        <v>0</v>
      </c>
      <c r="CF44" s="39">
        <v>0</v>
      </c>
      <c r="CG44" s="39">
        <v>0</v>
      </c>
      <c r="CH44" s="39">
        <v>0</v>
      </c>
      <c r="CI44" s="39">
        <v>0</v>
      </c>
      <c r="CJ44" s="39">
        <v>0</v>
      </c>
      <c r="CK44" s="39">
        <v>0</v>
      </c>
      <c r="CL44" s="39">
        <v>0</v>
      </c>
      <c r="CM44" s="39">
        <f t="shared" si="3"/>
        <v>0</v>
      </c>
      <c r="CN44" s="39">
        <v>0</v>
      </c>
      <c r="CO44" s="39">
        <v>0</v>
      </c>
      <c r="CP44" s="39">
        <v>0</v>
      </c>
      <c r="CQ44" s="39">
        <v>0</v>
      </c>
      <c r="CR44" s="39">
        <v>0</v>
      </c>
      <c r="CS44" s="39">
        <v>0</v>
      </c>
      <c r="CT44" s="39">
        <v>0</v>
      </c>
      <c r="CU44" s="39">
        <v>0</v>
      </c>
      <c r="CV44" s="39">
        <v>0</v>
      </c>
      <c r="CW44" s="39">
        <v>0</v>
      </c>
      <c r="CX44" s="39">
        <v>0</v>
      </c>
      <c r="CY44" s="39">
        <v>0</v>
      </c>
      <c r="CZ44" s="39">
        <v>0</v>
      </c>
      <c r="DA44" s="39">
        <v>0</v>
      </c>
      <c r="DB44" s="39">
        <v>0</v>
      </c>
      <c r="DC44" s="39">
        <v>0</v>
      </c>
      <c r="DD44" s="40">
        <f t="shared" si="12"/>
        <v>0</v>
      </c>
      <c r="DE44" s="39">
        <v>0</v>
      </c>
      <c r="DF44" s="39">
        <v>0</v>
      </c>
      <c r="DG44" s="39">
        <v>0</v>
      </c>
      <c r="DH44" s="39">
        <v>0</v>
      </c>
      <c r="DI44" s="39">
        <v>0</v>
      </c>
      <c r="DJ44" s="39">
        <v>0</v>
      </c>
      <c r="DK44" s="39">
        <v>0</v>
      </c>
      <c r="DL44" s="39">
        <v>0</v>
      </c>
      <c r="DM44" s="39">
        <v>0</v>
      </c>
      <c r="DN44" s="39">
        <v>0</v>
      </c>
      <c r="DO44" s="39">
        <v>0</v>
      </c>
      <c r="DP44" s="39">
        <v>0</v>
      </c>
      <c r="DQ44" s="39">
        <v>0</v>
      </c>
      <c r="DR44" s="39">
        <v>0</v>
      </c>
      <c r="DS44" s="39">
        <v>0</v>
      </c>
      <c r="DT44" s="39">
        <v>0</v>
      </c>
      <c r="DU44" s="40">
        <f t="shared" si="13"/>
        <v>0</v>
      </c>
      <c r="DV44" s="39">
        <v>0</v>
      </c>
      <c r="DW44" s="39">
        <v>0</v>
      </c>
      <c r="DX44" s="39">
        <v>0</v>
      </c>
      <c r="DY44" s="39">
        <v>0</v>
      </c>
      <c r="DZ44" s="39">
        <v>0</v>
      </c>
      <c r="EA44" s="39">
        <v>0</v>
      </c>
      <c r="EB44" s="39">
        <v>0</v>
      </c>
      <c r="EC44" s="39">
        <v>0</v>
      </c>
      <c r="ED44" s="39">
        <v>0</v>
      </c>
      <c r="EE44" s="39">
        <v>0</v>
      </c>
      <c r="EF44" s="39">
        <v>0</v>
      </c>
      <c r="EG44" s="39">
        <v>0</v>
      </c>
      <c r="EH44" s="39">
        <v>0</v>
      </c>
      <c r="EI44" s="39">
        <v>0</v>
      </c>
      <c r="EJ44" s="39">
        <v>0</v>
      </c>
      <c r="EK44" s="39">
        <v>0</v>
      </c>
      <c r="EL44" s="39">
        <f t="shared" si="14"/>
        <v>0</v>
      </c>
      <c r="EM44" s="39">
        <v>0</v>
      </c>
      <c r="EN44" s="39">
        <v>0</v>
      </c>
      <c r="EO44" s="39">
        <v>0</v>
      </c>
      <c r="EP44" s="39">
        <v>0</v>
      </c>
      <c r="EQ44" s="39">
        <v>0</v>
      </c>
      <c r="ER44" s="39">
        <v>0</v>
      </c>
      <c r="ES44" s="39">
        <v>0</v>
      </c>
      <c r="ET44" s="39">
        <v>0</v>
      </c>
      <c r="EU44" s="39">
        <v>0</v>
      </c>
      <c r="EV44" s="39">
        <v>0</v>
      </c>
      <c r="EW44" s="39">
        <v>0</v>
      </c>
      <c r="EX44" s="39">
        <v>0</v>
      </c>
      <c r="EY44" s="39">
        <v>0</v>
      </c>
      <c r="EZ44" s="39">
        <v>0</v>
      </c>
      <c r="FA44" s="39">
        <v>0</v>
      </c>
      <c r="FB44" s="39">
        <v>0</v>
      </c>
      <c r="FC44" s="40">
        <f t="shared" si="15"/>
        <v>0</v>
      </c>
      <c r="FD44" s="39">
        <f t="shared" si="16"/>
        <v>114690850</v>
      </c>
    </row>
    <row r="46" spans="1:160" x14ac:dyDescent="0.25">
      <c r="Y46" s="21" t="s">
        <v>2006</v>
      </c>
      <c r="Z46" s="24">
        <v>240245382</v>
      </c>
      <c r="AA46" s="22"/>
      <c r="AN46" s="22"/>
      <c r="AQ46" s="24"/>
      <c r="AR46" s="22"/>
      <c r="BE46" s="22"/>
      <c r="BG46" s="21" t="s">
        <v>2006</v>
      </c>
      <c r="BH46" s="24">
        <v>240245382</v>
      </c>
      <c r="BX46" s="21" t="s">
        <v>2006</v>
      </c>
      <c r="BY46" s="24">
        <v>240245382</v>
      </c>
      <c r="CO46" s="21" t="s">
        <v>2006</v>
      </c>
      <c r="CP46" s="24">
        <v>240245382</v>
      </c>
      <c r="DF46" s="21" t="s">
        <v>2006</v>
      </c>
      <c r="DG46" s="24">
        <v>240245382</v>
      </c>
      <c r="DW46" s="21" t="s">
        <v>2006</v>
      </c>
      <c r="DX46" s="24">
        <v>240245382</v>
      </c>
      <c r="EN46" s="21" t="s">
        <v>2006</v>
      </c>
      <c r="EO46" s="24">
        <v>240245382</v>
      </c>
      <c r="FD46" s="22"/>
    </row>
    <row r="47" spans="1:160" x14ac:dyDescent="0.25">
      <c r="Y47" s="21" t="s">
        <v>2007</v>
      </c>
      <c r="Z47" s="23">
        <v>160163588</v>
      </c>
      <c r="AQ47" s="23"/>
      <c r="BG47" s="21" t="s">
        <v>2007</v>
      </c>
      <c r="BH47" s="23">
        <v>160163588</v>
      </c>
      <c r="BX47" s="21" t="s">
        <v>2007</v>
      </c>
      <c r="BY47" s="23">
        <v>160163588</v>
      </c>
      <c r="CO47" s="21" t="s">
        <v>2007</v>
      </c>
      <c r="CP47" s="23">
        <v>160163588</v>
      </c>
      <c r="DF47" s="21" t="s">
        <v>2007</v>
      </c>
      <c r="DG47" s="23">
        <v>160163588</v>
      </c>
      <c r="DW47" s="21" t="s">
        <v>2007</v>
      </c>
      <c r="DX47" s="23">
        <v>160163588</v>
      </c>
      <c r="EN47" s="21" t="s">
        <v>2007</v>
      </c>
      <c r="EO47" s="23">
        <v>160163588</v>
      </c>
    </row>
    <row r="48" spans="1:160" x14ac:dyDescent="0.25">
      <c r="AO48" s="22">
        <f>SUM(AA46+AR46)</f>
        <v>0</v>
      </c>
    </row>
  </sheetData>
  <autoFilter ref="A9:FD44"/>
  <mergeCells count="28">
    <mergeCell ref="EM8:FC8"/>
    <mergeCell ref="FD8:FD9"/>
    <mergeCell ref="AO8:BE8"/>
    <mergeCell ref="BF8:BV8"/>
    <mergeCell ref="BW8:CM8"/>
    <mergeCell ref="CN8:DD8"/>
    <mergeCell ref="DE8:DU8"/>
    <mergeCell ref="DV8:EL8"/>
    <mergeCell ref="X8:AN8"/>
    <mergeCell ref="A5:B5"/>
    <mergeCell ref="C5:I5"/>
    <mergeCell ref="A6:B6"/>
    <mergeCell ref="C6:I6"/>
    <mergeCell ref="A8:G8"/>
    <mergeCell ref="H8:J8"/>
    <mergeCell ref="K8:L8"/>
    <mergeCell ref="M8:P8"/>
    <mergeCell ref="Q8:S8"/>
    <mergeCell ref="T8:V8"/>
    <mergeCell ref="W8:W9"/>
    <mergeCell ref="A1:A4"/>
    <mergeCell ref="B1:FC1"/>
    <mergeCell ref="B2:FC2"/>
    <mergeCell ref="B3:FC3"/>
    <mergeCell ref="B4:L4"/>
    <mergeCell ref="M4:P4"/>
    <mergeCell ref="Q4:U4"/>
    <mergeCell ref="V4:AA4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Hoja2</vt:lpstr>
      <vt:lpstr>PLAN ACCION STTM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2020-06-23T23:19:07Z</cp:lastPrinted>
  <dcterms:created xsi:type="dcterms:W3CDTF">2020-06-17T14:55:48Z</dcterms:created>
  <dcterms:modified xsi:type="dcterms:W3CDTF">2022-03-28T20:12:15Z</dcterms:modified>
</cp:coreProperties>
</file>