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18. PLANEACION MUNICIPAL\ACTUALIZACION FEBRERO 23-22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Hoja2!$A$9:$FC$9</definedName>
    <definedName name="_xlnm.Print_Area" localSheetId="1">Hoja2!$A$1:$FD$25</definedName>
    <definedName name="dependencias">[1]param!$F$2:$F$34</definedName>
  </definedNames>
  <calcPr calcId="18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2" l="1"/>
  <c r="Y10" i="2"/>
  <c r="BE20" i="2" l="1"/>
  <c r="AN20" i="2"/>
  <c r="FD20" i="2" l="1"/>
  <c r="FC25" i="2"/>
  <c r="EL25" i="2"/>
  <c r="DU25" i="2"/>
  <c r="DD25" i="2"/>
  <c r="CM25" i="2"/>
  <c r="BV25" i="2"/>
  <c r="BE25" i="2"/>
  <c r="AN25" i="2"/>
  <c r="BE24" i="2"/>
  <c r="AN24" i="2"/>
  <c r="BE23" i="2"/>
  <c r="AN23" i="2"/>
  <c r="FC22" i="2"/>
  <c r="EL22" i="2"/>
  <c r="DU22" i="2"/>
  <c r="DD22" i="2"/>
  <c r="CM22" i="2"/>
  <c r="BV22" i="2"/>
  <c r="BE22" i="2"/>
  <c r="AN22" i="2"/>
  <c r="FC21" i="2"/>
  <c r="EL21" i="2"/>
  <c r="DU21" i="2"/>
  <c r="DD21" i="2"/>
  <c r="CM21" i="2"/>
  <c r="BV21" i="2"/>
  <c r="BE21" i="2"/>
  <c r="AN21" i="2"/>
  <c r="FC19" i="2"/>
  <c r="EL19" i="2"/>
  <c r="DU19" i="2"/>
  <c r="DD19" i="2"/>
  <c r="CM19" i="2"/>
  <c r="BV19" i="2"/>
  <c r="BE19" i="2"/>
  <c r="AN19" i="2"/>
  <c r="FD19" i="2" s="1"/>
  <c r="FC18" i="2"/>
  <c r="EL18" i="2"/>
  <c r="DU18" i="2"/>
  <c r="DD18" i="2"/>
  <c r="CM18" i="2"/>
  <c r="BV18" i="2"/>
  <c r="BE18" i="2"/>
  <c r="AN18" i="2"/>
  <c r="FD18" i="2" s="1"/>
  <c r="FC17" i="2"/>
  <c r="EL17" i="2"/>
  <c r="DU17" i="2"/>
  <c r="DD17" i="2"/>
  <c r="CM17" i="2"/>
  <c r="BV17" i="2"/>
  <c r="BE17" i="2"/>
  <c r="AN17" i="2"/>
  <c r="FC16" i="2"/>
  <c r="EL16" i="2"/>
  <c r="DU16" i="2"/>
  <c r="DD16" i="2"/>
  <c r="CM16" i="2"/>
  <c r="BV16" i="2"/>
  <c r="BE16" i="2"/>
  <c r="AN16" i="2"/>
  <c r="FC15" i="2"/>
  <c r="EL15" i="2"/>
  <c r="DU15" i="2"/>
  <c r="DD15" i="2"/>
  <c r="CM15" i="2"/>
  <c r="BV15" i="2"/>
  <c r="BE15" i="2"/>
  <c r="AN15" i="2"/>
  <c r="FC14" i="2"/>
  <c r="EL14" i="2"/>
  <c r="DU14" i="2"/>
  <c r="DD14" i="2"/>
  <c r="CM14" i="2"/>
  <c r="BV14" i="2"/>
  <c r="BE14" i="2"/>
  <c r="AN14" i="2"/>
  <c r="FC13" i="2"/>
  <c r="EL13" i="2"/>
  <c r="DU13" i="2"/>
  <c r="DD13" i="2"/>
  <c r="CM13" i="2"/>
  <c r="BV13" i="2"/>
  <c r="BE13" i="2"/>
  <c r="AN13" i="2"/>
  <c r="FC12" i="2"/>
  <c r="EL12" i="2"/>
  <c r="DU12" i="2"/>
  <c r="DD12" i="2"/>
  <c r="CM12" i="2"/>
  <c r="BV12" i="2"/>
  <c r="BE12" i="2"/>
  <c r="AN12" i="2"/>
  <c r="FC11" i="2"/>
  <c r="EL11" i="2"/>
  <c r="DU11" i="2"/>
  <c r="DD11" i="2"/>
  <c r="CM11" i="2"/>
  <c r="BV11" i="2"/>
  <c r="BE11" i="2"/>
  <c r="AN11" i="2"/>
  <c r="FC10" i="2"/>
  <c r="EL10" i="2"/>
  <c r="DU10" i="2"/>
  <c r="DD10" i="2"/>
  <c r="CM10" i="2"/>
  <c r="BV10" i="2"/>
  <c r="BE10" i="2"/>
  <c r="AN10" i="2"/>
  <c r="FD12" i="2" l="1"/>
  <c r="FD14" i="2"/>
  <c r="FD21" i="2"/>
  <c r="FD23" i="2"/>
  <c r="FD25" i="2"/>
  <c r="FD10" i="2"/>
  <c r="FD16" i="2"/>
  <c r="FD24" i="2"/>
  <c r="FD22" i="2"/>
  <c r="FD17" i="2"/>
  <c r="FD15" i="2"/>
  <c r="FD11" i="2"/>
  <c r="FD13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<sst xmlns="http://schemas.openxmlformats.org/spreadsheetml/2006/main" count="703" uniqueCount="273">
  <si>
    <t xml:space="preserve">Programa </t>
  </si>
  <si>
    <t xml:space="preserve">Indicadores de resultado </t>
  </si>
  <si>
    <t xml:space="preserve">Sub-programa </t>
  </si>
  <si>
    <t xml:space="preserve">Responsable </t>
  </si>
  <si>
    <t>Resiliencia social frente al Coronavirus COVID - 19</t>
  </si>
  <si>
    <t>Pasto resiliente frente al COVID-19 desde la dimensión social</t>
  </si>
  <si>
    <t>Educación en tiempo de emergencia</t>
  </si>
  <si>
    <t>Tod@s al aula</t>
  </si>
  <si>
    <t>Cobertura educativa</t>
  </si>
  <si>
    <t>Deserción y repitencia</t>
  </si>
  <si>
    <t>Convivencia escolar, vida escolar y ciudadanía</t>
  </si>
  <si>
    <t>Infraestructura educativa y tecnológica</t>
  </si>
  <si>
    <t>Eficiencia</t>
  </si>
  <si>
    <t>Pasto con estilos de vida saludable y bienestar integral en salud</t>
  </si>
  <si>
    <t>Gestión del Riesgo en Salud</t>
  </si>
  <si>
    <t>Gestión de la Salud Pública</t>
  </si>
  <si>
    <t>Promoción</t>
  </si>
  <si>
    <t>Promoción de la Salud</t>
  </si>
  <si>
    <t>Dimensión</t>
  </si>
  <si>
    <t>Pasto con hambre cero</t>
  </si>
  <si>
    <t>Nutrición para la vida</t>
  </si>
  <si>
    <t>Pasto, un municipio incluyente con las mujeres</t>
  </si>
  <si>
    <t>Mujeres</t>
  </si>
  <si>
    <t>Diversidad de género</t>
  </si>
  <si>
    <t>Pasto, un municipio incluyente con la población con orientaciones sexuales e identidades de género diversas y población LGBTI</t>
  </si>
  <si>
    <t>Pasto, un municipio incluyente con la población joven</t>
  </si>
  <si>
    <t>Juventud</t>
  </si>
  <si>
    <t>Pasto, un municipio incluyente con la primera infancia, infancia y familia</t>
  </si>
  <si>
    <t>Infancia y familia</t>
  </si>
  <si>
    <t>Programas Nacionales de Prosperidad Social</t>
  </si>
  <si>
    <t>Pasto, un municipio incluyente con la población adulta mayor</t>
  </si>
  <si>
    <t>Adulto mayor</t>
  </si>
  <si>
    <t>Habitante de calle</t>
  </si>
  <si>
    <t>Pasto, un municipio incluyente con el habitante de calle</t>
  </si>
  <si>
    <t>Pasto, un municipio incluyente con la población con discapacidad</t>
  </si>
  <si>
    <t>Población con discapacidad</t>
  </si>
  <si>
    <t>Víctimas, Paz y Posconflicto</t>
  </si>
  <si>
    <t>Víctimas del conflicto armado</t>
  </si>
  <si>
    <t>Pasto con vivienda integral para la felicidad</t>
  </si>
  <si>
    <t>Gobernabilidad en vivienda (construcción, adquisición y/o mejoramiento)</t>
  </si>
  <si>
    <t>Pasto con agua potable y saneamiento básico accesible, saludable, limpio y justo.</t>
  </si>
  <si>
    <t>Mínimo vital</t>
  </si>
  <si>
    <t>Agua urbana (cobertura y calidad).</t>
  </si>
  <si>
    <t>Agua rural y suburbana (cobertura y calidad)</t>
  </si>
  <si>
    <t>Fondo de solidaridad y redistribución de ingreso</t>
  </si>
  <si>
    <t>Residuos solidos</t>
  </si>
  <si>
    <t>Pasto, potencia cultural con valor universal</t>
  </si>
  <si>
    <t>Apropiación e identidad cultural</t>
  </si>
  <si>
    <t>Bienestar integral actores culturales</t>
  </si>
  <si>
    <t>Infraestruct ura cultural</t>
  </si>
  <si>
    <t>Formación artes y oficios</t>
  </si>
  <si>
    <t>Pasto la Gran Capital lectora</t>
  </si>
  <si>
    <t>Estímulos Pasto la Gran Capital</t>
  </si>
  <si>
    <t>Pasto la Gran Capital emprended ora</t>
  </si>
  <si>
    <t>Promoción de eventos culturales</t>
  </si>
  <si>
    <t>Pasto con cultura ciudadana, para la transformaci ón regional.</t>
  </si>
  <si>
    <t>Educación y formación incluyente, equitativa e integral en cultura ciudadana.</t>
  </si>
  <si>
    <t>Fomento de la Cultura Participativa y reflexiones sobre la diversidad.</t>
  </si>
  <si>
    <t>Valoración, protección y uso social responsable del medio ambiente.</t>
  </si>
  <si>
    <t>Espacio Público y Movilidad sostenible, un modelo de interacción ciudadana.</t>
  </si>
  <si>
    <t>Ciudadanía activa en reconciliación y paz, para la convivencia.</t>
  </si>
  <si>
    <t>Cultura de la legalidad, un reflejo del buen ciudadano.</t>
  </si>
  <si>
    <t>Cultura Ciudadana en tiempos de COVID-19</t>
  </si>
  <si>
    <t>Pasto una revolución deportiva.</t>
  </si>
  <si>
    <t>Educación y cultura deportiva</t>
  </si>
  <si>
    <t>Talento deportivo cualificado</t>
  </si>
  <si>
    <t>Posicionamiento y gestión institucional, Transformación desde el deporte, la actividad física y la recreación</t>
  </si>
  <si>
    <t>Resilienc ia económi ca frente al Coronav irus COVID - 19</t>
  </si>
  <si>
    <t>Social</t>
  </si>
  <si>
    <t>Económica</t>
  </si>
  <si>
    <t>Pasto próspero y de oportunidades</t>
  </si>
  <si>
    <t>Gobernabilidad para el desarrollo económico</t>
  </si>
  <si>
    <t>Desarrollo económico para la industria y el comercio.</t>
  </si>
  <si>
    <t>Desarrollo económico para el turismo.</t>
  </si>
  <si>
    <t>Desarrollo económico para la energía y minería.</t>
  </si>
  <si>
    <t>Empleo, asociatividad y emprendimiento</t>
  </si>
  <si>
    <t>Ciencia, Tecnología e innovación CTeI</t>
  </si>
  <si>
    <t>Pasto, construye conocimiento</t>
  </si>
  <si>
    <t>Desarrollo económico Agroindustri a, Agropecuari o, Acuícola y Forestal.</t>
  </si>
  <si>
    <t>Pasto es garantía de alimentos limpios, seguros, justos y nutritivos</t>
  </si>
  <si>
    <t>Seguridad y soberanía alimentaria</t>
  </si>
  <si>
    <t>Pasto, una vitrina agrícola para el mundo</t>
  </si>
  <si>
    <t>Plazas de mercado y ferias de ganado</t>
  </si>
  <si>
    <t>Gobernabilid ad y gestión de la movilidad</t>
  </si>
  <si>
    <t>Pasto se mueve seguro, sostenible, incluyente, conectado y transparente</t>
  </si>
  <si>
    <t>Movilidad sostenible</t>
  </si>
  <si>
    <t>Pasto con alumbrado sostenible, eficiente y justo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</si>
  <si>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</si>
  <si>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</si>
  <si>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</si>
  <si>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</si>
  <si>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Pasto sostenible y resiliente</t>
  </si>
  <si>
    <t>Goberna nza ambient al</t>
  </si>
  <si>
    <t>Educació n ambient al</t>
  </si>
  <si>
    <t>Goberna bilidad ambient al</t>
  </si>
  <si>
    <t>Restaura ción ecológic a y compra de predios</t>
  </si>
  <si>
    <t>Pasto le apuesta al bienestar y protección animal</t>
  </si>
  <si>
    <t>Protección y bienestar animal</t>
  </si>
  <si>
    <t>Gerencia Pública</t>
  </si>
  <si>
    <t>Pasto resiliente frente a la pandemia por COVID- 19 desde la dimensión de Gerencia pública</t>
  </si>
  <si>
    <t>Gerencia pública frente al COVID - 19</t>
  </si>
  <si>
    <t>Pasto en Paz y Seguro</t>
  </si>
  <si>
    <t>Seguridad</t>
  </si>
  <si>
    <t>Control</t>
  </si>
  <si>
    <t>Convivencia y Derechos Humanos</t>
  </si>
  <si>
    <t>Justicia</t>
  </si>
  <si>
    <t>Pasto con infraestruct ura para el bienestar</t>
  </si>
  <si>
    <t>Infraestructura</t>
  </si>
  <si>
    <t>Pasto seguro ante el riesgo de desastres.</t>
  </si>
  <si>
    <t>Conocimiento del Riesgo de Desastres</t>
  </si>
  <si>
    <t>Reducción del riesgo de desastres.</t>
  </si>
  <si>
    <t>Manejo de desastres (preparación, respuesta y recuperación).</t>
  </si>
  <si>
    <t>Pasto con Gobierno</t>
  </si>
  <si>
    <t>Planeación Institucional</t>
  </si>
  <si>
    <t>Hacienda Pública</t>
  </si>
  <si>
    <t>Cooperación Internacional</t>
  </si>
  <si>
    <t>Contratación Pública</t>
  </si>
  <si>
    <t>Ordenamiento Jurídico</t>
  </si>
  <si>
    <t>Evaluación y Control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</si>
  <si>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</si>
  <si>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</si>
  <si>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</si>
  <si>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</si>
  <si>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procesos de revisión y ajuste ordinario y/o excepcional del POT adoptados.</t>
  </si>
  <si>
    <t>Número de proyectos de patrimonio incorporados en el POT "Pasto Con Sentido. 2015 - 2027" formulados.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</si>
  <si>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</si>
  <si>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</si>
  <si>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</si>
  <si>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</si>
  <si>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Espacio público</t>
  </si>
  <si>
    <t>Número de articulaciones de la estructura urbana con las vías nacionales dentro del marco del POT Pasto 2015 - 2027" diseñada e implementada.</t>
  </si>
  <si>
    <t>Sisbén</t>
  </si>
  <si>
    <t>Bienes muebles e inmuebles</t>
  </si>
  <si>
    <t>Gestión documental</t>
  </si>
  <si>
    <t>Atención al ciudadano</t>
  </si>
  <si>
    <t>Apoyo Logístico</t>
  </si>
  <si>
    <t>Comunicación pública</t>
  </si>
  <si>
    <t>Pasto con gobierno digital, TICS seguras y de oportunidades.</t>
  </si>
  <si>
    <t>Acceso a conectividad</t>
  </si>
  <si>
    <t>Reducción de la brecha digital</t>
  </si>
  <si>
    <t>Transformación digital</t>
  </si>
  <si>
    <t>Pasto es gobernanza territorial</t>
  </si>
  <si>
    <t>Participación ciudadana</t>
  </si>
  <si>
    <t>Asuntos étnicos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</si>
  <si>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</si>
  <si>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</si>
  <si>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Gobernabilidad en cultura</t>
  </si>
  <si>
    <t>Resiliencia económi ca frente al Coronav irus COVID - 19</t>
  </si>
  <si>
    <t>Pasto resilien te frente al Covid-19 desde la dimens ión económica</t>
  </si>
  <si>
    <t>Áreas protegidas</t>
  </si>
  <si>
    <t>Crecimiento verde</t>
  </si>
  <si>
    <t>Ciudades Sostenibles y Resilientes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</si>
  <si>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</si>
  <si>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</si>
  <si>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</si>
  <si>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</si>
  <si>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</si>
  <si>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</si>
  <si>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</si>
  <si>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</si>
  <si>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</si>
  <si>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</si>
  <si>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</si>
  <si>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</si>
  <si>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</si>
  <si>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</si>
  <si>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</si>
  <si>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</si>
  <si>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</si>
  <si>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</si>
  <si>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</si>
  <si>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</si>
  <si>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</si>
  <si>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</si>
  <si>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</si>
  <si>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</si>
  <si>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</si>
  <si>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2,00
3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</si>
  <si>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</si>
  <si>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</si>
  <si>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</si>
  <si>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</si>
  <si>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</si>
  <si>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</si>
  <si>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</si>
  <si>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</si>
  <si>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</si>
  <si>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</si>
  <si>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</si>
  <si>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</si>
  <si>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</si>
  <si>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</si>
  <si>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</si>
  <si>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</si>
  <si>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</si>
  <si>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</si>
  <si>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</si>
  <si>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</si>
  <si>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t>Infraestructura red vial regional</t>
  </si>
  <si>
    <t>Ordenamiento territorial y desarrollo
urbano</t>
  </si>
  <si>
    <t>Gestión, protección y salvaguardia del
patrimonio cultural colombiano</t>
  </si>
  <si>
    <t>Ordenamiento social y uso productivo
del territorio rural</t>
  </si>
  <si>
    <t>33- Cultura</t>
  </si>
  <si>
    <t xml:space="preserve">40- Vivienda, Ciudad y Territorio </t>
  </si>
  <si>
    <t>17- Agricultura y desarrollo rural</t>
  </si>
  <si>
    <t xml:space="preserve">Programa  presupuestal </t>
  </si>
  <si>
    <t>1400 Intersubsectorial Vivienda y Desarrollo
territorial</t>
  </si>
  <si>
    <t>0600 Intersubsectorial Transporte</t>
  </si>
  <si>
    <t>1603 Arte y cultura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</si>
  <si>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</si>
  <si>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</si>
  <si>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</si>
  <si>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</si>
  <si>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</si>
  <si>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</si>
  <si>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</si>
  <si>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</si>
  <si>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</si>
  <si>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</si>
  <si>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</si>
  <si>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</si>
  <si>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</si>
  <si>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</si>
  <si>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</si>
  <si>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</si>
  <si>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</si>
  <si>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</si>
  <si>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</si>
  <si>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</si>
  <si>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</si>
  <si>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Fortalecimiento en la gestión del ordenamiento territorial en el Municipio de Pasto. Vigencia 2021</t>
  </si>
  <si>
    <t>Lograr un desarrollo territorial municipal equilibrado y, una aplicación sostenible de los usos del suelo.</t>
  </si>
  <si>
    <t>NA</t>
  </si>
  <si>
    <t>• Seguimiento y supervisión a estudios de riesgo contratados por la UNGRD con SGR.
• Seguimiento y supervisión a estudios de riesgo sector Villa Lucía y alrededores.
• Realización fases diagnóstico y formulación componentes riesgo, amenaza y vulnerabilidad ajuste POT.</t>
  </si>
  <si>
    <t>Secretaría de Planeación - Subsecretaría de Ordenamiento Territorial</t>
  </si>
  <si>
    <t>• Ajuste ordinario al Plan de Ordenamiento Territorial del Municipio de Pasto: avance fases diagnóstico y formulación.</t>
  </si>
  <si>
    <t>Adopción planes parciales Policia Metropolitana y, Área de Expansión Jamondino - La Minga, entre otros.</t>
  </si>
  <si>
    <t>Número de Instrumentos de gestión para consolidación del modelo de ordenamiento territorial implementado.</t>
  </si>
  <si>
    <t>Puesta en operación Ente Gestor Municipal.
Estructuración de proyectos de impacto regional</t>
  </si>
  <si>
    <t xml:space="preserve">• Adopción e implementación de la reglamentación del aprovechamiento económico del espacio público. 
• Implementación de un proyecto piloto de aprovechamiento económico del espacio público. </t>
  </si>
  <si>
    <t>Número de herramientas digitales web interactivas y de georreferenciación para la gestión del ordenamiento territorial, implementadas.</t>
  </si>
  <si>
    <t>Implementación de herramientas digitales web - GEOPORTAL DEL MUNICIPIO DE PASTO - para la gestión del ordenamiento territorial,</t>
  </si>
  <si>
    <t>Secretaría de Planeación - Subsecretaría de Aplicación de Normas Urbánisticas</t>
  </si>
  <si>
    <t>Actualización de la estratificación socieconomica vigencia 2021</t>
  </si>
  <si>
    <t>Se mantiene actualizada  la estratificación socioeconómica del Municipio de Pasto como instrumento de equidad territorial.</t>
  </si>
  <si>
    <t>IMPLEMENTACIÓN DEL PLAN ESPECIAL DE MANEJO Y PROTECCIÓN DEL CENTRO HISTORICO VIGENCIA 2021 EN EL MUNICIPIO DE PASTO.</t>
  </si>
  <si>
    <t>Gestionar, proteger y salvaguardar el patrimonio arquitectónico del centro histórico de Pasto y su área de influencia.</t>
  </si>
  <si>
    <t>• Diseño y ejecución de proyectos orientados a   la conservación, recuperación y protección del centro histórico.
• Puesta en marcha del Ente Gestor Territorial para coordinar la implementación y gestión  del PEMP y otros proyectos estratégicos.</t>
  </si>
  <si>
    <t>Secretaría de Planeación</t>
  </si>
  <si>
    <t>Porcentaje de avance en la adopción e implementación del catastro multipropósito rural y urbano para el Municipio de Pasto.</t>
  </si>
  <si>
    <t>Implementación del Catastro Multipropósito en el Municipio de Pasto. Vigencia 2021</t>
  </si>
  <si>
    <t>Contar con información precisa y actualizada del territorio municipal para el diseño e implementación de mejores políticas públicas y mejorar el acceso y derecho a la propiedad de la población.</t>
  </si>
  <si>
    <t>• Recopilación y análisis de información financiera y catastral.
• Habilitación del Municipio de Pasto como gestor catastral.</t>
  </si>
  <si>
    <t>Implementación del proceso de catastro multipropósito rural y urbano para el Municipio de Pasto, implementadas.</t>
  </si>
  <si>
    <t>Generación de espacio público público en el Centro Histórico del Municipio de Pasto. Vigencia 2021. PEMP</t>
  </si>
  <si>
    <t>Incrementar la oferta cuantitativa y cualitativa de espacio público en el Centro Histórico del Municipio de Pasto</t>
  </si>
  <si>
    <t>• Desarrollar  los estudios y diseños del proyecto para la pacificación de la movilidad en el centro histórico del Municipio de Pasto 2021.
• Iniciar proceso de ejecución del proyecto para la pacificación de la movilidad en el centro histórico del Municipio de Pasto 2021.</t>
  </si>
  <si>
    <t>CONSTRUCCIÓN  DEL TRAMO 9 DEL PARQUE LINEAL DEL RÍO PASTO. VIGENCIA 2021. MUNICIPIO DE PASTO.</t>
  </si>
  <si>
    <t>Incrementar la oferta cuantitativa y cualitativa de espacio público en el Municipio de Pasto</t>
  </si>
  <si>
    <t>• Construir tramo 9 Parque Lineal del Río Pasto – Sector Urbano. Municipio de Pasto - vigencia 2021</t>
  </si>
  <si>
    <t>CONSTRUCCIÓN DEL PARQUE LOS CHILCOS Y MERCEDARIO - VIGENCIA 2021 - DEL MUNICIPIO DE PASTO</t>
  </si>
  <si>
    <t>• Construir y realizar interventoría a los parques Los Chilcos y Mercedario en el Municipio de Pasto - vigencia 2021</t>
  </si>
  <si>
    <t xml:space="preserve">MEJORAMIENTO DE ESPACIOS PUBLICOS DE PARQUES DEL MUNICIPIO, VIGENCIA 2019 PARQUE CHAMBU, EL TEJAR Y LAS MARGARITAS PASTO.”, </t>
  </si>
  <si>
    <t>Terminar la construcción del parque Chambú en el Municipio de Pasto.</t>
  </si>
  <si>
    <t xml:space="preserve"> MEJORA DE LA OFERTA DE ESPACIO PÚBLICO EFECTIVO - VIGENCIA 2021 - EN EL MUNICIPIO DE PASTO. </t>
  </si>
  <si>
    <t>•  Realizar los estudios y diseños de los  tramos 3,6,9 y 11 del parque lineal del río Pasto y del proyecto de generación de espacio público en el centro histórico de Pasto.</t>
  </si>
  <si>
    <t>Construcción de los acceso viales Aranda - vía Paso Nacional por Pasto y, La Minga - Jamondino - vía Paso Nacional por Pasto. Municipio de Pasto</t>
  </si>
  <si>
    <t>Mejorar las condiciones de movilidad y accesibilidad de la ciudad de San Juan de Pasto y el entorno regional.</t>
  </si>
  <si>
    <t>24 TRANSPORTE</t>
  </si>
  <si>
    <t>Acompañar la estructuración técnica del proyecto relacionado con la contrucción de la Avenida Guachucal y de Aranda.</t>
  </si>
  <si>
    <t>SECRETARÍA DE PLANEACIÓN MUNICIPAL.</t>
  </si>
  <si>
    <r>
      <t xml:space="preserve">Número de instrumentos de planificación del ordenamiento territorial implementados. </t>
    </r>
    <r>
      <rPr>
        <sz val="14"/>
        <rFont val="Calibri"/>
        <family val="2"/>
        <scheme val="minor"/>
      </rPr>
      <t>PP</t>
    </r>
  </si>
  <si>
    <r>
      <t xml:space="preserve">Número de Instrumentos de financiación para proyectos del plan de ordenamiento territorial implementados. </t>
    </r>
    <r>
      <rPr>
        <sz val="12"/>
        <rFont val="Calibri"/>
        <family val="2"/>
        <scheme val="minor"/>
      </rPr>
      <t>PLUSV - APROV. ESP.PUBL.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</si>
</sst>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"/>
    <numFmt numFmtId="168" formatCode="_(&quot;$&quot;\ * #,##0.0_);_(&quot;$&quot;\ * \(#,##0.0\);_(&quot;$&quot;\ * &quot;-&quot;??_);_(@_)"/>
    <numFmt numFmtId="169" formatCode="0.0000"/>
  </numFmts>
  <fonts count="1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164" fontId="0" fillId="2" borderId="0" xfId="0" applyNumberFormat="1" applyFill="1"/>
    <xf numFmtId="165" fontId="0" fillId="2" borderId="0" xfId="0" applyNumberFormat="1" applyFill="1"/>
    <xf numFmtId="0" fontId="11" fillId="2" borderId="0" xfId="0" applyFont="1" applyFill="1"/>
    <xf numFmtId="0" fontId="11" fillId="2" borderId="1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6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justify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166" fontId="12" fillId="2" borderId="1" xfId="1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 applyProtection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vertical="center" wrapText="1"/>
    </xf>
    <xf numFmtId="168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12" fillId="2" borderId="1" xfId="1" applyNumberFormat="1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16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8" xfId="0" applyNumberFormat="1" applyFont="1" applyFill="1" applyBorder="1" applyAlignment="1" applyProtection="1">
      <alignment horizontal="center" vertical="center" wrapText="1"/>
    </xf>
    <xf numFmtId="165" fontId="11" fillId="2" borderId="0" xfId="0" applyNumberFormat="1" applyFont="1" applyFill="1"/>
    <xf numFmtId="164" fontId="11" fillId="2" borderId="0" xfId="0" applyNumberFormat="1" applyFont="1" applyFill="1"/>
    <xf numFmtId="168" fontId="13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1</xdr:col>
      <xdr:colOff>211045</xdr:colOff>
      <xdr:row>2</xdr:row>
      <xdr:rowOff>463609</xdr:rowOff>
    </xdr:to>
    <xdr:pic>
      <xdr:nvPicPr>
        <xdr:cNvPr id="5" name="4 Imagen" descr="escudo" hidden="1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9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2" t="s">
        <v>187</v>
      </c>
    </row>
    <row r="4" spans="1:3" x14ac:dyDescent="0.25">
      <c r="A4" s="3" t="s">
        <v>68</v>
      </c>
      <c r="B4" t="s">
        <v>68</v>
      </c>
    </row>
    <row r="5" spans="1:3" x14ac:dyDescent="0.25">
      <c r="A5" s="4" t="s">
        <v>40</v>
      </c>
      <c r="B5" s="48" t="s">
        <v>40</v>
      </c>
      <c r="C5" t="s">
        <v>43</v>
      </c>
    </row>
    <row r="6" spans="1:3" x14ac:dyDescent="0.25">
      <c r="A6" s="5" t="s">
        <v>43</v>
      </c>
      <c r="B6" s="48"/>
      <c r="C6" t="s">
        <v>42</v>
      </c>
    </row>
    <row r="7" spans="1:3" x14ac:dyDescent="0.25">
      <c r="A7" s="5" t="s">
        <v>42</v>
      </c>
      <c r="B7" s="48"/>
      <c r="C7" t="s">
        <v>44</v>
      </c>
    </row>
    <row r="8" spans="1:3" x14ac:dyDescent="0.25">
      <c r="A8" s="5" t="s">
        <v>44</v>
      </c>
      <c r="B8" s="48"/>
      <c r="C8" t="s">
        <v>41</v>
      </c>
    </row>
    <row r="9" spans="1:3" x14ac:dyDescent="0.25">
      <c r="A9" s="5" t="s">
        <v>41</v>
      </c>
      <c r="B9" s="48"/>
      <c r="C9" t="s">
        <v>45</v>
      </c>
    </row>
    <row r="10" spans="1:3" x14ac:dyDescent="0.25">
      <c r="A10" s="5" t="s">
        <v>45</v>
      </c>
    </row>
    <row r="11" spans="1:3" x14ac:dyDescent="0.25">
      <c r="A11" s="4" t="s">
        <v>55</v>
      </c>
      <c r="B11" s="46" t="s">
        <v>55</v>
      </c>
      <c r="C11" t="s">
        <v>60</v>
      </c>
    </row>
    <row r="12" spans="1:3" x14ac:dyDescent="0.25">
      <c r="A12" s="5" t="s">
        <v>60</v>
      </c>
      <c r="B12" s="46"/>
      <c r="C12" t="s">
        <v>62</v>
      </c>
    </row>
    <row r="13" spans="1:3" x14ac:dyDescent="0.25">
      <c r="A13" s="5" t="s">
        <v>62</v>
      </c>
      <c r="B13" s="46"/>
      <c r="C13" t="s">
        <v>61</v>
      </c>
    </row>
    <row r="14" spans="1:3" x14ac:dyDescent="0.25">
      <c r="A14" s="5" t="s">
        <v>61</v>
      </c>
      <c r="B14" s="46"/>
      <c r="C14" t="s">
        <v>56</v>
      </c>
    </row>
    <row r="15" spans="1:3" x14ac:dyDescent="0.25">
      <c r="A15" s="5" t="s">
        <v>56</v>
      </c>
      <c r="B15" s="46"/>
      <c r="C15" t="s">
        <v>59</v>
      </c>
    </row>
    <row r="16" spans="1:3" x14ac:dyDescent="0.25">
      <c r="A16" s="5" t="s">
        <v>59</v>
      </c>
      <c r="B16" s="46"/>
      <c r="C16" t="s">
        <v>57</v>
      </c>
    </row>
    <row r="17" spans="1:3" x14ac:dyDescent="0.25">
      <c r="A17" s="5" t="s">
        <v>57</v>
      </c>
      <c r="B17" s="46"/>
      <c r="C17" t="s">
        <v>58</v>
      </c>
    </row>
    <row r="18" spans="1:3" x14ac:dyDescent="0.25">
      <c r="A18" s="5" t="s">
        <v>58</v>
      </c>
    </row>
    <row r="19" spans="1:3" x14ac:dyDescent="0.25">
      <c r="A19" s="4" t="s">
        <v>13</v>
      </c>
      <c r="B19" s="48" t="s">
        <v>13</v>
      </c>
      <c r="C19" t="s">
        <v>15</v>
      </c>
    </row>
    <row r="20" spans="1:3" x14ac:dyDescent="0.25">
      <c r="A20" s="5" t="s">
        <v>15</v>
      </c>
      <c r="B20" s="48"/>
      <c r="C20" t="s">
        <v>14</v>
      </c>
    </row>
    <row r="21" spans="1:3" x14ac:dyDescent="0.25">
      <c r="A21" s="5" t="s">
        <v>14</v>
      </c>
      <c r="B21" s="48"/>
      <c r="C21" t="s">
        <v>16</v>
      </c>
    </row>
    <row r="22" spans="1:3" x14ac:dyDescent="0.25">
      <c r="A22" s="5" t="s">
        <v>16</v>
      </c>
      <c r="B22" s="48"/>
      <c r="C22" t="s">
        <v>17</v>
      </c>
    </row>
    <row r="23" spans="1:3" x14ac:dyDescent="0.25">
      <c r="A23" s="5" t="s">
        <v>17</v>
      </c>
    </row>
    <row r="24" spans="1:3" x14ac:dyDescent="0.25">
      <c r="A24" s="4" t="s">
        <v>19</v>
      </c>
      <c r="B24" s="49" t="s">
        <v>19</v>
      </c>
      <c r="C24" t="s">
        <v>15</v>
      </c>
    </row>
    <row r="25" spans="1:3" x14ac:dyDescent="0.25">
      <c r="A25" s="5" t="s">
        <v>15</v>
      </c>
      <c r="B25" s="49"/>
      <c r="C25" t="s">
        <v>14</v>
      </c>
    </row>
    <row r="26" spans="1:3" x14ac:dyDescent="0.25">
      <c r="A26" s="5" t="s">
        <v>14</v>
      </c>
      <c r="B26" s="49"/>
      <c r="C26" t="s">
        <v>20</v>
      </c>
    </row>
    <row r="27" spans="1:3" x14ac:dyDescent="0.25">
      <c r="A27" s="5" t="s">
        <v>20</v>
      </c>
      <c r="B27" s="49"/>
      <c r="C27" t="s">
        <v>17</v>
      </c>
    </row>
    <row r="28" spans="1:3" x14ac:dyDescent="0.25">
      <c r="A28" s="5" t="s">
        <v>17</v>
      </c>
    </row>
    <row r="29" spans="1:3" x14ac:dyDescent="0.25">
      <c r="A29" s="4" t="s">
        <v>38</v>
      </c>
      <c r="B29" t="s">
        <v>38</v>
      </c>
      <c r="C29" t="s">
        <v>39</v>
      </c>
    </row>
    <row r="30" spans="1:3" x14ac:dyDescent="0.25">
      <c r="A30" s="5" t="s">
        <v>39</v>
      </c>
    </row>
    <row r="31" spans="1:3" x14ac:dyDescent="0.25">
      <c r="A31" s="4" t="s">
        <v>5</v>
      </c>
      <c r="B31" t="s">
        <v>5</v>
      </c>
      <c r="C31" t="s">
        <v>4</v>
      </c>
    </row>
    <row r="32" spans="1:3" x14ac:dyDescent="0.25">
      <c r="A32" s="5" t="s">
        <v>4</v>
      </c>
    </row>
    <row r="33" spans="1:3" x14ac:dyDescent="0.25">
      <c r="A33" s="4" t="s">
        <v>63</v>
      </c>
      <c r="B33" s="48" t="s">
        <v>63</v>
      </c>
      <c r="C33" t="s">
        <v>64</v>
      </c>
    </row>
    <row r="34" spans="1:3" x14ac:dyDescent="0.25">
      <c r="A34" s="5" t="s">
        <v>64</v>
      </c>
      <c r="B34" s="48"/>
      <c r="C34" t="s">
        <v>66</v>
      </c>
    </row>
    <row r="35" spans="1:3" x14ac:dyDescent="0.25">
      <c r="A35" s="5" t="s">
        <v>66</v>
      </c>
      <c r="B35" s="48"/>
      <c r="C35" t="s">
        <v>65</v>
      </c>
    </row>
    <row r="36" spans="1:3" x14ac:dyDescent="0.25">
      <c r="A36" s="5" t="s">
        <v>65</v>
      </c>
    </row>
    <row r="37" spans="1:3" x14ac:dyDescent="0.25">
      <c r="A37" s="4" t="s">
        <v>46</v>
      </c>
      <c r="B37" s="46" t="s">
        <v>46</v>
      </c>
      <c r="C37" t="s">
        <v>47</v>
      </c>
    </row>
    <row r="38" spans="1:3" x14ac:dyDescent="0.25">
      <c r="A38" s="5" t="s">
        <v>47</v>
      </c>
      <c r="B38" s="46"/>
      <c r="C38" t="s">
        <v>48</v>
      </c>
    </row>
    <row r="39" spans="1:3" x14ac:dyDescent="0.25">
      <c r="A39" s="5" t="s">
        <v>48</v>
      </c>
      <c r="B39" s="46"/>
      <c r="C39" t="s">
        <v>52</v>
      </c>
    </row>
    <row r="40" spans="1:3" x14ac:dyDescent="0.25">
      <c r="A40" s="5" t="s">
        <v>52</v>
      </c>
      <c r="B40" s="46"/>
      <c r="C40" t="s">
        <v>50</v>
      </c>
    </row>
    <row r="41" spans="1:3" x14ac:dyDescent="0.25">
      <c r="A41" s="5" t="s">
        <v>50</v>
      </c>
      <c r="B41" s="46"/>
      <c r="C41" t="s">
        <v>146</v>
      </c>
    </row>
    <row r="42" spans="1:3" x14ac:dyDescent="0.25">
      <c r="A42" s="5" t="s">
        <v>146</v>
      </c>
      <c r="B42" s="46"/>
      <c r="C42" t="s">
        <v>49</v>
      </c>
    </row>
    <row r="43" spans="1:3" x14ac:dyDescent="0.25">
      <c r="A43" s="5" t="s">
        <v>49</v>
      </c>
      <c r="B43" s="46"/>
      <c r="C43" t="s">
        <v>53</v>
      </c>
    </row>
    <row r="44" spans="1:3" x14ac:dyDescent="0.25">
      <c r="A44" s="5" t="s">
        <v>53</v>
      </c>
      <c r="B44" s="46"/>
      <c r="C44" t="s">
        <v>51</v>
      </c>
    </row>
    <row r="45" spans="1:3" x14ac:dyDescent="0.25">
      <c r="A45" s="5" t="s">
        <v>51</v>
      </c>
      <c r="B45" s="46"/>
      <c r="C45" t="s">
        <v>54</v>
      </c>
    </row>
    <row r="46" spans="1:3" x14ac:dyDescent="0.25">
      <c r="A46" s="5" t="s">
        <v>54</v>
      </c>
    </row>
    <row r="47" spans="1:3" x14ac:dyDescent="0.25">
      <c r="A47" s="4" t="s">
        <v>33</v>
      </c>
      <c r="B47" t="s">
        <v>33</v>
      </c>
      <c r="C47" t="s">
        <v>32</v>
      </c>
    </row>
    <row r="48" spans="1:3" x14ac:dyDescent="0.25">
      <c r="A48" s="5" t="s">
        <v>32</v>
      </c>
    </row>
    <row r="49" spans="1:3" x14ac:dyDescent="0.25">
      <c r="A49" s="4" t="s">
        <v>30</v>
      </c>
      <c r="B49" t="s">
        <v>30</v>
      </c>
      <c r="C49" t="s">
        <v>31</v>
      </c>
    </row>
    <row r="50" spans="1:3" x14ac:dyDescent="0.25">
      <c r="A50" s="5" t="s">
        <v>31</v>
      </c>
    </row>
    <row r="51" spans="1:3" x14ac:dyDescent="0.25">
      <c r="A51" s="4" t="s">
        <v>34</v>
      </c>
      <c r="B51" t="s">
        <v>34</v>
      </c>
      <c r="C51" t="s">
        <v>35</v>
      </c>
    </row>
    <row r="52" spans="1:3" x14ac:dyDescent="0.25">
      <c r="A52" s="5" t="s">
        <v>35</v>
      </c>
    </row>
    <row r="53" spans="1:3" x14ac:dyDescent="0.25">
      <c r="A53" s="4" t="s">
        <v>24</v>
      </c>
      <c r="B53" t="s">
        <v>24</v>
      </c>
      <c r="C53" t="s">
        <v>23</v>
      </c>
    </row>
    <row r="54" spans="1:3" x14ac:dyDescent="0.25">
      <c r="A54" s="5" t="s">
        <v>23</v>
      </c>
    </row>
    <row r="55" spans="1:3" x14ac:dyDescent="0.25">
      <c r="A55" s="4" t="s">
        <v>25</v>
      </c>
      <c r="B55" t="s">
        <v>25</v>
      </c>
      <c r="C55" t="s">
        <v>26</v>
      </c>
    </row>
    <row r="56" spans="1:3" x14ac:dyDescent="0.25">
      <c r="A56" s="5" t="s">
        <v>26</v>
      </c>
    </row>
    <row r="57" spans="1:3" x14ac:dyDescent="0.25">
      <c r="A57" s="4" t="s">
        <v>27</v>
      </c>
      <c r="B57" t="s">
        <v>27</v>
      </c>
      <c r="C57" t="s">
        <v>28</v>
      </c>
    </row>
    <row r="58" spans="1:3" x14ac:dyDescent="0.25">
      <c r="A58" s="5" t="s">
        <v>28</v>
      </c>
      <c r="C58" t="s">
        <v>29</v>
      </c>
    </row>
    <row r="59" spans="1:3" x14ac:dyDescent="0.25">
      <c r="A59" s="5" t="s">
        <v>29</v>
      </c>
    </row>
    <row r="60" spans="1:3" x14ac:dyDescent="0.25">
      <c r="A60" s="4" t="s">
        <v>21</v>
      </c>
      <c r="B60" t="s">
        <v>21</v>
      </c>
      <c r="C60" t="s">
        <v>22</v>
      </c>
    </row>
    <row r="61" spans="1:3" x14ac:dyDescent="0.25">
      <c r="A61" s="5" t="s">
        <v>22</v>
      </c>
    </row>
    <row r="62" spans="1:3" x14ac:dyDescent="0.25">
      <c r="A62" s="4" t="s">
        <v>7</v>
      </c>
      <c r="B62" s="49" t="s">
        <v>7</v>
      </c>
      <c r="C62" t="s">
        <v>8</v>
      </c>
    </row>
    <row r="63" spans="1:3" x14ac:dyDescent="0.25">
      <c r="A63" s="5" t="s">
        <v>8</v>
      </c>
      <c r="B63" s="49"/>
      <c r="C63" t="s">
        <v>10</v>
      </c>
    </row>
    <row r="64" spans="1:3" x14ac:dyDescent="0.25">
      <c r="A64" s="5" t="s">
        <v>10</v>
      </c>
      <c r="B64" s="49"/>
      <c r="C64" t="s">
        <v>9</v>
      </c>
    </row>
    <row r="65" spans="1:3" x14ac:dyDescent="0.25">
      <c r="A65" s="5" t="s">
        <v>9</v>
      </c>
      <c r="B65" s="49"/>
      <c r="C65" t="s">
        <v>6</v>
      </c>
    </row>
    <row r="66" spans="1:3" x14ac:dyDescent="0.25">
      <c r="A66" s="5" t="s">
        <v>6</v>
      </c>
      <c r="B66" s="49"/>
      <c r="C66" t="s">
        <v>12</v>
      </c>
    </row>
    <row r="67" spans="1:3" x14ac:dyDescent="0.25">
      <c r="A67" s="5" t="s">
        <v>12</v>
      </c>
      <c r="B67" s="49"/>
      <c r="C67" t="s">
        <v>11</v>
      </c>
    </row>
    <row r="68" spans="1:3" x14ac:dyDescent="0.25">
      <c r="A68" s="5" t="s">
        <v>11</v>
      </c>
    </row>
    <row r="69" spans="1:3" x14ac:dyDescent="0.25">
      <c r="A69" s="4" t="s">
        <v>36</v>
      </c>
      <c r="B69" t="s">
        <v>36</v>
      </c>
      <c r="C69" t="s">
        <v>37</v>
      </c>
    </row>
    <row r="70" spans="1:3" x14ac:dyDescent="0.25">
      <c r="A70" s="5" t="s">
        <v>37</v>
      </c>
    </row>
    <row r="71" spans="1:3" x14ac:dyDescent="0.25">
      <c r="A71" s="3" t="s">
        <v>88</v>
      </c>
      <c r="B71" s="47" t="s">
        <v>88</v>
      </c>
      <c r="C71" s="47"/>
    </row>
    <row r="72" spans="1:3" x14ac:dyDescent="0.25">
      <c r="A72" s="4" t="s">
        <v>96</v>
      </c>
      <c r="B72" s="6" t="s">
        <v>96</v>
      </c>
      <c r="C72" s="5" t="s">
        <v>97</v>
      </c>
    </row>
    <row r="73" spans="1:3" x14ac:dyDescent="0.25">
      <c r="A73" s="5" t="s">
        <v>97</v>
      </c>
    </row>
    <row r="74" spans="1:3" x14ac:dyDescent="0.25">
      <c r="A74" s="4" t="s">
        <v>89</v>
      </c>
      <c r="B74" s="6" t="s">
        <v>89</v>
      </c>
      <c r="C74" s="5" t="s">
        <v>90</v>
      </c>
    </row>
    <row r="75" spans="1:3" x14ac:dyDescent="0.25">
      <c r="A75" s="5" t="s">
        <v>90</v>
      </c>
    </row>
    <row r="76" spans="1:3" x14ac:dyDescent="0.25">
      <c r="A76" s="4" t="s">
        <v>91</v>
      </c>
      <c r="B76" s="46" t="s">
        <v>91</v>
      </c>
      <c r="C76" t="s">
        <v>149</v>
      </c>
    </row>
    <row r="77" spans="1:3" x14ac:dyDescent="0.25">
      <c r="A77" s="5" t="s">
        <v>149</v>
      </c>
      <c r="B77" s="46"/>
      <c r="C77" t="s">
        <v>151</v>
      </c>
    </row>
    <row r="78" spans="1:3" x14ac:dyDescent="0.25">
      <c r="A78" s="5" t="s">
        <v>151</v>
      </c>
      <c r="B78" s="46"/>
      <c r="C78" t="s">
        <v>150</v>
      </c>
    </row>
    <row r="79" spans="1:3" x14ac:dyDescent="0.25">
      <c r="A79" s="5" t="s">
        <v>150</v>
      </c>
      <c r="B79" s="46"/>
      <c r="C79" t="s">
        <v>93</v>
      </c>
    </row>
    <row r="80" spans="1:3" x14ac:dyDescent="0.25">
      <c r="A80" s="5" t="s">
        <v>93</v>
      </c>
      <c r="B80" s="46"/>
      <c r="C80" t="s">
        <v>94</v>
      </c>
    </row>
    <row r="81" spans="1:3" x14ac:dyDescent="0.25">
      <c r="A81" s="5" t="s">
        <v>94</v>
      </c>
      <c r="B81" s="46"/>
      <c r="C81" t="s">
        <v>92</v>
      </c>
    </row>
    <row r="82" spans="1:3" x14ac:dyDescent="0.25">
      <c r="A82" s="5" t="s">
        <v>92</v>
      </c>
      <c r="B82" s="46"/>
      <c r="C82" t="s">
        <v>95</v>
      </c>
    </row>
    <row r="83" spans="1:3" x14ac:dyDescent="0.25">
      <c r="A83" s="5" t="s">
        <v>95</v>
      </c>
    </row>
    <row r="84" spans="1:3" x14ac:dyDescent="0.25">
      <c r="A84" s="3" t="s">
        <v>69</v>
      </c>
      <c r="B84" s="47" t="s">
        <v>69</v>
      </c>
      <c r="C84" s="47"/>
    </row>
    <row r="85" spans="1:3" x14ac:dyDescent="0.25">
      <c r="A85" s="4" t="s">
        <v>86</v>
      </c>
      <c r="B85" s="6" t="s">
        <v>86</v>
      </c>
      <c r="C85" s="5" t="s">
        <v>87</v>
      </c>
    </row>
    <row r="86" spans="1:3" x14ac:dyDescent="0.25">
      <c r="A86" s="5" t="s">
        <v>87</v>
      </c>
    </row>
    <row r="87" spans="1:3" x14ac:dyDescent="0.25">
      <c r="A87" s="4" t="s">
        <v>79</v>
      </c>
      <c r="B87" s="48" t="s">
        <v>79</v>
      </c>
      <c r="C87" t="s">
        <v>78</v>
      </c>
    </row>
    <row r="88" spans="1:3" x14ac:dyDescent="0.25">
      <c r="A88" s="5" t="s">
        <v>78</v>
      </c>
      <c r="B88" s="48"/>
      <c r="C88" t="s">
        <v>80</v>
      </c>
    </row>
    <row r="89" spans="1:3" x14ac:dyDescent="0.25">
      <c r="A89" s="5" t="s">
        <v>80</v>
      </c>
    </row>
    <row r="90" spans="1:3" x14ac:dyDescent="0.25">
      <c r="A90" s="4" t="s">
        <v>70</v>
      </c>
      <c r="B90" s="46" t="s">
        <v>70</v>
      </c>
      <c r="C90" t="s">
        <v>73</v>
      </c>
    </row>
    <row r="91" spans="1:3" x14ac:dyDescent="0.25">
      <c r="A91" s="5" t="s">
        <v>73</v>
      </c>
      <c r="B91" s="46"/>
      <c r="C91" t="s">
        <v>74</v>
      </c>
    </row>
    <row r="92" spans="1:3" x14ac:dyDescent="0.25">
      <c r="A92" s="5" t="s">
        <v>74</v>
      </c>
      <c r="B92" s="46"/>
      <c r="C92" t="s">
        <v>72</v>
      </c>
    </row>
    <row r="93" spans="1:3" x14ac:dyDescent="0.25">
      <c r="A93" s="5" t="s">
        <v>72</v>
      </c>
      <c r="B93" s="46"/>
      <c r="C93" t="s">
        <v>75</v>
      </c>
    </row>
    <row r="94" spans="1:3" x14ac:dyDescent="0.25">
      <c r="A94" s="5" t="s">
        <v>75</v>
      </c>
      <c r="B94" s="46"/>
      <c r="C94" t="s">
        <v>71</v>
      </c>
    </row>
    <row r="95" spans="1:3" x14ac:dyDescent="0.25">
      <c r="A95" s="5" t="s">
        <v>71</v>
      </c>
    </row>
    <row r="96" spans="1:3" x14ac:dyDescent="0.25">
      <c r="A96" s="4" t="s">
        <v>148</v>
      </c>
      <c r="B96" s="48" t="s">
        <v>148</v>
      </c>
      <c r="C96" t="s">
        <v>67</v>
      </c>
    </row>
    <row r="97" spans="1:3" x14ac:dyDescent="0.25">
      <c r="A97" s="5" t="s">
        <v>67</v>
      </c>
      <c r="B97" s="48"/>
      <c r="C97" t="s">
        <v>147</v>
      </c>
    </row>
    <row r="98" spans="1:3" x14ac:dyDescent="0.25">
      <c r="A98" s="5" t="s">
        <v>147</v>
      </c>
    </row>
    <row r="99" spans="1:3" x14ac:dyDescent="0.25">
      <c r="A99" s="4" t="s">
        <v>84</v>
      </c>
      <c r="B99" s="48" t="s">
        <v>84</v>
      </c>
      <c r="C99" t="s">
        <v>83</v>
      </c>
    </row>
    <row r="100" spans="1:3" x14ac:dyDescent="0.25">
      <c r="A100" s="5" t="s">
        <v>83</v>
      </c>
      <c r="B100" s="48"/>
      <c r="C100" t="s">
        <v>85</v>
      </c>
    </row>
    <row r="101" spans="1:3" x14ac:dyDescent="0.25">
      <c r="A101" s="5" t="s">
        <v>85</v>
      </c>
    </row>
    <row r="102" spans="1:3" x14ac:dyDescent="0.25">
      <c r="A102" s="4" t="s">
        <v>77</v>
      </c>
      <c r="B102" t="s">
        <v>77</v>
      </c>
      <c r="C102" t="s">
        <v>76</v>
      </c>
    </row>
    <row r="103" spans="1:3" x14ac:dyDescent="0.25">
      <c r="A103" s="5" t="s">
        <v>76</v>
      </c>
    </row>
    <row r="104" spans="1:3" x14ac:dyDescent="0.25">
      <c r="A104" s="4" t="s">
        <v>81</v>
      </c>
      <c r="B104" s="6" t="s">
        <v>81</v>
      </c>
      <c r="C104" s="5" t="s">
        <v>82</v>
      </c>
    </row>
    <row r="105" spans="1:3" x14ac:dyDescent="0.25">
      <c r="A105" s="5" t="s">
        <v>82</v>
      </c>
    </row>
    <row r="106" spans="1:3" x14ac:dyDescent="0.25">
      <c r="A106" s="3" t="s">
        <v>98</v>
      </c>
      <c r="B106" s="47" t="s">
        <v>98</v>
      </c>
      <c r="C106" s="47"/>
    </row>
    <row r="107" spans="1:3" x14ac:dyDescent="0.25">
      <c r="A107" s="4" t="s">
        <v>112</v>
      </c>
      <c r="B107" s="49" t="s">
        <v>112</v>
      </c>
      <c r="C107" t="s">
        <v>135</v>
      </c>
    </row>
    <row r="108" spans="1:3" x14ac:dyDescent="0.25">
      <c r="A108" s="5" t="s">
        <v>135</v>
      </c>
      <c r="B108" s="49"/>
      <c r="C108" t="s">
        <v>134</v>
      </c>
    </row>
    <row r="109" spans="1:3" x14ac:dyDescent="0.25">
      <c r="A109" s="5" t="s">
        <v>134</v>
      </c>
      <c r="B109" s="49"/>
      <c r="C109" t="s">
        <v>132</v>
      </c>
    </row>
    <row r="110" spans="1:3" x14ac:dyDescent="0.25">
      <c r="A110" s="5" t="s">
        <v>132</v>
      </c>
      <c r="B110" s="49"/>
      <c r="C110" t="s">
        <v>136</v>
      </c>
    </row>
    <row r="111" spans="1:3" x14ac:dyDescent="0.25">
      <c r="A111" s="5" t="s">
        <v>136</v>
      </c>
      <c r="B111" s="49"/>
      <c r="C111" t="s">
        <v>116</v>
      </c>
    </row>
    <row r="112" spans="1:3" x14ac:dyDescent="0.25">
      <c r="A112" s="5" t="s">
        <v>116</v>
      </c>
      <c r="B112" s="49"/>
      <c r="C112" t="s">
        <v>115</v>
      </c>
    </row>
    <row r="113" spans="1:3" x14ac:dyDescent="0.25">
      <c r="A113" s="5" t="s">
        <v>115</v>
      </c>
      <c r="B113" s="49"/>
      <c r="C113" t="s">
        <v>129</v>
      </c>
    </row>
    <row r="114" spans="1:3" x14ac:dyDescent="0.25">
      <c r="A114" s="5" t="s">
        <v>129</v>
      </c>
      <c r="B114" s="49"/>
      <c r="C114" t="s">
        <v>118</v>
      </c>
    </row>
    <row r="115" spans="1:3" x14ac:dyDescent="0.25">
      <c r="A115" s="5" t="s">
        <v>118</v>
      </c>
      <c r="B115" s="49"/>
      <c r="C115" t="s">
        <v>133</v>
      </c>
    </row>
    <row r="116" spans="1:3" x14ac:dyDescent="0.25">
      <c r="A116" s="5" t="s">
        <v>133</v>
      </c>
      <c r="B116" s="49"/>
      <c r="C116" t="s">
        <v>114</v>
      </c>
    </row>
    <row r="117" spans="1:3" x14ac:dyDescent="0.25">
      <c r="A117" s="5" t="s">
        <v>114</v>
      </c>
      <c r="B117" s="49"/>
      <c r="C117" t="s">
        <v>117</v>
      </c>
    </row>
    <row r="118" spans="1:3" x14ac:dyDescent="0.25">
      <c r="A118" s="5" t="s">
        <v>117</v>
      </c>
      <c r="B118" s="49"/>
      <c r="C118" t="s">
        <v>120</v>
      </c>
    </row>
    <row r="119" spans="1:3" x14ac:dyDescent="0.25">
      <c r="A119" s="5" t="s">
        <v>120</v>
      </c>
      <c r="B119" s="49"/>
      <c r="C119" t="s">
        <v>113</v>
      </c>
    </row>
    <row r="120" spans="1:3" x14ac:dyDescent="0.25">
      <c r="A120" s="5" t="s">
        <v>113</v>
      </c>
      <c r="B120" s="49"/>
      <c r="C120" t="s">
        <v>131</v>
      </c>
    </row>
    <row r="121" spans="1:3" x14ac:dyDescent="0.25">
      <c r="A121" s="5" t="s">
        <v>131</v>
      </c>
    </row>
    <row r="122" spans="1:3" x14ac:dyDescent="0.25">
      <c r="A122" s="4" t="s">
        <v>137</v>
      </c>
      <c r="B122" s="48" t="s">
        <v>137</v>
      </c>
      <c r="C122" t="s">
        <v>138</v>
      </c>
    </row>
    <row r="123" spans="1:3" x14ac:dyDescent="0.25">
      <c r="A123" s="5" t="s">
        <v>138</v>
      </c>
      <c r="B123" s="48"/>
      <c r="C123" t="s">
        <v>139</v>
      </c>
    </row>
    <row r="124" spans="1:3" x14ac:dyDescent="0.25">
      <c r="A124" s="5" t="s">
        <v>139</v>
      </c>
      <c r="B124" s="48"/>
      <c r="C124" t="s">
        <v>140</v>
      </c>
    </row>
    <row r="125" spans="1:3" x14ac:dyDescent="0.25">
      <c r="A125" s="5" t="s">
        <v>140</v>
      </c>
    </row>
    <row r="126" spans="1:3" x14ac:dyDescent="0.25">
      <c r="A126" s="4" t="s">
        <v>106</v>
      </c>
      <c r="B126" t="s">
        <v>106</v>
      </c>
      <c r="C126" t="s">
        <v>107</v>
      </c>
    </row>
    <row r="127" spans="1:3" x14ac:dyDescent="0.25">
      <c r="A127" s="5" t="s">
        <v>107</v>
      </c>
    </row>
    <row r="128" spans="1:3" x14ac:dyDescent="0.25">
      <c r="A128" s="4" t="s">
        <v>101</v>
      </c>
      <c r="B128" s="46" t="s">
        <v>101</v>
      </c>
      <c r="C128" t="s">
        <v>103</v>
      </c>
    </row>
    <row r="129" spans="1:3" x14ac:dyDescent="0.25">
      <c r="A129" s="5" t="s">
        <v>103</v>
      </c>
      <c r="B129" s="46"/>
      <c r="C129" t="s">
        <v>104</v>
      </c>
    </row>
    <row r="130" spans="1:3" x14ac:dyDescent="0.25">
      <c r="A130" s="5" t="s">
        <v>104</v>
      </c>
      <c r="B130" s="46"/>
      <c r="C130" t="s">
        <v>105</v>
      </c>
    </row>
    <row r="131" spans="1:3" x14ac:dyDescent="0.25">
      <c r="A131" s="5" t="s">
        <v>105</v>
      </c>
      <c r="B131" s="46"/>
      <c r="C131" t="s">
        <v>102</v>
      </c>
    </row>
    <row r="132" spans="1:3" x14ac:dyDescent="0.25">
      <c r="A132" s="5" t="s">
        <v>102</v>
      </c>
    </row>
    <row r="133" spans="1:3" x14ac:dyDescent="0.25">
      <c r="A133" s="4" t="s">
        <v>141</v>
      </c>
      <c r="B133" s="48" t="s">
        <v>141</v>
      </c>
      <c r="C133" t="s">
        <v>143</v>
      </c>
    </row>
    <row r="134" spans="1:3" x14ac:dyDescent="0.25">
      <c r="A134" s="5" t="s">
        <v>143</v>
      </c>
      <c r="B134" s="48"/>
      <c r="C134" t="s">
        <v>142</v>
      </c>
    </row>
    <row r="135" spans="1:3" x14ac:dyDescent="0.25">
      <c r="A135" s="5" t="s">
        <v>142</v>
      </c>
    </row>
    <row r="136" spans="1:3" x14ac:dyDescent="0.25">
      <c r="A136" s="4" t="s">
        <v>99</v>
      </c>
      <c r="B136" t="s">
        <v>99</v>
      </c>
      <c r="C136" t="s">
        <v>100</v>
      </c>
    </row>
    <row r="137" spans="1:3" x14ac:dyDescent="0.25">
      <c r="A137" s="5" t="s">
        <v>100</v>
      </c>
    </row>
    <row r="138" spans="1:3" x14ac:dyDescent="0.25">
      <c r="A138" s="4" t="s">
        <v>108</v>
      </c>
      <c r="B138" s="46" t="s">
        <v>108</v>
      </c>
      <c r="C138" t="s">
        <v>109</v>
      </c>
    </row>
    <row r="139" spans="1:3" x14ac:dyDescent="0.25">
      <c r="A139" s="5" t="s">
        <v>109</v>
      </c>
      <c r="B139" s="46"/>
      <c r="C139" t="s">
        <v>111</v>
      </c>
    </row>
    <row r="140" spans="1:3" x14ac:dyDescent="0.25">
      <c r="A140" s="5" t="s">
        <v>111</v>
      </c>
      <c r="B140" s="46"/>
      <c r="C140" t="s">
        <v>110</v>
      </c>
    </row>
    <row r="141" spans="1:3" x14ac:dyDescent="0.25">
      <c r="A141" s="5" t="s">
        <v>110</v>
      </c>
    </row>
    <row r="142" spans="1:3" x14ac:dyDescent="0.25">
      <c r="A142" s="3" t="s">
        <v>188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G52"/>
  <sheetViews>
    <sheetView tabSelected="1" topLeftCell="A7" zoomScale="70" zoomScaleNormal="70" workbookViewId="0">
      <pane ySplit="1" topLeftCell="A8" activePane="bottomLeft" state="frozen"/>
      <selection activeCell="H7" sqref="H7"/>
      <selection pane="bottomLeft" activeCell="A9" sqref="A9"/>
    </sheetView>
  </sheetViews>
  <sheetFormatPr baseColWidth="10" defaultRowHeight="15" x14ac:dyDescent="0.25"/>
  <cols>
    <col min="1" max="1" width="22.28515625" style="7" bestFit="1" customWidth="1"/>
    <col min="2" max="2" width="37" style="7" bestFit="1" customWidth="1"/>
    <col min="3" max="3" width="22" style="7" bestFit="1" customWidth="1"/>
    <col min="4" max="4" width="26.5703125" style="7" bestFit="1" customWidth="1"/>
    <col min="5" max="5" width="45.5703125" style="7" bestFit="1" customWidth="1"/>
    <col min="6" max="6" width="21.85546875" style="7" bestFit="1" customWidth="1"/>
    <col min="7" max="7" width="31.85546875" style="7" bestFit="1" customWidth="1"/>
    <col min="8" max="8" width="25.85546875" style="7" bestFit="1" customWidth="1"/>
    <col min="9" max="9" width="43.5703125" style="7" customWidth="1"/>
    <col min="10" max="10" width="58.42578125" style="7" hidden="1" customWidth="1"/>
    <col min="11" max="11" width="29" style="7" hidden="1" customWidth="1"/>
    <col min="12" max="12" width="34" style="7" hidden="1" customWidth="1"/>
    <col min="13" max="13" width="33.28515625" style="7" hidden="1" customWidth="1"/>
    <col min="14" max="14" width="39" style="7" hidden="1" customWidth="1"/>
    <col min="15" max="15" width="35.42578125" style="7" hidden="1" customWidth="1"/>
    <col min="16" max="16" width="42.5703125" style="7" hidden="1" customWidth="1"/>
    <col min="17" max="17" width="38.7109375" style="7" customWidth="1"/>
    <col min="18" max="18" width="29" style="7" hidden="1" customWidth="1"/>
    <col min="19" max="19" width="37.5703125" style="7" hidden="1" customWidth="1"/>
    <col min="20" max="20" width="28.28515625" style="7" hidden="1" customWidth="1"/>
    <col min="21" max="21" width="29" style="7" hidden="1" customWidth="1"/>
    <col min="22" max="22" width="54.42578125" style="7" hidden="1" customWidth="1"/>
    <col min="23" max="23" width="55.42578125" style="7" hidden="1" customWidth="1"/>
    <col min="24" max="25" width="27.7109375" style="7" customWidth="1"/>
    <col min="26" max="57" width="25.28515625" style="7" customWidth="1"/>
    <col min="58" max="58" width="49.7109375" style="7" hidden="1" customWidth="1"/>
    <col min="59" max="59" width="28.28515625" style="7" hidden="1" customWidth="1"/>
    <col min="60" max="60" width="36.7109375" style="7" hidden="1" customWidth="1"/>
    <col min="61" max="61" width="68.5703125" style="7" hidden="1" customWidth="1"/>
    <col min="62" max="62" width="64.85546875" style="7" hidden="1" customWidth="1"/>
    <col min="63" max="63" width="32.42578125" style="7" hidden="1" customWidth="1"/>
    <col min="64" max="64" width="27.85546875" style="7" hidden="1" customWidth="1"/>
    <col min="65" max="65" width="36.85546875" style="7" hidden="1" customWidth="1"/>
    <col min="66" max="66" width="61.5703125" style="7" hidden="1" customWidth="1"/>
    <col min="67" max="67" width="45.7109375" style="7" hidden="1" customWidth="1"/>
    <col min="68" max="68" width="53" style="7" hidden="1" customWidth="1"/>
    <col min="69" max="69" width="61.140625" style="7" hidden="1" customWidth="1"/>
    <col min="70" max="70" width="31.5703125" style="7" hidden="1" customWidth="1"/>
    <col min="71" max="71" width="27.85546875" style="7" hidden="1" customWidth="1"/>
    <col min="72" max="72" width="32" style="7" hidden="1" customWidth="1"/>
    <col min="73" max="73" width="25.7109375" style="7" hidden="1" customWidth="1"/>
    <col min="74" max="74" width="43.5703125" style="7" hidden="1" customWidth="1"/>
    <col min="75" max="75" width="49.7109375" style="7" hidden="1" customWidth="1"/>
    <col min="76" max="76" width="28.28515625" style="7" hidden="1" customWidth="1"/>
    <col min="77" max="77" width="36.7109375" style="7" hidden="1" customWidth="1"/>
    <col min="78" max="78" width="59.28515625" style="7" hidden="1" customWidth="1"/>
    <col min="79" max="79" width="64.85546875" style="7" hidden="1" customWidth="1"/>
    <col min="80" max="80" width="32.42578125" style="7" hidden="1" customWidth="1"/>
    <col min="81" max="81" width="27.85546875" style="7" hidden="1" customWidth="1"/>
    <col min="82" max="82" width="36.85546875" style="7" hidden="1" customWidth="1"/>
    <col min="83" max="83" width="61.5703125" style="7" hidden="1" customWidth="1"/>
    <col min="84" max="84" width="45.7109375" style="7" hidden="1" customWidth="1"/>
    <col min="85" max="85" width="53" style="7" hidden="1" customWidth="1"/>
    <col min="86" max="86" width="61.140625" style="7" hidden="1" customWidth="1"/>
    <col min="87" max="87" width="31.5703125" style="7" hidden="1" customWidth="1"/>
    <col min="88" max="88" width="27.85546875" style="7" hidden="1" customWidth="1"/>
    <col min="89" max="89" width="32" style="7" hidden="1" customWidth="1"/>
    <col min="90" max="90" width="25.7109375" style="7" hidden="1" customWidth="1"/>
    <col min="91" max="91" width="43.42578125" style="7" hidden="1" customWidth="1"/>
    <col min="92" max="92" width="49.7109375" style="7" hidden="1" customWidth="1"/>
    <col min="93" max="93" width="28.28515625" style="7" hidden="1" customWidth="1"/>
    <col min="94" max="94" width="36.7109375" style="7" hidden="1" customWidth="1"/>
    <col min="95" max="95" width="59.28515625" style="7" hidden="1" customWidth="1"/>
    <col min="96" max="96" width="64.85546875" style="7" hidden="1" customWidth="1"/>
    <col min="97" max="97" width="32.42578125" style="7" hidden="1" customWidth="1"/>
    <col min="98" max="98" width="27.85546875" style="7" hidden="1" customWidth="1"/>
    <col min="99" max="99" width="36.85546875" style="7" hidden="1" customWidth="1"/>
    <col min="100" max="100" width="61.5703125" style="7" hidden="1" customWidth="1"/>
    <col min="101" max="101" width="45.7109375" style="7" hidden="1" customWidth="1"/>
    <col min="102" max="102" width="53" style="7" hidden="1" customWidth="1"/>
    <col min="103" max="103" width="61.140625" style="7" hidden="1" customWidth="1"/>
    <col min="104" max="104" width="31.5703125" style="7" hidden="1" customWidth="1"/>
    <col min="105" max="105" width="27.85546875" style="7" hidden="1" customWidth="1"/>
    <col min="106" max="106" width="32" style="7" hidden="1" customWidth="1"/>
    <col min="107" max="107" width="25.7109375" style="7" hidden="1" customWidth="1"/>
    <col min="108" max="108" width="61.7109375" style="7" hidden="1" customWidth="1"/>
    <col min="109" max="109" width="49.7109375" style="7" hidden="1" customWidth="1"/>
    <col min="110" max="110" width="28.28515625" style="7" hidden="1" customWidth="1"/>
    <col min="111" max="111" width="36.7109375" style="7" hidden="1" customWidth="1"/>
    <col min="112" max="112" width="59.28515625" style="7" hidden="1" customWidth="1"/>
    <col min="113" max="113" width="47.28515625" style="7" hidden="1" customWidth="1"/>
    <col min="114" max="114" width="32.42578125" style="7" hidden="1" customWidth="1"/>
    <col min="115" max="115" width="27.85546875" style="7" hidden="1" customWidth="1"/>
    <col min="116" max="116" width="36.85546875" style="7" hidden="1" customWidth="1"/>
    <col min="117" max="117" width="48.28515625" style="7" hidden="1" customWidth="1"/>
    <col min="118" max="118" width="45.7109375" style="7" hidden="1" customWidth="1"/>
    <col min="119" max="119" width="34.85546875" style="7" hidden="1" customWidth="1"/>
    <col min="120" max="120" width="50.5703125" style="7" hidden="1" customWidth="1"/>
    <col min="121" max="121" width="31.5703125" style="7" hidden="1" customWidth="1"/>
    <col min="122" max="122" width="27.85546875" style="7" hidden="1" customWidth="1"/>
    <col min="123" max="123" width="32" style="7" hidden="1" customWidth="1"/>
    <col min="124" max="124" width="25.7109375" style="7" hidden="1" customWidth="1"/>
    <col min="125" max="125" width="52.85546875" style="7" hidden="1" customWidth="1"/>
    <col min="126" max="126" width="49.7109375" style="7" hidden="1" customWidth="1"/>
    <col min="127" max="127" width="28.28515625" style="7" hidden="1" customWidth="1"/>
    <col min="128" max="128" width="36.7109375" style="7" hidden="1" customWidth="1"/>
    <col min="129" max="129" width="59.28515625" style="7" hidden="1" customWidth="1"/>
    <col min="130" max="130" width="64.85546875" style="7" hidden="1" customWidth="1"/>
    <col min="131" max="131" width="32.42578125" style="7" hidden="1" customWidth="1"/>
    <col min="132" max="132" width="27.85546875" style="7" hidden="1" customWidth="1"/>
    <col min="133" max="133" width="36.85546875" style="7" hidden="1" customWidth="1"/>
    <col min="134" max="134" width="48.28515625" style="7" hidden="1" customWidth="1"/>
    <col min="135" max="135" width="45.7109375" style="7" hidden="1" customWidth="1"/>
    <col min="136" max="136" width="34.85546875" style="7" hidden="1" customWidth="1"/>
    <col min="137" max="137" width="50.5703125" style="7" hidden="1" customWidth="1"/>
    <col min="138" max="138" width="31.5703125" style="7" hidden="1" customWidth="1"/>
    <col min="139" max="139" width="27.85546875" style="7" hidden="1" customWidth="1"/>
    <col min="140" max="140" width="32" style="7" hidden="1" customWidth="1"/>
    <col min="141" max="141" width="25.7109375" style="7" hidden="1" customWidth="1"/>
    <col min="142" max="142" width="41.140625" style="7" hidden="1" customWidth="1"/>
    <col min="143" max="143" width="49.7109375" style="7" hidden="1" customWidth="1"/>
    <col min="144" max="144" width="28.28515625" style="7" hidden="1" customWidth="1"/>
    <col min="145" max="145" width="36.7109375" style="7" hidden="1" customWidth="1"/>
    <col min="146" max="146" width="59.28515625" style="7" hidden="1" customWidth="1"/>
    <col min="147" max="147" width="47.28515625" style="7" hidden="1" customWidth="1"/>
    <col min="148" max="148" width="32.42578125" style="7" hidden="1" customWidth="1"/>
    <col min="149" max="149" width="27.85546875" style="7" hidden="1" customWidth="1"/>
    <col min="150" max="150" width="36.85546875" style="7" hidden="1" customWidth="1"/>
    <col min="151" max="151" width="61.5703125" style="7" hidden="1" customWidth="1"/>
    <col min="152" max="152" width="45.7109375" style="7" hidden="1" customWidth="1"/>
    <col min="153" max="153" width="53" style="7" hidden="1" customWidth="1"/>
    <col min="154" max="154" width="61.140625" style="7" hidden="1" customWidth="1"/>
    <col min="155" max="155" width="31.5703125" style="7" hidden="1" customWidth="1"/>
    <col min="156" max="156" width="27.85546875" style="7" hidden="1" customWidth="1"/>
    <col min="157" max="157" width="32" style="7" hidden="1" customWidth="1"/>
    <col min="158" max="158" width="25.7109375" style="7" hidden="1" customWidth="1"/>
    <col min="159" max="159" width="72.140625" style="7" hidden="1" customWidth="1"/>
    <col min="160" max="160" width="29" style="7" bestFit="1" customWidth="1"/>
    <col min="161" max="162" width="21" style="43" customWidth="1"/>
    <col min="163" max="163" width="21.140625" style="7" bestFit="1" customWidth="1"/>
    <col min="164" max="16384" width="11.42578125" style="7"/>
  </cols>
  <sheetData>
    <row r="1" spans="1:163" customFormat="1" ht="30.75" customHeight="1" x14ac:dyDescent="0.25">
      <c r="A1" s="47"/>
      <c r="B1" s="73" t="s">
        <v>173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41"/>
      <c r="FF1" s="41"/>
    </row>
    <row r="2" spans="1:163" customFormat="1" ht="30" customHeight="1" x14ac:dyDescent="0.25">
      <c r="A2" s="47"/>
      <c r="B2" s="75" t="s">
        <v>183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41"/>
      <c r="FF2" s="41"/>
    </row>
    <row r="3" spans="1:163" customFormat="1" ht="38.25" customHeight="1" x14ac:dyDescent="0.25">
      <c r="A3" s="47"/>
      <c r="B3" s="77" t="s">
        <v>184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41"/>
      <c r="FF3" s="41"/>
    </row>
    <row r="4" spans="1:163" customFormat="1" ht="38.25" customHeight="1" x14ac:dyDescent="0.25">
      <c r="A4" s="64"/>
      <c r="B4" s="65" t="s">
        <v>185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68" t="s">
        <v>227</v>
      </c>
      <c r="N4" s="69"/>
      <c r="O4" s="69"/>
      <c r="P4" s="70"/>
      <c r="Q4" s="71" t="s">
        <v>228</v>
      </c>
      <c r="R4" s="72"/>
      <c r="S4" s="72"/>
      <c r="T4" s="72"/>
      <c r="U4" s="72"/>
      <c r="V4" s="69" t="s">
        <v>229</v>
      </c>
      <c r="W4" s="69"/>
      <c r="X4" s="69"/>
      <c r="Y4" s="69"/>
      <c r="Z4" s="69"/>
      <c r="AA4" s="69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41"/>
      <c r="FF4" s="41"/>
    </row>
    <row r="5" spans="1:163" customFormat="1" ht="27" customHeight="1" x14ac:dyDescent="0.25">
      <c r="A5" s="79" t="s">
        <v>174</v>
      </c>
      <c r="B5" s="80"/>
      <c r="C5" s="81">
        <v>2021</v>
      </c>
      <c r="D5" s="82"/>
      <c r="E5" s="82"/>
      <c r="F5" s="82"/>
      <c r="G5" s="82"/>
      <c r="H5" s="82"/>
      <c r="I5" s="83"/>
      <c r="Q5" s="1"/>
      <c r="V5" s="1"/>
      <c r="W5" s="1"/>
      <c r="FE5" s="41"/>
      <c r="FF5" s="41"/>
    </row>
    <row r="6" spans="1:163" customFormat="1" ht="27" customHeight="1" x14ac:dyDescent="0.25">
      <c r="A6" s="84" t="s">
        <v>175</v>
      </c>
      <c r="B6" s="85"/>
      <c r="C6" s="86" t="s">
        <v>270</v>
      </c>
      <c r="D6" s="86"/>
      <c r="E6" s="86"/>
      <c r="F6" s="86"/>
      <c r="G6" s="86"/>
      <c r="H6" s="87"/>
      <c r="I6" s="87"/>
      <c r="Q6" s="1"/>
      <c r="V6" s="1"/>
      <c r="W6" s="1"/>
      <c r="FE6" s="41"/>
      <c r="FF6" s="41"/>
    </row>
    <row r="7" spans="1:163" customFormat="1" x14ac:dyDescent="0.25">
      <c r="Q7" s="1"/>
      <c r="V7" s="1"/>
      <c r="W7" s="1"/>
      <c r="FE7" s="41"/>
      <c r="FF7" s="41"/>
    </row>
    <row r="8" spans="1:163" customFormat="1" ht="17.25" customHeight="1" x14ac:dyDescent="0.25">
      <c r="A8" s="58" t="s">
        <v>178</v>
      </c>
      <c r="B8" s="58"/>
      <c r="C8" s="58"/>
      <c r="D8" s="58"/>
      <c r="E8" s="58"/>
      <c r="F8" s="58"/>
      <c r="G8" s="58"/>
      <c r="H8" s="55" t="s">
        <v>179</v>
      </c>
      <c r="I8" s="56"/>
      <c r="J8" s="57"/>
      <c r="K8" s="55" t="s">
        <v>180</v>
      </c>
      <c r="L8" s="57"/>
      <c r="M8" s="59" t="s">
        <v>210</v>
      </c>
      <c r="N8" s="60"/>
      <c r="O8" s="60"/>
      <c r="P8" s="61"/>
      <c r="Q8" s="58" t="s">
        <v>178</v>
      </c>
      <c r="R8" s="58"/>
      <c r="S8" s="58"/>
      <c r="T8" s="55" t="s">
        <v>179</v>
      </c>
      <c r="U8" s="56"/>
      <c r="V8" s="57"/>
      <c r="W8" s="53" t="s">
        <v>181</v>
      </c>
      <c r="X8" s="50" t="s">
        <v>190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2"/>
      <c r="AO8" s="50" t="s">
        <v>191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50" t="s">
        <v>192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2"/>
      <c r="BW8" s="50" t="s">
        <v>193</v>
      </c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2"/>
      <c r="CN8" s="50" t="s">
        <v>194</v>
      </c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2"/>
      <c r="DE8" s="50" t="s">
        <v>195</v>
      </c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2"/>
      <c r="DV8" s="50" t="s">
        <v>196</v>
      </c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2"/>
      <c r="EM8" s="50" t="s">
        <v>197</v>
      </c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2"/>
      <c r="FD8" s="62" t="s">
        <v>226</v>
      </c>
      <c r="FE8" s="41"/>
      <c r="FF8" s="41"/>
    </row>
    <row r="9" spans="1:163" customFormat="1" ht="91.5" customHeight="1" x14ac:dyDescent="0.25">
      <c r="A9" s="9" t="s">
        <v>18</v>
      </c>
      <c r="B9" s="9" t="s">
        <v>3</v>
      </c>
      <c r="C9" s="9" t="s">
        <v>0</v>
      </c>
      <c r="D9" s="9" t="s">
        <v>2</v>
      </c>
      <c r="E9" s="9" t="s">
        <v>1</v>
      </c>
      <c r="F9" s="9" t="s">
        <v>176</v>
      </c>
      <c r="G9" s="10" t="s">
        <v>211</v>
      </c>
      <c r="H9" s="11" t="s">
        <v>153</v>
      </c>
      <c r="I9" s="8" t="s">
        <v>212</v>
      </c>
      <c r="J9" s="8" t="s">
        <v>154</v>
      </c>
      <c r="K9" s="8" t="s">
        <v>155</v>
      </c>
      <c r="L9" s="8" t="s">
        <v>182</v>
      </c>
      <c r="M9" s="8" t="s">
        <v>213</v>
      </c>
      <c r="N9" s="8" t="s">
        <v>205</v>
      </c>
      <c r="O9" s="8" t="s">
        <v>214</v>
      </c>
      <c r="P9" s="8" t="s">
        <v>215</v>
      </c>
      <c r="Q9" s="12" t="s">
        <v>216</v>
      </c>
      <c r="R9" s="12" t="s">
        <v>152</v>
      </c>
      <c r="S9" s="10" t="s">
        <v>189</v>
      </c>
      <c r="T9" s="8" t="s">
        <v>156</v>
      </c>
      <c r="U9" s="8" t="s">
        <v>157</v>
      </c>
      <c r="V9" s="8" t="s">
        <v>217</v>
      </c>
      <c r="W9" s="54"/>
      <c r="X9" s="8" t="s">
        <v>158</v>
      </c>
      <c r="Y9" s="8" t="s">
        <v>159</v>
      </c>
      <c r="Z9" s="8" t="s">
        <v>160</v>
      </c>
      <c r="AA9" s="8" t="s">
        <v>161</v>
      </c>
      <c r="AB9" s="8" t="s">
        <v>162</v>
      </c>
      <c r="AC9" s="8" t="s">
        <v>163</v>
      </c>
      <c r="AD9" s="8" t="s">
        <v>164</v>
      </c>
      <c r="AE9" s="8" t="s">
        <v>165</v>
      </c>
      <c r="AF9" s="8" t="s">
        <v>166</v>
      </c>
      <c r="AG9" s="8" t="s">
        <v>167</v>
      </c>
      <c r="AH9" s="8" t="s">
        <v>168</v>
      </c>
      <c r="AI9" s="8" t="s">
        <v>169</v>
      </c>
      <c r="AJ9" s="8" t="s">
        <v>170</v>
      </c>
      <c r="AK9" s="8" t="s">
        <v>171</v>
      </c>
      <c r="AL9" s="8" t="s">
        <v>172</v>
      </c>
      <c r="AM9" s="8" t="s">
        <v>186</v>
      </c>
      <c r="AN9" s="9" t="s">
        <v>218</v>
      </c>
      <c r="AO9" s="8" t="s">
        <v>158</v>
      </c>
      <c r="AP9" s="8" t="s">
        <v>159</v>
      </c>
      <c r="AQ9" s="8" t="s">
        <v>160</v>
      </c>
      <c r="AR9" s="8" t="s">
        <v>161</v>
      </c>
      <c r="AS9" s="8" t="s">
        <v>162</v>
      </c>
      <c r="AT9" s="8" t="s">
        <v>163</v>
      </c>
      <c r="AU9" s="8" t="s">
        <v>164</v>
      </c>
      <c r="AV9" s="8" t="s">
        <v>165</v>
      </c>
      <c r="AW9" s="8" t="s">
        <v>166</v>
      </c>
      <c r="AX9" s="8" t="s">
        <v>167</v>
      </c>
      <c r="AY9" s="8" t="s">
        <v>168</v>
      </c>
      <c r="AZ9" s="8" t="s">
        <v>169</v>
      </c>
      <c r="BA9" s="8" t="s">
        <v>170</v>
      </c>
      <c r="BB9" s="8" t="s">
        <v>171</v>
      </c>
      <c r="BC9" s="8" t="s">
        <v>172</v>
      </c>
      <c r="BD9" s="8" t="s">
        <v>186</v>
      </c>
      <c r="BE9" s="10" t="s">
        <v>223</v>
      </c>
      <c r="BF9" s="8" t="s">
        <v>158</v>
      </c>
      <c r="BG9" s="8" t="s">
        <v>159</v>
      </c>
      <c r="BH9" s="8" t="s">
        <v>160</v>
      </c>
      <c r="BI9" s="8" t="s">
        <v>161</v>
      </c>
      <c r="BJ9" s="8" t="s">
        <v>162</v>
      </c>
      <c r="BK9" s="8" t="s">
        <v>163</v>
      </c>
      <c r="BL9" s="8" t="s">
        <v>164</v>
      </c>
      <c r="BM9" s="8" t="s">
        <v>165</v>
      </c>
      <c r="BN9" s="8" t="s">
        <v>166</v>
      </c>
      <c r="BO9" s="8" t="s">
        <v>167</v>
      </c>
      <c r="BP9" s="8" t="s">
        <v>168</v>
      </c>
      <c r="BQ9" s="8" t="s">
        <v>169</v>
      </c>
      <c r="BR9" s="8" t="s">
        <v>170</v>
      </c>
      <c r="BS9" s="8" t="s">
        <v>171</v>
      </c>
      <c r="BT9" s="8" t="s">
        <v>172</v>
      </c>
      <c r="BU9" s="8" t="s">
        <v>186</v>
      </c>
      <c r="BV9" s="10" t="s">
        <v>224</v>
      </c>
      <c r="BW9" s="8" t="s">
        <v>158</v>
      </c>
      <c r="BX9" s="8" t="s">
        <v>159</v>
      </c>
      <c r="BY9" s="8" t="s">
        <v>160</v>
      </c>
      <c r="BZ9" s="8" t="s">
        <v>161</v>
      </c>
      <c r="CA9" s="8" t="s">
        <v>162</v>
      </c>
      <c r="CB9" s="8" t="s">
        <v>163</v>
      </c>
      <c r="CC9" s="8" t="s">
        <v>164</v>
      </c>
      <c r="CD9" s="8" t="s">
        <v>165</v>
      </c>
      <c r="CE9" s="8" t="s">
        <v>166</v>
      </c>
      <c r="CF9" s="8" t="s">
        <v>167</v>
      </c>
      <c r="CG9" s="8" t="s">
        <v>168</v>
      </c>
      <c r="CH9" s="8" t="s">
        <v>169</v>
      </c>
      <c r="CI9" s="8" t="s">
        <v>170</v>
      </c>
      <c r="CJ9" s="8" t="s">
        <v>171</v>
      </c>
      <c r="CK9" s="8" t="s">
        <v>172</v>
      </c>
      <c r="CL9" s="8" t="s">
        <v>186</v>
      </c>
      <c r="CM9" s="10" t="s">
        <v>225</v>
      </c>
      <c r="CN9" s="8" t="s">
        <v>158</v>
      </c>
      <c r="CO9" s="8" t="s">
        <v>159</v>
      </c>
      <c r="CP9" s="8" t="s">
        <v>160</v>
      </c>
      <c r="CQ9" s="8" t="s">
        <v>161</v>
      </c>
      <c r="CR9" s="8" t="s">
        <v>162</v>
      </c>
      <c r="CS9" s="8" t="s">
        <v>163</v>
      </c>
      <c r="CT9" s="8" t="s">
        <v>164</v>
      </c>
      <c r="CU9" s="8" t="s">
        <v>165</v>
      </c>
      <c r="CV9" s="8" t="s">
        <v>166</v>
      </c>
      <c r="CW9" s="8" t="s">
        <v>167</v>
      </c>
      <c r="CX9" s="8" t="s">
        <v>168</v>
      </c>
      <c r="CY9" s="8" t="s">
        <v>169</v>
      </c>
      <c r="CZ9" s="8" t="s">
        <v>170</v>
      </c>
      <c r="DA9" s="8" t="s">
        <v>171</v>
      </c>
      <c r="DB9" s="8" t="s">
        <v>172</v>
      </c>
      <c r="DC9" s="8" t="s">
        <v>186</v>
      </c>
      <c r="DD9" s="10" t="s">
        <v>219</v>
      </c>
      <c r="DE9" s="8" t="s">
        <v>158</v>
      </c>
      <c r="DF9" s="8" t="s">
        <v>159</v>
      </c>
      <c r="DG9" s="8" t="s">
        <v>160</v>
      </c>
      <c r="DH9" s="8" t="s">
        <v>161</v>
      </c>
      <c r="DI9" s="8" t="s">
        <v>162</v>
      </c>
      <c r="DJ9" s="8" t="s">
        <v>163</v>
      </c>
      <c r="DK9" s="8" t="s">
        <v>164</v>
      </c>
      <c r="DL9" s="8" t="s">
        <v>165</v>
      </c>
      <c r="DM9" s="8" t="s">
        <v>166</v>
      </c>
      <c r="DN9" s="8" t="s">
        <v>167</v>
      </c>
      <c r="DO9" s="8" t="s">
        <v>168</v>
      </c>
      <c r="DP9" s="8" t="s">
        <v>169</v>
      </c>
      <c r="DQ9" s="8" t="s">
        <v>170</v>
      </c>
      <c r="DR9" s="8" t="s">
        <v>171</v>
      </c>
      <c r="DS9" s="8" t="s">
        <v>172</v>
      </c>
      <c r="DT9" s="8" t="s">
        <v>186</v>
      </c>
      <c r="DU9" s="10" t="s">
        <v>220</v>
      </c>
      <c r="DV9" s="8" t="s">
        <v>158</v>
      </c>
      <c r="DW9" s="8" t="s">
        <v>159</v>
      </c>
      <c r="DX9" s="8" t="s">
        <v>160</v>
      </c>
      <c r="DY9" s="8" t="s">
        <v>161</v>
      </c>
      <c r="DZ9" s="8" t="s">
        <v>162</v>
      </c>
      <c r="EA9" s="8" t="s">
        <v>163</v>
      </c>
      <c r="EB9" s="8" t="s">
        <v>164</v>
      </c>
      <c r="EC9" s="8" t="s">
        <v>165</v>
      </c>
      <c r="ED9" s="8" t="s">
        <v>166</v>
      </c>
      <c r="EE9" s="8" t="s">
        <v>167</v>
      </c>
      <c r="EF9" s="8" t="s">
        <v>168</v>
      </c>
      <c r="EG9" s="8" t="s">
        <v>169</v>
      </c>
      <c r="EH9" s="8" t="s">
        <v>170</v>
      </c>
      <c r="EI9" s="8" t="s">
        <v>171</v>
      </c>
      <c r="EJ9" s="8" t="s">
        <v>172</v>
      </c>
      <c r="EK9" s="8" t="s">
        <v>186</v>
      </c>
      <c r="EL9" s="10" t="s">
        <v>221</v>
      </c>
      <c r="EM9" s="8" t="s">
        <v>158</v>
      </c>
      <c r="EN9" s="8" t="s">
        <v>159</v>
      </c>
      <c r="EO9" s="8" t="s">
        <v>160</v>
      </c>
      <c r="EP9" s="8" t="s">
        <v>161</v>
      </c>
      <c r="EQ9" s="8" t="s">
        <v>162</v>
      </c>
      <c r="ER9" s="8" t="s">
        <v>163</v>
      </c>
      <c r="ES9" s="8" t="s">
        <v>164</v>
      </c>
      <c r="ET9" s="8" t="s">
        <v>165</v>
      </c>
      <c r="EU9" s="8" t="s">
        <v>166</v>
      </c>
      <c r="EV9" s="8" t="s">
        <v>167</v>
      </c>
      <c r="EW9" s="8" t="s">
        <v>168</v>
      </c>
      <c r="EX9" s="8" t="s">
        <v>169</v>
      </c>
      <c r="EY9" s="8" t="s">
        <v>170</v>
      </c>
      <c r="EZ9" s="8" t="s">
        <v>171</v>
      </c>
      <c r="FA9" s="8" t="s">
        <v>172</v>
      </c>
      <c r="FB9" s="8" t="s">
        <v>186</v>
      </c>
      <c r="FC9" s="10" t="s">
        <v>222</v>
      </c>
      <c r="FD9" s="63"/>
      <c r="FE9" s="41"/>
      <c r="FF9" s="41"/>
    </row>
    <row r="10" spans="1:163" s="16" customFormat="1" ht="90" x14ac:dyDescent="0.25">
      <c r="A10" s="17" t="s">
        <v>98</v>
      </c>
      <c r="B10" s="17" t="s">
        <v>122</v>
      </c>
      <c r="C10" s="17" t="s">
        <v>112</v>
      </c>
      <c r="D10" s="17" t="s">
        <v>120</v>
      </c>
      <c r="E10" s="17" t="s">
        <v>119</v>
      </c>
      <c r="F10" s="18">
        <v>100</v>
      </c>
      <c r="G10" s="19">
        <v>45</v>
      </c>
      <c r="H10" s="20">
        <v>2020520010110</v>
      </c>
      <c r="I10" s="21" t="s">
        <v>230</v>
      </c>
      <c r="J10" s="21" t="s">
        <v>231</v>
      </c>
      <c r="K10" s="22" t="s">
        <v>232</v>
      </c>
      <c r="L10" s="22" t="s">
        <v>232</v>
      </c>
      <c r="M10" s="21" t="s">
        <v>203</v>
      </c>
      <c r="N10" s="21" t="s">
        <v>199</v>
      </c>
      <c r="O10" s="22">
        <v>4002</v>
      </c>
      <c r="P10" s="21" t="s">
        <v>206</v>
      </c>
      <c r="Q10" s="23" t="s">
        <v>121</v>
      </c>
      <c r="R10" s="24">
        <v>4</v>
      </c>
      <c r="S10" s="22">
        <v>2</v>
      </c>
      <c r="T10" s="25">
        <v>44200</v>
      </c>
      <c r="U10" s="25">
        <v>44561</v>
      </c>
      <c r="V10" s="21" t="s">
        <v>233</v>
      </c>
      <c r="W10" s="22" t="s">
        <v>234</v>
      </c>
      <c r="X10" s="26">
        <v>360000000</v>
      </c>
      <c r="Y10" s="26">
        <f>2544369554.14+50000000</f>
        <v>2594369554.1399999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9">
        <f>SUM(X10:AM10)</f>
        <v>2954369554.1399999</v>
      </c>
      <c r="AO10" s="27">
        <v>0</v>
      </c>
      <c r="AP10" s="27">
        <v>70000000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/>
      <c r="BE10" s="30">
        <f>SUM(AO10:BD10)</f>
        <v>70000000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30">
        <f>SUM(BF10:BU10)</f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30">
        <f>SUM(BW10:CL10)</f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30">
        <f>SUM(CN10:DC10)</f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30">
        <f>SUM(DE10:DT10)</f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6">
        <v>0</v>
      </c>
      <c r="EI10" s="26">
        <v>0</v>
      </c>
      <c r="EJ10" s="26">
        <v>0</v>
      </c>
      <c r="EK10" s="26">
        <v>0</v>
      </c>
      <c r="EL10" s="30">
        <f>SUM(DV10:EK10)</f>
        <v>0</v>
      </c>
      <c r="EM10" s="26">
        <v>0</v>
      </c>
      <c r="EN10" s="26">
        <v>0</v>
      </c>
      <c r="EO10" s="26">
        <v>0</v>
      </c>
      <c r="EP10" s="26">
        <v>0</v>
      </c>
      <c r="EQ10" s="26">
        <v>0</v>
      </c>
      <c r="ER10" s="26">
        <v>0</v>
      </c>
      <c r="ES10" s="26">
        <v>0</v>
      </c>
      <c r="ET10" s="26">
        <v>0</v>
      </c>
      <c r="EU10" s="26">
        <v>0</v>
      </c>
      <c r="EV10" s="26">
        <v>0</v>
      </c>
      <c r="EW10" s="26">
        <v>0</v>
      </c>
      <c r="EX10" s="26">
        <v>0</v>
      </c>
      <c r="EY10" s="26">
        <v>0</v>
      </c>
      <c r="EZ10" s="26">
        <v>0</v>
      </c>
      <c r="FA10" s="26">
        <v>0</v>
      </c>
      <c r="FB10" s="26">
        <v>0</v>
      </c>
      <c r="FC10" s="30">
        <f>SUM(EM10:FB10)</f>
        <v>0</v>
      </c>
      <c r="FD10" s="45">
        <f t="shared" ref="FD10:FD25" si="0">SUM(AN10+BE10+BV10+CM10+DD10+DU10+EL10+FC10)</f>
        <v>3024369554.1399999</v>
      </c>
      <c r="FE10" s="42"/>
      <c r="FF10" s="42"/>
      <c r="FG10" s="38"/>
    </row>
    <row r="11" spans="1:163" s="16" customFormat="1" ht="45" x14ac:dyDescent="0.25">
      <c r="A11" s="17" t="s">
        <v>98</v>
      </c>
      <c r="B11" s="17" t="s">
        <v>122</v>
      </c>
      <c r="C11" s="17" t="s">
        <v>112</v>
      </c>
      <c r="D11" s="17" t="s">
        <v>120</v>
      </c>
      <c r="E11" s="17" t="s">
        <v>119</v>
      </c>
      <c r="F11" s="18">
        <v>100</v>
      </c>
      <c r="G11" s="19">
        <v>45</v>
      </c>
      <c r="H11" s="20">
        <v>2020520010110</v>
      </c>
      <c r="I11" s="21" t="s">
        <v>230</v>
      </c>
      <c r="J11" s="21" t="s">
        <v>231</v>
      </c>
      <c r="K11" s="22" t="s">
        <v>232</v>
      </c>
      <c r="L11" s="22" t="s">
        <v>232</v>
      </c>
      <c r="M11" s="21" t="s">
        <v>203</v>
      </c>
      <c r="N11" s="21" t="s">
        <v>199</v>
      </c>
      <c r="O11" s="22">
        <v>4002</v>
      </c>
      <c r="P11" s="21" t="s">
        <v>206</v>
      </c>
      <c r="Q11" s="23" t="s">
        <v>123</v>
      </c>
      <c r="R11" s="24">
        <v>1</v>
      </c>
      <c r="S11" s="22">
        <v>0.6</v>
      </c>
      <c r="T11" s="25">
        <v>44200</v>
      </c>
      <c r="U11" s="25">
        <v>44561</v>
      </c>
      <c r="V11" s="21" t="s">
        <v>235</v>
      </c>
      <c r="W11" s="22" t="s">
        <v>234</v>
      </c>
      <c r="X11" s="27"/>
      <c r="Y11" s="44">
        <v>650000000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9">
        <f t="shared" ref="AN11:AN25" si="1">SUM(X11:AM11)</f>
        <v>650000000</v>
      </c>
      <c r="AO11" s="27">
        <v>0</v>
      </c>
      <c r="AP11" s="26">
        <v>5000000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30">
        <f>SUM(AO11:BD11)</f>
        <v>5000000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30">
        <f t="shared" ref="BV11:BV25" si="2">SUM(BF11:BU11)</f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30">
        <f t="shared" ref="CM11:CM25" si="3">SUM(BW11:CL11)</f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30">
        <f t="shared" ref="DD11:DD25" si="4">SUM(CN11:DC11)</f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30">
        <f t="shared" ref="DU11:DU25" si="5">SUM(DE11:DT11)</f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0</v>
      </c>
      <c r="EA11" s="26">
        <v>0</v>
      </c>
      <c r="EB11" s="26">
        <v>0</v>
      </c>
      <c r="EC11" s="26">
        <v>0</v>
      </c>
      <c r="ED11" s="26">
        <v>0</v>
      </c>
      <c r="EE11" s="26">
        <v>0</v>
      </c>
      <c r="EF11" s="26">
        <v>0</v>
      </c>
      <c r="EG11" s="26">
        <v>0</v>
      </c>
      <c r="EH11" s="26">
        <v>0</v>
      </c>
      <c r="EI11" s="26">
        <v>0</v>
      </c>
      <c r="EJ11" s="26">
        <v>0</v>
      </c>
      <c r="EK11" s="26">
        <v>0</v>
      </c>
      <c r="EL11" s="30">
        <f t="shared" ref="EL11:EL25" si="6">SUM(DV11:EK11)</f>
        <v>0</v>
      </c>
      <c r="EM11" s="26">
        <v>0</v>
      </c>
      <c r="EN11" s="26">
        <v>0</v>
      </c>
      <c r="EO11" s="26">
        <v>0</v>
      </c>
      <c r="EP11" s="26">
        <v>0</v>
      </c>
      <c r="EQ11" s="26">
        <v>0</v>
      </c>
      <c r="ER11" s="26">
        <v>0</v>
      </c>
      <c r="ES11" s="26">
        <v>0</v>
      </c>
      <c r="ET11" s="26">
        <v>0</v>
      </c>
      <c r="EU11" s="26">
        <v>0</v>
      </c>
      <c r="EV11" s="26">
        <v>0</v>
      </c>
      <c r="EW11" s="26">
        <v>0</v>
      </c>
      <c r="EX11" s="26">
        <v>0</v>
      </c>
      <c r="EY11" s="26">
        <v>0</v>
      </c>
      <c r="EZ11" s="26">
        <v>0</v>
      </c>
      <c r="FA11" s="26">
        <v>0</v>
      </c>
      <c r="FB11" s="26">
        <v>0</v>
      </c>
      <c r="FC11" s="30">
        <f t="shared" ref="FC11:FC25" si="7">SUM(EM11:FB11)</f>
        <v>0</v>
      </c>
      <c r="FD11" s="45">
        <f t="shared" si="0"/>
        <v>655000000</v>
      </c>
      <c r="FE11" s="42"/>
      <c r="FF11" s="42"/>
      <c r="FG11" s="38"/>
    </row>
    <row r="12" spans="1:163" s="16" customFormat="1" ht="48.75" x14ac:dyDescent="0.25">
      <c r="A12" s="17" t="s">
        <v>98</v>
      </c>
      <c r="B12" s="17" t="s">
        <v>122</v>
      </c>
      <c r="C12" s="17" t="s">
        <v>112</v>
      </c>
      <c r="D12" s="17" t="s">
        <v>120</v>
      </c>
      <c r="E12" s="17" t="s">
        <v>119</v>
      </c>
      <c r="F12" s="18">
        <v>100</v>
      </c>
      <c r="G12" s="19">
        <v>45</v>
      </c>
      <c r="H12" s="20">
        <v>2020520010110</v>
      </c>
      <c r="I12" s="21" t="s">
        <v>230</v>
      </c>
      <c r="J12" s="21" t="s">
        <v>231</v>
      </c>
      <c r="K12" s="22" t="s">
        <v>232</v>
      </c>
      <c r="L12" s="22" t="s">
        <v>232</v>
      </c>
      <c r="M12" s="21" t="s">
        <v>203</v>
      </c>
      <c r="N12" s="21" t="s">
        <v>199</v>
      </c>
      <c r="O12" s="22">
        <v>4002</v>
      </c>
      <c r="P12" s="21" t="s">
        <v>206</v>
      </c>
      <c r="Q12" s="23" t="s">
        <v>271</v>
      </c>
      <c r="R12" s="24">
        <v>3</v>
      </c>
      <c r="S12" s="22">
        <v>1</v>
      </c>
      <c r="T12" s="25">
        <v>44200</v>
      </c>
      <c r="U12" s="25">
        <v>44561</v>
      </c>
      <c r="V12" s="28" t="s">
        <v>236</v>
      </c>
      <c r="W12" s="22" t="s">
        <v>234</v>
      </c>
      <c r="X12" s="27"/>
      <c r="Y12" s="44">
        <v>225000000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9">
        <f t="shared" si="1"/>
        <v>225000000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30">
        <f t="shared" ref="BE12:BE25" si="8">SUM(AO12:BD12)</f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30">
        <f t="shared" si="2"/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30">
        <f t="shared" si="3"/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30">
        <f t="shared" si="4"/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30">
        <f t="shared" si="5"/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6">
        <v>0</v>
      </c>
      <c r="EI12" s="26">
        <v>0</v>
      </c>
      <c r="EJ12" s="26">
        <v>0</v>
      </c>
      <c r="EK12" s="26">
        <v>0</v>
      </c>
      <c r="EL12" s="30">
        <f t="shared" si="6"/>
        <v>0</v>
      </c>
      <c r="EM12" s="26">
        <v>0</v>
      </c>
      <c r="EN12" s="26">
        <v>0</v>
      </c>
      <c r="EO12" s="26">
        <v>0</v>
      </c>
      <c r="EP12" s="26">
        <v>0</v>
      </c>
      <c r="EQ12" s="26">
        <v>0</v>
      </c>
      <c r="ER12" s="26">
        <v>0</v>
      </c>
      <c r="ES12" s="26">
        <v>0</v>
      </c>
      <c r="ET12" s="26">
        <v>0</v>
      </c>
      <c r="EU12" s="26">
        <v>0</v>
      </c>
      <c r="EV12" s="26">
        <v>0</v>
      </c>
      <c r="EW12" s="26">
        <v>0</v>
      </c>
      <c r="EX12" s="26">
        <v>0</v>
      </c>
      <c r="EY12" s="26">
        <v>0</v>
      </c>
      <c r="EZ12" s="26">
        <v>0</v>
      </c>
      <c r="FA12" s="26">
        <v>0</v>
      </c>
      <c r="FB12" s="26">
        <v>0</v>
      </c>
      <c r="FC12" s="30">
        <f t="shared" si="7"/>
        <v>0</v>
      </c>
      <c r="FD12" s="45">
        <f t="shared" si="0"/>
        <v>225000000</v>
      </c>
      <c r="FE12" s="42"/>
      <c r="FF12" s="42"/>
      <c r="FG12" s="39"/>
    </row>
    <row r="13" spans="1:163" s="16" customFormat="1" ht="51.75" customHeight="1" x14ac:dyDescent="0.25">
      <c r="A13" s="17" t="s">
        <v>98</v>
      </c>
      <c r="B13" s="17" t="s">
        <v>122</v>
      </c>
      <c r="C13" s="17" t="s">
        <v>112</v>
      </c>
      <c r="D13" s="17" t="s">
        <v>120</v>
      </c>
      <c r="E13" s="17" t="s">
        <v>119</v>
      </c>
      <c r="F13" s="18">
        <v>100</v>
      </c>
      <c r="G13" s="19">
        <v>45</v>
      </c>
      <c r="H13" s="20">
        <v>2020520010110</v>
      </c>
      <c r="I13" s="21" t="s">
        <v>230</v>
      </c>
      <c r="J13" s="21" t="s">
        <v>231</v>
      </c>
      <c r="K13" s="22" t="s">
        <v>232</v>
      </c>
      <c r="L13" s="22" t="s">
        <v>232</v>
      </c>
      <c r="M13" s="21" t="s">
        <v>203</v>
      </c>
      <c r="N13" s="21" t="s">
        <v>199</v>
      </c>
      <c r="O13" s="22">
        <v>4002</v>
      </c>
      <c r="P13" s="21" t="s">
        <v>206</v>
      </c>
      <c r="Q13" s="23" t="s">
        <v>237</v>
      </c>
      <c r="R13" s="24">
        <v>1</v>
      </c>
      <c r="S13" s="22">
        <v>1</v>
      </c>
      <c r="T13" s="25">
        <v>44200</v>
      </c>
      <c r="U13" s="25">
        <v>44561</v>
      </c>
      <c r="V13" s="28" t="s">
        <v>238</v>
      </c>
      <c r="W13" s="22" t="s">
        <v>234</v>
      </c>
      <c r="X13" s="27"/>
      <c r="Y13" s="44">
        <v>195000000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9">
        <f t="shared" si="1"/>
        <v>195000000</v>
      </c>
      <c r="AO13" s="27"/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30">
        <f t="shared" si="8"/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30">
        <f t="shared" si="2"/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30">
        <f t="shared" si="3"/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30">
        <f t="shared" si="4"/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30">
        <f t="shared" si="5"/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6">
        <v>0</v>
      </c>
      <c r="EB13" s="26">
        <v>0</v>
      </c>
      <c r="EC13" s="26">
        <v>0</v>
      </c>
      <c r="ED13" s="26">
        <v>0</v>
      </c>
      <c r="EE13" s="26">
        <v>0</v>
      </c>
      <c r="EF13" s="26">
        <v>0</v>
      </c>
      <c r="EG13" s="26">
        <v>0</v>
      </c>
      <c r="EH13" s="26">
        <v>0</v>
      </c>
      <c r="EI13" s="26">
        <v>0</v>
      </c>
      <c r="EJ13" s="26">
        <v>0</v>
      </c>
      <c r="EK13" s="26">
        <v>0</v>
      </c>
      <c r="EL13" s="30">
        <f t="shared" si="6"/>
        <v>0</v>
      </c>
      <c r="EM13" s="26">
        <v>0</v>
      </c>
      <c r="EN13" s="26">
        <v>0</v>
      </c>
      <c r="EO13" s="26">
        <v>0</v>
      </c>
      <c r="EP13" s="26">
        <v>0</v>
      </c>
      <c r="EQ13" s="26">
        <v>0</v>
      </c>
      <c r="ER13" s="26">
        <v>0</v>
      </c>
      <c r="ES13" s="26">
        <v>0</v>
      </c>
      <c r="ET13" s="26">
        <v>0</v>
      </c>
      <c r="EU13" s="26">
        <v>0</v>
      </c>
      <c r="EV13" s="26">
        <v>0</v>
      </c>
      <c r="EW13" s="26">
        <v>0</v>
      </c>
      <c r="EX13" s="26">
        <v>0</v>
      </c>
      <c r="EY13" s="26">
        <v>0</v>
      </c>
      <c r="EZ13" s="26">
        <v>0</v>
      </c>
      <c r="FA13" s="26">
        <v>0</v>
      </c>
      <c r="FB13" s="26">
        <v>0</v>
      </c>
      <c r="FC13" s="30">
        <f t="shared" si="7"/>
        <v>0</v>
      </c>
      <c r="FD13" s="45">
        <f t="shared" si="0"/>
        <v>195000000</v>
      </c>
      <c r="FE13" s="42"/>
      <c r="FF13" s="42"/>
    </row>
    <row r="14" spans="1:163" s="16" customFormat="1" ht="61.5" x14ac:dyDescent="0.25">
      <c r="A14" s="17" t="s">
        <v>98</v>
      </c>
      <c r="B14" s="17" t="s">
        <v>122</v>
      </c>
      <c r="C14" s="17" t="s">
        <v>112</v>
      </c>
      <c r="D14" s="17" t="s">
        <v>120</v>
      </c>
      <c r="E14" s="17" t="s">
        <v>119</v>
      </c>
      <c r="F14" s="18">
        <v>100</v>
      </c>
      <c r="G14" s="19">
        <v>45</v>
      </c>
      <c r="H14" s="20">
        <v>2020520010110</v>
      </c>
      <c r="I14" s="21" t="s">
        <v>230</v>
      </c>
      <c r="J14" s="21" t="s">
        <v>231</v>
      </c>
      <c r="K14" s="22" t="s">
        <v>232</v>
      </c>
      <c r="L14" s="22" t="s">
        <v>232</v>
      </c>
      <c r="M14" s="21" t="s">
        <v>203</v>
      </c>
      <c r="N14" s="21" t="s">
        <v>199</v>
      </c>
      <c r="O14" s="22">
        <v>4002</v>
      </c>
      <c r="P14" s="21" t="s">
        <v>206</v>
      </c>
      <c r="Q14" s="23" t="s">
        <v>272</v>
      </c>
      <c r="R14" s="24">
        <v>2</v>
      </c>
      <c r="S14" s="22">
        <v>1.5</v>
      </c>
      <c r="T14" s="25">
        <v>44200</v>
      </c>
      <c r="U14" s="25">
        <v>44561</v>
      </c>
      <c r="V14" s="28" t="s">
        <v>239</v>
      </c>
      <c r="W14" s="22" t="s">
        <v>234</v>
      </c>
      <c r="X14" s="27">
        <v>0</v>
      </c>
      <c r="Y14" s="44">
        <v>99890800.999999002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9">
        <f t="shared" si="1"/>
        <v>99890800.999999002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30">
        <f t="shared" si="8"/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30">
        <f t="shared" si="2"/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30">
        <f t="shared" si="3"/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30">
        <f t="shared" si="4"/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30">
        <f t="shared" si="5"/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30">
        <f t="shared" si="6"/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0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0</v>
      </c>
      <c r="FB14" s="26">
        <v>0</v>
      </c>
      <c r="FC14" s="30">
        <f t="shared" si="7"/>
        <v>0</v>
      </c>
      <c r="FD14" s="45">
        <f t="shared" si="0"/>
        <v>99890800.999999002</v>
      </c>
      <c r="FE14" s="42"/>
      <c r="FF14" s="42"/>
    </row>
    <row r="15" spans="1:163" s="16" customFormat="1" ht="60" x14ac:dyDescent="0.25">
      <c r="A15" s="17" t="s">
        <v>98</v>
      </c>
      <c r="B15" s="17" t="s">
        <v>122</v>
      </c>
      <c r="C15" s="17" t="s">
        <v>112</v>
      </c>
      <c r="D15" s="17" t="s">
        <v>120</v>
      </c>
      <c r="E15" s="17" t="s">
        <v>119</v>
      </c>
      <c r="F15" s="18">
        <v>100</v>
      </c>
      <c r="G15" s="19">
        <v>45</v>
      </c>
      <c r="H15" s="20">
        <v>2020520010110</v>
      </c>
      <c r="I15" s="21" t="s">
        <v>230</v>
      </c>
      <c r="J15" s="21" t="s">
        <v>231</v>
      </c>
      <c r="K15" s="22" t="s">
        <v>232</v>
      </c>
      <c r="L15" s="22" t="s">
        <v>232</v>
      </c>
      <c r="M15" s="21" t="s">
        <v>203</v>
      </c>
      <c r="N15" s="21" t="s">
        <v>199</v>
      </c>
      <c r="O15" s="22">
        <v>4002</v>
      </c>
      <c r="P15" s="21" t="s">
        <v>206</v>
      </c>
      <c r="Q15" s="23" t="s">
        <v>240</v>
      </c>
      <c r="R15" s="24">
        <v>1</v>
      </c>
      <c r="S15" s="22">
        <v>0.5</v>
      </c>
      <c r="T15" s="25">
        <v>44200</v>
      </c>
      <c r="U15" s="25">
        <v>44561</v>
      </c>
      <c r="V15" s="28" t="s">
        <v>241</v>
      </c>
      <c r="W15" s="22" t="s">
        <v>242</v>
      </c>
      <c r="X15" s="27">
        <v>0</v>
      </c>
      <c r="Y15" s="44">
        <f>-50000000+530000000</f>
        <v>480000000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9">
        <f t="shared" si="1"/>
        <v>480000000</v>
      </c>
      <c r="AO15" s="27">
        <v>0</v>
      </c>
      <c r="AP15" s="27">
        <v>0</v>
      </c>
      <c r="AQ15" s="27">
        <v>70000000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30">
        <f t="shared" si="8"/>
        <v>70000000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30">
        <f t="shared" si="2"/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30">
        <f t="shared" si="3"/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30">
        <f t="shared" si="4"/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30">
        <f t="shared" si="5"/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30">
        <f t="shared" si="6"/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0</v>
      </c>
      <c r="FB15" s="26">
        <v>0</v>
      </c>
      <c r="FC15" s="30">
        <f t="shared" si="7"/>
        <v>0</v>
      </c>
      <c r="FD15" s="45">
        <f t="shared" si="0"/>
        <v>550000000</v>
      </c>
      <c r="FE15" s="42"/>
      <c r="FF15" s="42"/>
    </row>
    <row r="16" spans="1:163" s="16" customFormat="1" ht="60" x14ac:dyDescent="0.25">
      <c r="A16" s="17" t="s">
        <v>98</v>
      </c>
      <c r="B16" s="17" t="s">
        <v>122</v>
      </c>
      <c r="C16" s="17" t="s">
        <v>112</v>
      </c>
      <c r="D16" s="17" t="s">
        <v>120</v>
      </c>
      <c r="E16" s="17" t="s">
        <v>119</v>
      </c>
      <c r="F16" s="18">
        <v>100</v>
      </c>
      <c r="G16" s="19">
        <v>45</v>
      </c>
      <c r="H16" s="20">
        <v>2021520010046</v>
      </c>
      <c r="I16" s="21" t="s">
        <v>243</v>
      </c>
      <c r="J16" s="21" t="s">
        <v>231</v>
      </c>
      <c r="K16" s="22" t="s">
        <v>232</v>
      </c>
      <c r="L16" s="22" t="s">
        <v>232</v>
      </c>
      <c r="M16" s="21" t="s">
        <v>203</v>
      </c>
      <c r="N16" s="21" t="s">
        <v>199</v>
      </c>
      <c r="O16" s="22">
        <v>4002</v>
      </c>
      <c r="P16" s="21" t="s">
        <v>206</v>
      </c>
      <c r="Q16" s="23" t="s">
        <v>240</v>
      </c>
      <c r="R16" s="24">
        <v>1</v>
      </c>
      <c r="S16" s="22">
        <v>0.5</v>
      </c>
      <c r="T16" s="25">
        <v>44200</v>
      </c>
      <c r="U16" s="25">
        <v>44561</v>
      </c>
      <c r="V16" s="28" t="s">
        <v>244</v>
      </c>
      <c r="W16" s="22" t="s">
        <v>242</v>
      </c>
      <c r="X16" s="27">
        <v>0</v>
      </c>
      <c r="Y16" s="27">
        <v>20000000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9">
        <f>SUM(X16:AM16)</f>
        <v>20000000</v>
      </c>
      <c r="AO16" s="27">
        <v>0</v>
      </c>
      <c r="AP16" s="27"/>
      <c r="AQ16" s="27">
        <v>0</v>
      </c>
      <c r="AR16" s="27">
        <v>0</v>
      </c>
      <c r="AS16" s="27"/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30000000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30">
        <f t="shared" si="8"/>
        <v>30000000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30">
        <f t="shared" si="2"/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30">
        <f t="shared" si="3"/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30">
        <f t="shared" si="4"/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30">
        <f t="shared" si="5"/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30">
        <f t="shared" si="6"/>
        <v>0</v>
      </c>
      <c r="EM16" s="26">
        <v>0</v>
      </c>
      <c r="EN16" s="26">
        <v>0</v>
      </c>
      <c r="EO16" s="26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6">
        <v>0</v>
      </c>
      <c r="EZ16" s="26">
        <v>0</v>
      </c>
      <c r="FA16" s="26">
        <v>0</v>
      </c>
      <c r="FB16" s="26">
        <v>0</v>
      </c>
      <c r="FC16" s="30">
        <f t="shared" si="7"/>
        <v>0</v>
      </c>
      <c r="FD16" s="45">
        <f t="shared" si="0"/>
        <v>50000000</v>
      </c>
      <c r="FE16" s="42"/>
      <c r="FF16" s="42"/>
    </row>
    <row r="17" spans="1:162" s="16" customFormat="1" ht="90" x14ac:dyDescent="0.25">
      <c r="A17" s="17" t="s">
        <v>98</v>
      </c>
      <c r="B17" s="17" t="s">
        <v>122</v>
      </c>
      <c r="C17" s="17" t="s">
        <v>112</v>
      </c>
      <c r="D17" s="17" t="s">
        <v>120</v>
      </c>
      <c r="E17" s="17" t="s">
        <v>119</v>
      </c>
      <c r="F17" s="18">
        <v>100</v>
      </c>
      <c r="G17" s="19">
        <v>45</v>
      </c>
      <c r="H17" s="20">
        <v>2021520010121</v>
      </c>
      <c r="I17" s="21" t="s">
        <v>245</v>
      </c>
      <c r="J17" s="21" t="s">
        <v>246</v>
      </c>
      <c r="K17" s="22" t="s">
        <v>232</v>
      </c>
      <c r="L17" s="22" t="s">
        <v>232</v>
      </c>
      <c r="M17" s="21" t="s">
        <v>202</v>
      </c>
      <c r="N17" s="21" t="s">
        <v>200</v>
      </c>
      <c r="O17" s="22">
        <v>3302</v>
      </c>
      <c r="P17" s="21" t="s">
        <v>208</v>
      </c>
      <c r="Q17" s="23" t="s">
        <v>124</v>
      </c>
      <c r="R17" s="24">
        <v>1</v>
      </c>
      <c r="S17" s="22">
        <v>1</v>
      </c>
      <c r="T17" s="25">
        <v>44206</v>
      </c>
      <c r="U17" s="25">
        <v>44561</v>
      </c>
      <c r="V17" s="23" t="s">
        <v>247</v>
      </c>
      <c r="W17" s="22" t="s">
        <v>248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6">
        <v>146400000</v>
      </c>
      <c r="AM17" s="27">
        <v>0</v>
      </c>
      <c r="AN17" s="30">
        <f t="shared" si="1"/>
        <v>146400000</v>
      </c>
      <c r="AO17" s="27">
        <v>0</v>
      </c>
      <c r="AP17" s="27">
        <v>0</v>
      </c>
      <c r="AQ17" s="27">
        <v>0</v>
      </c>
      <c r="AR17" s="27">
        <v>0</v>
      </c>
      <c r="AS17" s="27">
        <v>300000000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6">
        <v>103600000</v>
      </c>
      <c r="BD17" s="27">
        <v>0</v>
      </c>
      <c r="BE17" s="30">
        <f t="shared" si="8"/>
        <v>403600000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30">
        <f t="shared" si="2"/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30">
        <f t="shared" si="3"/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30">
        <f t="shared" si="4"/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30">
        <f t="shared" si="5"/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6">
        <v>0</v>
      </c>
      <c r="EB17" s="26">
        <v>0</v>
      </c>
      <c r="EC17" s="26">
        <v>0</v>
      </c>
      <c r="ED17" s="26">
        <v>0</v>
      </c>
      <c r="EE17" s="26">
        <v>0</v>
      </c>
      <c r="EF17" s="26">
        <v>0</v>
      </c>
      <c r="EG17" s="26">
        <v>0</v>
      </c>
      <c r="EH17" s="26">
        <v>0</v>
      </c>
      <c r="EI17" s="26">
        <v>0</v>
      </c>
      <c r="EJ17" s="26">
        <v>0</v>
      </c>
      <c r="EK17" s="26">
        <v>0</v>
      </c>
      <c r="EL17" s="30">
        <f t="shared" si="6"/>
        <v>0</v>
      </c>
      <c r="EM17" s="26">
        <v>0</v>
      </c>
      <c r="EN17" s="26">
        <v>0</v>
      </c>
      <c r="EO17" s="26">
        <v>0</v>
      </c>
      <c r="EP17" s="26">
        <v>0</v>
      </c>
      <c r="EQ17" s="26">
        <v>0</v>
      </c>
      <c r="ER17" s="26">
        <v>0</v>
      </c>
      <c r="ES17" s="26">
        <v>0</v>
      </c>
      <c r="ET17" s="26">
        <v>0</v>
      </c>
      <c r="EU17" s="26">
        <v>0</v>
      </c>
      <c r="EV17" s="26">
        <v>0</v>
      </c>
      <c r="EW17" s="26">
        <v>0</v>
      </c>
      <c r="EX17" s="26">
        <v>0</v>
      </c>
      <c r="EY17" s="26">
        <v>0</v>
      </c>
      <c r="EZ17" s="26">
        <v>0</v>
      </c>
      <c r="FA17" s="26">
        <v>0</v>
      </c>
      <c r="FB17" s="26">
        <v>0</v>
      </c>
      <c r="FC17" s="30">
        <f t="shared" si="7"/>
        <v>0</v>
      </c>
      <c r="FD17" s="45">
        <f t="shared" si="0"/>
        <v>550000000</v>
      </c>
      <c r="FE17" s="42"/>
      <c r="FF17" s="42"/>
    </row>
    <row r="18" spans="1:162" s="16" customFormat="1" ht="60" x14ac:dyDescent="0.25">
      <c r="A18" s="17" t="s">
        <v>98</v>
      </c>
      <c r="B18" s="17" t="s">
        <v>122</v>
      </c>
      <c r="C18" s="17" t="s">
        <v>112</v>
      </c>
      <c r="D18" s="17" t="s">
        <v>120</v>
      </c>
      <c r="E18" s="17" t="s">
        <v>249</v>
      </c>
      <c r="F18" s="18">
        <v>100</v>
      </c>
      <c r="G18" s="19">
        <v>90</v>
      </c>
      <c r="H18" s="22"/>
      <c r="I18" s="21" t="s">
        <v>250</v>
      </c>
      <c r="J18" s="21" t="s">
        <v>251</v>
      </c>
      <c r="K18" s="22" t="s">
        <v>232</v>
      </c>
      <c r="L18" s="22" t="s">
        <v>232</v>
      </c>
      <c r="M18" s="21" t="s">
        <v>204</v>
      </c>
      <c r="N18" s="21" t="s">
        <v>201</v>
      </c>
      <c r="O18" s="22">
        <v>1704</v>
      </c>
      <c r="P18" s="21" t="s">
        <v>209</v>
      </c>
      <c r="Q18" s="23" t="s">
        <v>125</v>
      </c>
      <c r="R18" s="24">
        <v>1</v>
      </c>
      <c r="S18" s="22">
        <v>0.75</v>
      </c>
      <c r="T18" s="25">
        <v>44206</v>
      </c>
      <c r="U18" s="25">
        <v>44561</v>
      </c>
      <c r="V18" s="23" t="s">
        <v>252</v>
      </c>
      <c r="W18" s="22" t="s">
        <v>242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50000000</v>
      </c>
      <c r="AK18" s="27">
        <v>0</v>
      </c>
      <c r="AL18" s="27">
        <v>0</v>
      </c>
      <c r="AM18" s="27">
        <v>0</v>
      </c>
      <c r="AN18" s="29">
        <f t="shared" si="1"/>
        <v>50000000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600000000</v>
      </c>
      <c r="BB18" s="27">
        <v>0</v>
      </c>
      <c r="BC18" s="27">
        <v>0</v>
      </c>
      <c r="BD18" s="27">
        <v>0</v>
      </c>
      <c r="BE18" s="30">
        <f t="shared" si="8"/>
        <v>600000000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30">
        <f t="shared" si="2"/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30">
        <f t="shared" si="3"/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30">
        <f t="shared" si="4"/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30">
        <f t="shared" si="5"/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6">
        <v>0</v>
      </c>
      <c r="EI18" s="26">
        <v>0</v>
      </c>
      <c r="EJ18" s="26">
        <v>0</v>
      </c>
      <c r="EK18" s="26">
        <v>0</v>
      </c>
      <c r="EL18" s="30">
        <f t="shared" si="6"/>
        <v>0</v>
      </c>
      <c r="EM18" s="26">
        <v>0</v>
      </c>
      <c r="EN18" s="26">
        <v>0</v>
      </c>
      <c r="EO18" s="26">
        <v>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0</v>
      </c>
      <c r="FB18" s="26">
        <v>0</v>
      </c>
      <c r="FC18" s="30">
        <f t="shared" si="7"/>
        <v>0</v>
      </c>
      <c r="FD18" s="45">
        <f t="shared" si="0"/>
        <v>650000000</v>
      </c>
      <c r="FE18" s="42"/>
      <c r="FF18" s="42"/>
    </row>
    <row r="19" spans="1:162" s="16" customFormat="1" ht="60" x14ac:dyDescent="0.25">
      <c r="A19" s="17" t="s">
        <v>98</v>
      </c>
      <c r="B19" s="17" t="s">
        <v>122</v>
      </c>
      <c r="C19" s="17" t="s">
        <v>112</v>
      </c>
      <c r="D19" s="17" t="s">
        <v>120</v>
      </c>
      <c r="E19" s="17" t="s">
        <v>249</v>
      </c>
      <c r="F19" s="18">
        <v>100</v>
      </c>
      <c r="G19" s="19">
        <v>90</v>
      </c>
      <c r="H19" s="22"/>
      <c r="I19" s="21" t="s">
        <v>250</v>
      </c>
      <c r="J19" s="21" t="s">
        <v>251</v>
      </c>
      <c r="K19" s="22" t="s">
        <v>232</v>
      </c>
      <c r="L19" s="22" t="s">
        <v>232</v>
      </c>
      <c r="M19" s="21" t="s">
        <v>204</v>
      </c>
      <c r="N19" s="21" t="s">
        <v>201</v>
      </c>
      <c r="O19" s="22">
        <v>1704</v>
      </c>
      <c r="P19" s="21" t="s">
        <v>209</v>
      </c>
      <c r="Q19" s="23" t="s">
        <v>128</v>
      </c>
      <c r="R19" s="24">
        <v>1</v>
      </c>
      <c r="S19" s="22">
        <v>0.75</v>
      </c>
      <c r="T19" s="25">
        <v>44206</v>
      </c>
      <c r="U19" s="25">
        <v>44561</v>
      </c>
      <c r="V19" s="23" t="s">
        <v>253</v>
      </c>
      <c r="W19" s="22" t="s">
        <v>242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50000000</v>
      </c>
      <c r="AK19" s="27">
        <v>0</v>
      </c>
      <c r="AL19" s="27">
        <v>0</v>
      </c>
      <c r="AM19" s="27">
        <v>0</v>
      </c>
      <c r="AN19" s="29">
        <f t="shared" si="1"/>
        <v>50000000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4300000000</v>
      </c>
      <c r="BB19" s="27">
        <v>0</v>
      </c>
      <c r="BC19" s="27">
        <v>0</v>
      </c>
      <c r="BD19" s="27">
        <v>0</v>
      </c>
      <c r="BE19" s="30">
        <f t="shared" si="8"/>
        <v>4300000000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30">
        <f t="shared" si="2"/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30">
        <f t="shared" si="3"/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30">
        <f t="shared" si="4"/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30">
        <f t="shared" si="5"/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0</v>
      </c>
      <c r="EA19" s="26">
        <v>0</v>
      </c>
      <c r="EB19" s="26">
        <v>0</v>
      </c>
      <c r="EC19" s="26">
        <v>0</v>
      </c>
      <c r="ED19" s="26">
        <v>0</v>
      </c>
      <c r="EE19" s="26">
        <v>0</v>
      </c>
      <c r="EF19" s="26">
        <v>0</v>
      </c>
      <c r="EG19" s="26">
        <v>0</v>
      </c>
      <c r="EH19" s="26">
        <v>0</v>
      </c>
      <c r="EI19" s="26">
        <v>0</v>
      </c>
      <c r="EJ19" s="26">
        <v>0</v>
      </c>
      <c r="EK19" s="26">
        <v>0</v>
      </c>
      <c r="EL19" s="30">
        <f t="shared" si="6"/>
        <v>0</v>
      </c>
      <c r="EM19" s="26">
        <v>0</v>
      </c>
      <c r="EN19" s="26">
        <v>0</v>
      </c>
      <c r="EO19" s="26">
        <v>0</v>
      </c>
      <c r="EP19" s="26">
        <v>0</v>
      </c>
      <c r="EQ19" s="26">
        <v>0</v>
      </c>
      <c r="ER19" s="26">
        <v>0</v>
      </c>
      <c r="ES19" s="26">
        <v>0</v>
      </c>
      <c r="ET19" s="26">
        <v>0</v>
      </c>
      <c r="EU19" s="26">
        <v>0</v>
      </c>
      <c r="EV19" s="26">
        <v>0</v>
      </c>
      <c r="EW19" s="26">
        <v>0</v>
      </c>
      <c r="EX19" s="26">
        <v>0</v>
      </c>
      <c r="EY19" s="26">
        <v>0</v>
      </c>
      <c r="EZ19" s="26">
        <v>0</v>
      </c>
      <c r="FA19" s="26">
        <v>0</v>
      </c>
      <c r="FB19" s="26">
        <v>0</v>
      </c>
      <c r="FC19" s="30">
        <f t="shared" si="7"/>
        <v>0</v>
      </c>
      <c r="FD19" s="45">
        <f t="shared" si="0"/>
        <v>4350000000</v>
      </c>
      <c r="FE19" s="42"/>
      <c r="FF19" s="42"/>
    </row>
    <row r="20" spans="1:162" s="16" customFormat="1" ht="90" x14ac:dyDescent="0.25">
      <c r="A20" s="17" t="s">
        <v>98</v>
      </c>
      <c r="B20" s="17" t="s">
        <v>122</v>
      </c>
      <c r="C20" s="17" t="s">
        <v>112</v>
      </c>
      <c r="D20" s="17" t="s">
        <v>120</v>
      </c>
      <c r="E20" s="17" t="s">
        <v>126</v>
      </c>
      <c r="F20" s="18" t="s">
        <v>177</v>
      </c>
      <c r="G20" s="36">
        <v>2.0015000000000001</v>
      </c>
      <c r="H20" s="20">
        <v>2021520010068</v>
      </c>
      <c r="I20" s="21" t="s">
        <v>254</v>
      </c>
      <c r="J20" s="21" t="s">
        <v>255</v>
      </c>
      <c r="K20" s="22" t="s">
        <v>232</v>
      </c>
      <c r="L20" s="22" t="s">
        <v>232</v>
      </c>
      <c r="M20" s="21" t="s">
        <v>203</v>
      </c>
      <c r="N20" s="21" t="s">
        <v>199</v>
      </c>
      <c r="O20" s="22">
        <v>4002</v>
      </c>
      <c r="P20" s="21" t="s">
        <v>206</v>
      </c>
      <c r="Q20" s="23" t="s">
        <v>144</v>
      </c>
      <c r="R20" s="24">
        <v>5600</v>
      </c>
      <c r="S20" s="22">
        <v>1500</v>
      </c>
      <c r="T20" s="25">
        <v>44206</v>
      </c>
      <c r="U20" s="25">
        <v>44561</v>
      </c>
      <c r="V20" s="23" t="s">
        <v>256</v>
      </c>
      <c r="W20" s="22" t="s">
        <v>248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9">
        <f t="shared" si="1"/>
        <v>0</v>
      </c>
      <c r="AO20" s="27">
        <v>0</v>
      </c>
      <c r="AP20" s="27">
        <v>0</v>
      </c>
      <c r="AQ20" s="27">
        <v>0</v>
      </c>
      <c r="AR20" s="27">
        <v>6530957517.3839998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/>
      <c r="BD20" s="27">
        <v>5400000000</v>
      </c>
      <c r="BE20" s="30">
        <f t="shared" si="8"/>
        <v>11930957517.383999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30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30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30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30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6">
        <v>0</v>
      </c>
      <c r="EI20" s="26">
        <v>0</v>
      </c>
      <c r="EJ20" s="26">
        <v>0</v>
      </c>
      <c r="EK20" s="26">
        <v>0</v>
      </c>
      <c r="EL20" s="30">
        <v>0</v>
      </c>
      <c r="EM20" s="26">
        <v>0</v>
      </c>
      <c r="EN20" s="26">
        <v>0</v>
      </c>
      <c r="EO20" s="26">
        <v>0</v>
      </c>
      <c r="EP20" s="26">
        <v>0</v>
      </c>
      <c r="EQ20" s="26">
        <v>0</v>
      </c>
      <c r="ER20" s="26">
        <v>0</v>
      </c>
      <c r="ES20" s="26">
        <v>0</v>
      </c>
      <c r="ET20" s="26">
        <v>0</v>
      </c>
      <c r="EU20" s="26">
        <v>0</v>
      </c>
      <c r="EV20" s="26">
        <v>0</v>
      </c>
      <c r="EW20" s="26">
        <v>0</v>
      </c>
      <c r="EX20" s="26">
        <v>0</v>
      </c>
      <c r="EY20" s="26">
        <v>0</v>
      </c>
      <c r="EZ20" s="26">
        <v>0</v>
      </c>
      <c r="FA20" s="26">
        <v>0</v>
      </c>
      <c r="FB20" s="26">
        <v>0</v>
      </c>
      <c r="FC20" s="30">
        <v>0</v>
      </c>
      <c r="FD20" s="45">
        <f t="shared" si="0"/>
        <v>11930957517.383999</v>
      </c>
      <c r="FE20" s="42"/>
      <c r="FF20" s="42"/>
    </row>
    <row r="21" spans="1:162" s="16" customFormat="1" ht="55.5" customHeight="1" x14ac:dyDescent="0.25">
      <c r="A21" s="32" t="s">
        <v>98</v>
      </c>
      <c r="B21" s="32" t="s">
        <v>122</v>
      </c>
      <c r="C21" s="32" t="s">
        <v>112</v>
      </c>
      <c r="D21" s="32" t="s">
        <v>120</v>
      </c>
      <c r="E21" s="32" t="s">
        <v>126</v>
      </c>
      <c r="F21" s="32">
        <v>2.0030000000000001</v>
      </c>
      <c r="G21" s="32">
        <v>2.0015000000000001</v>
      </c>
      <c r="H21" s="20">
        <v>2021520010055</v>
      </c>
      <c r="I21" s="21" t="s">
        <v>257</v>
      </c>
      <c r="J21" s="32" t="s">
        <v>258</v>
      </c>
      <c r="K21" s="35" t="s">
        <v>232</v>
      </c>
      <c r="L21" s="35" t="s">
        <v>232</v>
      </c>
      <c r="M21" s="32" t="s">
        <v>203</v>
      </c>
      <c r="N21" s="32" t="s">
        <v>199</v>
      </c>
      <c r="O21" s="32">
        <v>4002</v>
      </c>
      <c r="P21" s="32" t="s">
        <v>206</v>
      </c>
      <c r="Q21" s="32" t="s">
        <v>145</v>
      </c>
      <c r="R21" s="37">
        <v>10000</v>
      </c>
      <c r="S21" s="37">
        <v>625</v>
      </c>
      <c r="T21" s="25">
        <v>44206</v>
      </c>
      <c r="U21" s="25">
        <v>44561</v>
      </c>
      <c r="V21" s="23" t="s">
        <v>259</v>
      </c>
      <c r="W21" s="22" t="s">
        <v>248</v>
      </c>
      <c r="X21" s="27">
        <v>0</v>
      </c>
      <c r="Y21" s="27">
        <v>0</v>
      </c>
      <c r="Z21" s="27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4">
        <f t="shared" si="1"/>
        <v>0</v>
      </c>
      <c r="AO21" s="27">
        <v>0</v>
      </c>
      <c r="AP21" s="27">
        <v>0</v>
      </c>
      <c r="AQ21" s="27">
        <v>0</v>
      </c>
      <c r="AR21" s="33"/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12781548409.789333</v>
      </c>
      <c r="BB21" s="27">
        <v>0</v>
      </c>
      <c r="BC21" s="27"/>
      <c r="BD21" s="27">
        <v>0</v>
      </c>
      <c r="BE21" s="30">
        <f t="shared" si="8"/>
        <v>12781548409.789333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30">
        <f t="shared" si="2"/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30">
        <f t="shared" si="3"/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30">
        <f t="shared" si="4"/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30">
        <f t="shared" si="5"/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0</v>
      </c>
      <c r="EA21" s="26">
        <v>0</v>
      </c>
      <c r="EB21" s="26">
        <v>0</v>
      </c>
      <c r="EC21" s="26">
        <v>0</v>
      </c>
      <c r="ED21" s="26">
        <v>0</v>
      </c>
      <c r="EE21" s="26">
        <v>0</v>
      </c>
      <c r="EF21" s="26">
        <v>0</v>
      </c>
      <c r="EG21" s="26">
        <v>0</v>
      </c>
      <c r="EH21" s="26">
        <v>0</v>
      </c>
      <c r="EI21" s="26">
        <v>0</v>
      </c>
      <c r="EJ21" s="26">
        <v>0</v>
      </c>
      <c r="EK21" s="26">
        <v>0</v>
      </c>
      <c r="EL21" s="30">
        <f t="shared" si="6"/>
        <v>0</v>
      </c>
      <c r="EM21" s="26">
        <v>0</v>
      </c>
      <c r="EN21" s="26">
        <v>0</v>
      </c>
      <c r="EO21" s="26">
        <v>0</v>
      </c>
      <c r="EP21" s="26">
        <v>0</v>
      </c>
      <c r="EQ21" s="26">
        <v>0</v>
      </c>
      <c r="ER21" s="26">
        <v>0</v>
      </c>
      <c r="ES21" s="26">
        <v>0</v>
      </c>
      <c r="ET21" s="26">
        <v>0</v>
      </c>
      <c r="EU21" s="26">
        <v>0</v>
      </c>
      <c r="EV21" s="26">
        <v>0</v>
      </c>
      <c r="EW21" s="26">
        <v>0</v>
      </c>
      <c r="EX21" s="26">
        <v>0</v>
      </c>
      <c r="EY21" s="26">
        <v>0</v>
      </c>
      <c r="EZ21" s="26">
        <v>0</v>
      </c>
      <c r="FA21" s="26">
        <v>0</v>
      </c>
      <c r="FB21" s="26">
        <v>0</v>
      </c>
      <c r="FC21" s="30">
        <f t="shared" si="7"/>
        <v>0</v>
      </c>
      <c r="FD21" s="45">
        <f t="shared" si="0"/>
        <v>12781548409.789333</v>
      </c>
      <c r="FE21" s="42"/>
      <c r="FF21" s="42"/>
    </row>
    <row r="22" spans="1:162" s="16" customFormat="1" ht="45" x14ac:dyDescent="0.25">
      <c r="A22" s="32" t="s">
        <v>98</v>
      </c>
      <c r="B22" s="32" t="s">
        <v>122</v>
      </c>
      <c r="C22" s="32" t="s">
        <v>112</v>
      </c>
      <c r="D22" s="32" t="s">
        <v>120</v>
      </c>
      <c r="E22" s="32" t="s">
        <v>126</v>
      </c>
      <c r="F22" s="32">
        <v>2.0030000000000001</v>
      </c>
      <c r="G22" s="32">
        <v>2.0015000000000001</v>
      </c>
      <c r="H22" s="20">
        <v>2021520010061</v>
      </c>
      <c r="I22" s="21" t="s">
        <v>260</v>
      </c>
      <c r="J22" s="32" t="s">
        <v>258</v>
      </c>
      <c r="K22" s="35" t="s">
        <v>232</v>
      </c>
      <c r="L22" s="35" t="s">
        <v>232</v>
      </c>
      <c r="M22" s="32" t="s">
        <v>203</v>
      </c>
      <c r="N22" s="32" t="s">
        <v>199</v>
      </c>
      <c r="O22" s="32">
        <v>4002</v>
      </c>
      <c r="P22" s="32" t="s">
        <v>206</v>
      </c>
      <c r="Q22" s="32" t="s">
        <v>145</v>
      </c>
      <c r="R22" s="37">
        <v>10000</v>
      </c>
      <c r="S22" s="37">
        <v>625</v>
      </c>
      <c r="T22" s="25">
        <v>44331</v>
      </c>
      <c r="U22" s="25">
        <v>44561</v>
      </c>
      <c r="V22" s="23" t="s">
        <v>261</v>
      </c>
      <c r="W22" s="22" t="s">
        <v>248</v>
      </c>
      <c r="X22" s="27">
        <v>0</v>
      </c>
      <c r="Y22" s="27">
        <v>0</v>
      </c>
      <c r="Z22" s="27">
        <v>0</v>
      </c>
      <c r="AA22" s="33">
        <v>0</v>
      </c>
      <c r="AB22" s="33"/>
      <c r="AC22" s="33"/>
      <c r="AD22" s="33"/>
      <c r="AE22" s="33"/>
      <c r="AF22" s="33"/>
      <c r="AG22" s="33"/>
      <c r="AH22" s="33"/>
      <c r="AI22" s="33"/>
      <c r="AJ22" s="33">
        <v>0</v>
      </c>
      <c r="AK22" s="33"/>
      <c r="AL22" s="33">
        <v>0</v>
      </c>
      <c r="AM22" s="33"/>
      <c r="AN22" s="34">
        <f t="shared" si="1"/>
        <v>0</v>
      </c>
      <c r="AO22" s="27">
        <v>0</v>
      </c>
      <c r="AP22" s="27">
        <v>0</v>
      </c>
      <c r="AQ22" s="27">
        <v>0</v>
      </c>
      <c r="AR22" s="27">
        <v>1869044583.7404001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30">
        <f t="shared" si="8"/>
        <v>1869044583.7404001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30">
        <f t="shared" si="2"/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30">
        <f t="shared" si="3"/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30">
        <f t="shared" si="4"/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30">
        <f t="shared" si="5"/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0</v>
      </c>
      <c r="EJ22" s="26">
        <v>0</v>
      </c>
      <c r="EK22" s="26">
        <v>0</v>
      </c>
      <c r="EL22" s="30">
        <f t="shared" si="6"/>
        <v>0</v>
      </c>
      <c r="EM22" s="26">
        <v>0</v>
      </c>
      <c r="EN22" s="26">
        <v>0</v>
      </c>
      <c r="EO22" s="26">
        <v>0</v>
      </c>
      <c r="EP22" s="26">
        <v>0</v>
      </c>
      <c r="EQ22" s="26">
        <v>0</v>
      </c>
      <c r="ER22" s="26">
        <v>0</v>
      </c>
      <c r="ES22" s="26">
        <v>0</v>
      </c>
      <c r="ET22" s="26">
        <v>0</v>
      </c>
      <c r="EU22" s="26">
        <v>0</v>
      </c>
      <c r="EV22" s="26">
        <v>0</v>
      </c>
      <c r="EW22" s="26">
        <v>0</v>
      </c>
      <c r="EX22" s="26">
        <v>0</v>
      </c>
      <c r="EY22" s="26">
        <v>0</v>
      </c>
      <c r="EZ22" s="26">
        <v>0</v>
      </c>
      <c r="FA22" s="26">
        <v>0</v>
      </c>
      <c r="FB22" s="26">
        <v>0</v>
      </c>
      <c r="FC22" s="30">
        <f t="shared" si="7"/>
        <v>0</v>
      </c>
      <c r="FD22" s="45">
        <f t="shared" si="0"/>
        <v>1869044583.7404001</v>
      </c>
      <c r="FE22" s="42"/>
      <c r="FF22" s="42"/>
    </row>
    <row r="23" spans="1:162" s="16" customFormat="1" ht="63" customHeight="1" x14ac:dyDescent="0.25">
      <c r="A23" s="32" t="s">
        <v>98</v>
      </c>
      <c r="B23" s="32" t="s">
        <v>122</v>
      </c>
      <c r="C23" s="32" t="s">
        <v>112</v>
      </c>
      <c r="D23" s="32" t="s">
        <v>120</v>
      </c>
      <c r="E23" s="32" t="s">
        <v>126</v>
      </c>
      <c r="F23" s="32">
        <v>2.0030000000000001</v>
      </c>
      <c r="G23" s="32">
        <v>2.0015000000000001</v>
      </c>
      <c r="H23" s="20">
        <v>2019520010027</v>
      </c>
      <c r="I23" s="21" t="s">
        <v>262</v>
      </c>
      <c r="J23" s="32" t="s">
        <v>258</v>
      </c>
      <c r="K23" s="35" t="s">
        <v>232</v>
      </c>
      <c r="L23" s="35" t="s">
        <v>232</v>
      </c>
      <c r="M23" s="32" t="s">
        <v>203</v>
      </c>
      <c r="N23" s="32" t="s">
        <v>199</v>
      </c>
      <c r="O23" s="32">
        <v>4002</v>
      </c>
      <c r="P23" s="32" t="s">
        <v>206</v>
      </c>
      <c r="Q23" s="32" t="s">
        <v>145</v>
      </c>
      <c r="R23" s="37">
        <v>10000</v>
      </c>
      <c r="S23" s="37">
        <v>625</v>
      </c>
      <c r="T23" s="25">
        <v>44228</v>
      </c>
      <c r="U23" s="25">
        <v>44561</v>
      </c>
      <c r="V23" s="23" t="s">
        <v>263</v>
      </c>
      <c r="W23" s="22" t="s">
        <v>248</v>
      </c>
      <c r="X23" s="27">
        <v>0</v>
      </c>
      <c r="Y23" s="27">
        <v>0</v>
      </c>
      <c r="Z23" s="27">
        <v>0</v>
      </c>
      <c r="AA23" s="33">
        <v>0</v>
      </c>
      <c r="AB23" s="33"/>
      <c r="AC23" s="33"/>
      <c r="AD23" s="33"/>
      <c r="AE23" s="33"/>
      <c r="AF23" s="33"/>
      <c r="AG23" s="33"/>
      <c r="AH23" s="33"/>
      <c r="AI23" s="33"/>
      <c r="AJ23" s="33">
        <v>0</v>
      </c>
      <c r="AK23" s="33"/>
      <c r="AL23" s="33">
        <v>0</v>
      </c>
      <c r="AM23" s="33"/>
      <c r="AN23" s="34">
        <f t="shared" si="1"/>
        <v>0</v>
      </c>
      <c r="AO23" s="27">
        <v>0</v>
      </c>
      <c r="AP23" s="27">
        <v>0</v>
      </c>
      <c r="AQ23" s="27">
        <v>0</v>
      </c>
      <c r="AR23" s="33">
        <v>285992746.35000002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30">
        <f t="shared" si="8"/>
        <v>285992746.35000002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30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30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30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30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30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30"/>
      <c r="FD23" s="31">
        <f t="shared" si="0"/>
        <v>285992746.35000002</v>
      </c>
      <c r="FE23" s="42"/>
      <c r="FF23" s="42"/>
    </row>
    <row r="24" spans="1:162" s="16" customFormat="1" ht="54.75" customHeight="1" x14ac:dyDescent="0.25">
      <c r="A24" s="32" t="s">
        <v>98</v>
      </c>
      <c r="B24" s="32" t="s">
        <v>122</v>
      </c>
      <c r="C24" s="32" t="s">
        <v>112</v>
      </c>
      <c r="D24" s="32" t="s">
        <v>120</v>
      </c>
      <c r="E24" s="32" t="s">
        <v>126</v>
      </c>
      <c r="F24" s="32">
        <v>2.0030000000000001</v>
      </c>
      <c r="G24" s="32">
        <v>2.0015000000000001</v>
      </c>
      <c r="H24" s="20">
        <v>2021520010049</v>
      </c>
      <c r="I24" s="21" t="s">
        <v>264</v>
      </c>
      <c r="J24" s="32" t="s">
        <v>258</v>
      </c>
      <c r="K24" s="35" t="s">
        <v>232</v>
      </c>
      <c r="L24" s="35" t="s">
        <v>232</v>
      </c>
      <c r="M24" s="32" t="s">
        <v>203</v>
      </c>
      <c r="N24" s="32" t="s">
        <v>199</v>
      </c>
      <c r="O24" s="32">
        <v>4002</v>
      </c>
      <c r="P24" s="32" t="s">
        <v>206</v>
      </c>
      <c r="Q24" s="32" t="s">
        <v>145</v>
      </c>
      <c r="R24" s="37">
        <v>10000</v>
      </c>
      <c r="S24" s="37">
        <v>625</v>
      </c>
      <c r="T24" s="25">
        <v>44242</v>
      </c>
      <c r="U24" s="25">
        <v>44347</v>
      </c>
      <c r="V24" s="23" t="s">
        <v>265</v>
      </c>
      <c r="W24" s="22" t="s">
        <v>248</v>
      </c>
      <c r="X24" s="27">
        <v>0</v>
      </c>
      <c r="Y24" s="27">
        <v>0</v>
      </c>
      <c r="Z24" s="27">
        <v>0</v>
      </c>
      <c r="AA24" s="33">
        <v>117100000</v>
      </c>
      <c r="AB24" s="33"/>
      <c r="AC24" s="33"/>
      <c r="AD24" s="33"/>
      <c r="AE24" s="33"/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/>
      <c r="AN24" s="34">
        <f t="shared" si="1"/>
        <v>117100000</v>
      </c>
      <c r="AO24" s="27">
        <v>0</v>
      </c>
      <c r="AP24" s="27">
        <v>0</v>
      </c>
      <c r="AQ24" s="27"/>
      <c r="AR24" s="33">
        <v>212522692.49053037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/>
      <c r="BE24" s="34">
        <f t="shared" si="8"/>
        <v>212522692.49053037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30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30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30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30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30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30"/>
      <c r="FD24" s="40">
        <f t="shared" si="0"/>
        <v>329622692.49053037</v>
      </c>
      <c r="FE24" s="42"/>
      <c r="FF24" s="42"/>
    </row>
    <row r="25" spans="1:162" s="16" customFormat="1" ht="60" x14ac:dyDescent="0.25">
      <c r="A25" s="17" t="s">
        <v>98</v>
      </c>
      <c r="B25" s="17" t="s">
        <v>122</v>
      </c>
      <c r="C25" s="17" t="s">
        <v>112</v>
      </c>
      <c r="D25" s="17" t="s">
        <v>120</v>
      </c>
      <c r="E25" s="17" t="s">
        <v>127</v>
      </c>
      <c r="F25" s="18">
        <v>100</v>
      </c>
      <c r="G25" s="19">
        <v>85</v>
      </c>
      <c r="H25" s="22"/>
      <c r="I25" s="21" t="s">
        <v>266</v>
      </c>
      <c r="J25" s="21" t="s">
        <v>267</v>
      </c>
      <c r="K25" s="22" t="s">
        <v>232</v>
      </c>
      <c r="L25" s="22" t="s">
        <v>232</v>
      </c>
      <c r="M25" s="21" t="s">
        <v>268</v>
      </c>
      <c r="N25" s="21" t="s">
        <v>198</v>
      </c>
      <c r="O25" s="22">
        <v>2402</v>
      </c>
      <c r="P25" s="21" t="s">
        <v>207</v>
      </c>
      <c r="Q25" s="23" t="s">
        <v>130</v>
      </c>
      <c r="R25" s="24">
        <v>1</v>
      </c>
      <c r="S25" s="22">
        <v>0.4</v>
      </c>
      <c r="T25" s="25">
        <v>44206</v>
      </c>
      <c r="U25" s="25">
        <v>44561</v>
      </c>
      <c r="V25" s="23" t="s">
        <v>269</v>
      </c>
      <c r="W25" s="22" t="s">
        <v>248</v>
      </c>
      <c r="X25" s="27">
        <v>5000000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9">
        <f t="shared" si="1"/>
        <v>5000000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30">
        <f t="shared" si="8"/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30">
        <f t="shared" si="2"/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30">
        <f t="shared" si="3"/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30">
        <f t="shared" si="4"/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30">
        <f t="shared" si="5"/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6">
        <v>0</v>
      </c>
      <c r="EB25" s="26">
        <v>0</v>
      </c>
      <c r="EC25" s="26">
        <v>0</v>
      </c>
      <c r="ED25" s="26">
        <v>0</v>
      </c>
      <c r="EE25" s="26">
        <v>0</v>
      </c>
      <c r="EF25" s="26">
        <v>0</v>
      </c>
      <c r="EG25" s="26">
        <v>0</v>
      </c>
      <c r="EH25" s="26">
        <v>0</v>
      </c>
      <c r="EI25" s="26">
        <v>0</v>
      </c>
      <c r="EJ25" s="26">
        <v>0</v>
      </c>
      <c r="EK25" s="26">
        <v>0</v>
      </c>
      <c r="EL25" s="30">
        <f t="shared" si="6"/>
        <v>0</v>
      </c>
      <c r="EM25" s="26">
        <v>0</v>
      </c>
      <c r="EN25" s="26">
        <v>0</v>
      </c>
      <c r="EO25" s="26">
        <v>0</v>
      </c>
      <c r="EP25" s="26">
        <v>0</v>
      </c>
      <c r="EQ25" s="26">
        <v>0</v>
      </c>
      <c r="ER25" s="26">
        <v>0</v>
      </c>
      <c r="ES25" s="26">
        <v>0</v>
      </c>
      <c r="ET25" s="26">
        <v>0</v>
      </c>
      <c r="EU25" s="26">
        <v>0</v>
      </c>
      <c r="EV25" s="26">
        <v>0</v>
      </c>
      <c r="EW25" s="26">
        <v>0</v>
      </c>
      <c r="EX25" s="26">
        <v>0</v>
      </c>
      <c r="EY25" s="26">
        <v>0</v>
      </c>
      <c r="EZ25" s="26">
        <v>0</v>
      </c>
      <c r="FA25" s="26">
        <v>0</v>
      </c>
      <c r="FB25" s="26">
        <v>0</v>
      </c>
      <c r="FC25" s="30">
        <f t="shared" si="7"/>
        <v>0</v>
      </c>
      <c r="FD25" s="31">
        <f t="shared" si="0"/>
        <v>5000000</v>
      </c>
      <c r="FE25" s="42"/>
      <c r="FF25" s="42"/>
    </row>
    <row r="26" spans="1:162" x14ac:dyDescent="0.25">
      <c r="FD26" s="15"/>
    </row>
    <row r="28" spans="1:162" x14ac:dyDescent="0.25">
      <c r="X28" s="14"/>
    </row>
    <row r="29" spans="1:162" x14ac:dyDescent="0.25">
      <c r="X29" s="14"/>
    </row>
    <row r="30" spans="1:162" x14ac:dyDescent="0.25">
      <c r="X30" s="14"/>
    </row>
    <row r="31" spans="1:162" x14ac:dyDescent="0.25">
      <c r="X31" s="14"/>
    </row>
    <row r="32" spans="1:162" x14ac:dyDescent="0.25">
      <c r="X32" s="14"/>
    </row>
    <row r="33" spans="24:24" x14ac:dyDescent="0.25">
      <c r="X33" s="14"/>
    </row>
    <row r="34" spans="24:24" x14ac:dyDescent="0.25">
      <c r="X34" s="14"/>
    </row>
    <row r="35" spans="24:24" x14ac:dyDescent="0.25">
      <c r="X35" s="14"/>
    </row>
    <row r="36" spans="24:24" x14ac:dyDescent="0.25">
      <c r="X36" s="14"/>
    </row>
    <row r="37" spans="24:24" x14ac:dyDescent="0.25">
      <c r="X37" s="14"/>
    </row>
    <row r="38" spans="24:24" x14ac:dyDescent="0.25">
      <c r="X38" s="14"/>
    </row>
    <row r="39" spans="24:24" x14ac:dyDescent="0.25">
      <c r="X39" s="14"/>
    </row>
    <row r="40" spans="24:24" x14ac:dyDescent="0.25">
      <c r="X40" s="14"/>
    </row>
    <row r="41" spans="24:24" x14ac:dyDescent="0.25">
      <c r="X41" s="14"/>
    </row>
    <row r="42" spans="24:24" x14ac:dyDescent="0.25">
      <c r="X42" s="14"/>
    </row>
    <row r="43" spans="24:24" x14ac:dyDescent="0.25">
      <c r="X43" s="14"/>
    </row>
    <row r="44" spans="24:24" x14ac:dyDescent="0.25">
      <c r="X44" s="14"/>
    </row>
    <row r="45" spans="24:24" x14ac:dyDescent="0.25">
      <c r="X45" s="14"/>
    </row>
    <row r="46" spans="24:24" x14ac:dyDescent="0.25">
      <c r="X46" s="14"/>
    </row>
    <row r="47" spans="24:24" x14ac:dyDescent="0.25">
      <c r="X47" s="14"/>
    </row>
    <row r="48" spans="24:24" x14ac:dyDescent="0.25">
      <c r="X48" s="14"/>
    </row>
    <row r="49" spans="24:24" x14ac:dyDescent="0.25">
      <c r="X49" s="14"/>
    </row>
    <row r="50" spans="24:24" x14ac:dyDescent="0.25">
      <c r="X50" s="14"/>
    </row>
    <row r="51" spans="24:24" x14ac:dyDescent="0.25">
      <c r="X51" s="14"/>
    </row>
    <row r="52" spans="24:24" x14ac:dyDescent="0.25">
      <c r="X52" s="14"/>
    </row>
  </sheetData>
  <sheetProtection autoFilter="0"/>
  <autoFilter ref="A9:FC9"/>
  <mergeCells count="28">
    <mergeCell ref="FD8:FD9"/>
    <mergeCell ref="DV8:EL8"/>
    <mergeCell ref="EM8:FC8"/>
    <mergeCell ref="A1:A4"/>
    <mergeCell ref="B4:L4"/>
    <mergeCell ref="M4:P4"/>
    <mergeCell ref="Q4:U4"/>
    <mergeCell ref="V4:AA4"/>
    <mergeCell ref="B1:FD1"/>
    <mergeCell ref="B2:FD2"/>
    <mergeCell ref="B3:FD3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W8:W9"/>
    <mergeCell ref="T8:V8"/>
    <mergeCell ref="X8:AN8"/>
    <mergeCell ref="AO8:BE8"/>
    <mergeCell ref="BF8:BV8"/>
    <mergeCell ref="BW8:CM8"/>
  </mergeCells>
  <dataValidations count="2">
    <dataValidation type="list" allowBlank="1" showInputMessage="1" showErrorMessage="1" sqref="C6:I6">
      <formula1>dependencias</formula1>
    </dataValidation>
    <dataValidation type="whole" allowBlank="1" showErrorMessage="1" errorTitle="Codigo BPIM" error="En el Codigo BPIM solo debe introducir numeros" sqref="H15:H16 H24">
      <formula1>H15</formula1>
      <formula2>H15</formula2>
    </dataValidation>
  </dataValidations>
  <pageMargins left="0.7" right="0.7" top="0.75" bottom="0.75" header="0.3" footer="0.3"/>
  <pageSetup paperSize="9" scale="10" orientation="portrait" r:id="rId1"/>
  <colBreaks count="1" manualBreakCount="1">
    <brk id="16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Hoja3</vt:lpstr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2021-09-03T23:13:05Z</cp:lastPrinted>
  <dcterms:created xsi:type="dcterms:W3CDTF">2020-06-17T14:55:48Z</dcterms:created>
  <dcterms:modified xsi:type="dcterms:W3CDTF">2022-03-26T00:51:47Z</dcterms:modified>
</cp:coreProperties>
</file>