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25. CORPOCARNAVAL\ACTUALIZACION NOVIEMBRE 05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LAN DE ACION 2021" sheetId="2" r:id="rId2"/>
    <sheet name="Hoja5" sheetId="8" state="hidden" r:id="rId3"/>
    <sheet name="Hoja4" sheetId="6" state="hidden" r:id="rId4"/>
    <sheet name="IMPRIMIR PARA LA DOC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'PLAN DE ACION 2021'!$A$9:$FC$799</definedName>
    <definedName name="dependencias">[1]param!$F$2:$F$34</definedName>
  </definedNames>
  <calcPr calcId="162913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61" i="2" l="1"/>
  <c r="E5" i="8" l="1"/>
  <c r="AT797" i="2" l="1"/>
  <c r="AS797" i="2"/>
  <c r="AB797" i="2"/>
  <c r="AO797" i="2"/>
  <c r="AB799" i="2" l="1"/>
  <c r="B27" i="7"/>
  <c r="C27" i="7"/>
  <c r="D27" i="7"/>
  <c r="E27" i="7"/>
  <c r="F27" i="7"/>
  <c r="G27" i="7"/>
  <c r="H27" i="7"/>
  <c r="I5" i="7"/>
  <c r="J5" i="7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4" i="7"/>
  <c r="J4" i="7" s="1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4" i="6"/>
  <c r="J27" i="7" l="1"/>
  <c r="I27" i="7"/>
  <c r="AF27" i="6"/>
  <c r="F25" i="5"/>
  <c r="K21" i="5"/>
  <c r="J21" i="5"/>
  <c r="I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21" i="5" l="1"/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10" i="2"/>
  <c r="AN10" i="2"/>
  <c r="AN539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EN796" i="2"/>
  <c r="EM796" i="2"/>
  <c r="DW796" i="2"/>
  <c r="DV796" i="2"/>
  <c r="DF796" i="2"/>
  <c r="DE796" i="2"/>
  <c r="CO796" i="2"/>
  <c r="CN796" i="2"/>
  <c r="BX796" i="2"/>
  <c r="BW796" i="2"/>
  <c r="BG796" i="2"/>
  <c r="BF796" i="2"/>
  <c r="CP796" i="2" l="1"/>
  <c r="CQ796" i="2" s="1"/>
  <c r="DG796" i="2"/>
  <c r="DH796" i="2" s="1"/>
  <c r="BH796" i="2"/>
  <c r="BI796" i="2" s="1"/>
  <c r="DX796" i="2"/>
  <c r="DY796" i="2" s="1"/>
  <c r="BY796" i="2"/>
  <c r="BZ796" i="2" s="1"/>
  <c r="EO796" i="2"/>
  <c r="EP796" i="2" s="1"/>
  <c r="AP796" i="2"/>
  <c r="AO796" i="2"/>
  <c r="AQ796" i="2" l="1"/>
  <c r="AR796" i="2" s="1"/>
  <c r="Y796" i="2"/>
  <c r="X796" i="2"/>
  <c r="FD10" i="2"/>
  <c r="FD11" i="2"/>
  <c r="FD750" i="2"/>
  <c r="FD378" i="2"/>
  <c r="FD307" i="2"/>
  <c r="FD672" i="2"/>
  <c r="FD601" i="2"/>
  <c r="FD249" i="2"/>
  <c r="FD339" i="2"/>
  <c r="FD416" i="2"/>
  <c r="FD344" i="2"/>
  <c r="FD501" i="2"/>
  <c r="FD35" i="2"/>
  <c r="FD709" i="2"/>
  <c r="FD247" i="2"/>
  <c r="FD665" i="2"/>
  <c r="FD663" i="2"/>
  <c r="FD784" i="2"/>
  <c r="FD216" i="2"/>
  <c r="FD520" i="2"/>
  <c r="FD470" i="2"/>
  <c r="FD442" i="2"/>
  <c r="FD306" i="2"/>
  <c r="FD340" i="2"/>
  <c r="FD321" i="2"/>
  <c r="FD377" i="2"/>
  <c r="FD297" i="2"/>
  <c r="FD464" i="2"/>
  <c r="FD603" i="2"/>
  <c r="FD716" i="2"/>
  <c r="FD408" i="2"/>
  <c r="FD492" i="2"/>
  <c r="FD556" i="2"/>
  <c r="FD415" i="2"/>
  <c r="FD434" i="2"/>
  <c r="FD330" i="2"/>
  <c r="FD220" i="2"/>
  <c r="FD281" i="2"/>
  <c r="FD322" i="2"/>
  <c r="FD472" i="2"/>
  <c r="FD407" i="2"/>
  <c r="FD100" i="2"/>
  <c r="FD452" i="2"/>
  <c r="FD795" i="2"/>
  <c r="FD226" i="2"/>
  <c r="FD384" i="2"/>
  <c r="FD456" i="2"/>
  <c r="FD253" i="2"/>
  <c r="FD208" i="2"/>
  <c r="FD656" i="2"/>
  <c r="FD718" i="2"/>
  <c r="FD37" i="2"/>
  <c r="FD356" i="2"/>
  <c r="FD790" i="2"/>
  <c r="FD150" i="2"/>
  <c r="FD542" i="2"/>
  <c r="FD90" i="2"/>
  <c r="FD238" i="2"/>
  <c r="FD743" i="2"/>
  <c r="FD651" i="2"/>
  <c r="FD465" i="2"/>
  <c r="FD509" i="2"/>
  <c r="FD232" i="2"/>
  <c r="FD673" i="2"/>
  <c r="FD641" i="2"/>
  <c r="FD604" i="2"/>
  <c r="FD352" i="2"/>
  <c r="FD393" i="2"/>
  <c r="FD316" i="2"/>
  <c r="FD666" i="2"/>
  <c r="FD757" i="2"/>
  <c r="FD110" i="2"/>
  <c r="FD293" i="2"/>
  <c r="FD273" i="2"/>
  <c r="FD254" i="2"/>
  <c r="FD528" i="2"/>
  <c r="FD404" i="2"/>
  <c r="FD279" i="2"/>
  <c r="FD80" i="2"/>
  <c r="FD130" i="2"/>
  <c r="FD399" i="2"/>
  <c r="FD112" i="2"/>
  <c r="FD410" i="2"/>
  <c r="FD380" i="2"/>
  <c r="FD504" i="2"/>
  <c r="FD142" i="2"/>
  <c r="FD431" i="2"/>
  <c r="FD125" i="2"/>
  <c r="FD341" i="2"/>
  <c r="FD246" i="2"/>
  <c r="FD166" i="2"/>
  <c r="FD598" i="2"/>
  <c r="FD554" i="2"/>
  <c r="FD614" i="2"/>
  <c r="FD189" i="2"/>
  <c r="FD31" i="2"/>
  <c r="FD244" i="2"/>
  <c r="FD748" i="2"/>
  <c r="FD660" i="2"/>
  <c r="FD541" i="2"/>
  <c r="FD101" i="2"/>
  <c r="FD174" i="2"/>
  <c r="FD201" i="2"/>
  <c r="FD763" i="2"/>
  <c r="FD97" i="2"/>
  <c r="FD648" i="2"/>
  <c r="FD715" i="2"/>
  <c r="FD312" i="2"/>
  <c r="FD546" i="2"/>
  <c r="FD462" i="2"/>
  <c r="FD700" i="2"/>
  <c r="FD78" i="2"/>
  <c r="FD524" i="2"/>
  <c r="FD149" i="2"/>
  <c r="FD194" i="2"/>
  <c r="FD707" i="2"/>
  <c r="FD712" i="2"/>
  <c r="FD647" i="2"/>
  <c r="FD259" i="2"/>
  <c r="FD609" i="2"/>
  <c r="FD17" i="2"/>
  <c r="FD291" i="2"/>
  <c r="FD231" i="2"/>
  <c r="FD521" i="2"/>
  <c r="FD507" i="2"/>
  <c r="FD773" i="2"/>
  <c r="FD151" i="2"/>
  <c r="FD240" i="2"/>
  <c r="FD617" i="2"/>
  <c r="FD153" i="2"/>
  <c r="FD326" i="2"/>
  <c r="FD366" i="2"/>
  <c r="FD245" i="2"/>
  <c r="FD386" i="2"/>
  <c r="FD689" i="2"/>
  <c r="FD550" i="2"/>
  <c r="FD39" i="2"/>
  <c r="FD600" i="2"/>
  <c r="FD685" i="2"/>
  <c r="FD429" i="2"/>
  <c r="FD543" i="2"/>
  <c r="FD621" i="2"/>
  <c r="FD437" i="2"/>
  <c r="FD508" i="2"/>
  <c r="FD350" i="2"/>
  <c r="FD494" i="2"/>
  <c r="FD468" i="2"/>
  <c r="FD746" i="2"/>
  <c r="FD448" i="2"/>
  <c r="FD649" i="2"/>
  <c r="FD640" i="2"/>
  <c r="FD754" i="2"/>
  <c r="FD413" i="2"/>
  <c r="FD52" i="2"/>
  <c r="FD428" i="2"/>
  <c r="FD223" i="2"/>
  <c r="FD159" i="2"/>
  <c r="FD422" i="2"/>
  <c r="FD633" i="2"/>
  <c r="FD197" i="2"/>
  <c r="FD351" i="2"/>
  <c r="FD618" i="2"/>
  <c r="FD138" i="2"/>
  <c r="FD124" i="2"/>
  <c r="FD21" i="2"/>
  <c r="FD370" i="2"/>
  <c r="FD42" i="2"/>
  <c r="FD23" i="2"/>
  <c r="FD213" i="2"/>
  <c r="FD29" i="2"/>
  <c r="FD162" i="2"/>
  <c r="FD527" i="2"/>
  <c r="FD170" i="2"/>
  <c r="FD135" i="2"/>
  <c r="FD484" i="2"/>
  <c r="FD532" i="2"/>
  <c r="FD777" i="2"/>
  <c r="FD667" i="2"/>
  <c r="FD502" i="2"/>
  <c r="FD55" i="2"/>
  <c r="FD298" i="2"/>
  <c r="FD425" i="2"/>
  <c r="FD623" i="2"/>
  <c r="FD691" i="2"/>
  <c r="FD184" i="2"/>
  <c r="FD327" i="2"/>
  <c r="FD367" i="2"/>
  <c r="FD257" i="2"/>
  <c r="FD755" i="2"/>
  <c r="FD54" i="2"/>
  <c r="FD191" i="2"/>
  <c r="FD65" i="2"/>
  <c r="FD420" i="2"/>
  <c r="FD272" i="2"/>
  <c r="FD650" i="2"/>
  <c r="FD728" i="2"/>
  <c r="FD243" i="2"/>
  <c r="FD518" i="2"/>
  <c r="FD329" i="2"/>
  <c r="FD325" i="2"/>
  <c r="FD727" i="2"/>
  <c r="FD594" i="2"/>
  <c r="FD561" i="2"/>
  <c r="FD335" i="2"/>
  <c r="FD288" i="2"/>
  <c r="FD630" i="2"/>
  <c r="FD294" i="2"/>
  <c r="FD568" i="2"/>
  <c r="FD565" i="2"/>
  <c r="FD179" i="2"/>
  <c r="FD460" i="2"/>
  <c r="FD616" i="2"/>
  <c r="FD313" i="2"/>
  <c r="FD467" i="2"/>
  <c r="FD758" i="2"/>
  <c r="FD338" i="2"/>
  <c r="FD573" i="2"/>
  <c r="FD525" i="2"/>
  <c r="FD364" i="2"/>
  <c r="FD72" i="2"/>
  <c r="FD176" i="2"/>
  <c r="FD180" i="2"/>
  <c r="FD56" i="2"/>
  <c r="FD579" i="2"/>
  <c r="FD16" i="2"/>
  <c r="FD724" i="2"/>
  <c r="FD674" i="2"/>
  <c r="FD686" i="2"/>
  <c r="FD485" i="2"/>
  <c r="FD400" i="2"/>
  <c r="FD333" i="2"/>
  <c r="FD444" i="2"/>
  <c r="FD164" i="2"/>
  <c r="FD116" i="2"/>
  <c r="FD289" i="2"/>
  <c r="FD19" i="2"/>
  <c r="FD318" i="2"/>
  <c r="FD701" i="2"/>
  <c r="FD662" i="2"/>
  <c r="FD83" i="2"/>
  <c r="FD768" i="2"/>
  <c r="FD608" i="2"/>
  <c r="FD572" i="2"/>
  <c r="FD569" i="2"/>
  <c r="FD12" i="2"/>
  <c r="FD471" i="2"/>
  <c r="FD133" i="2"/>
  <c r="FD310" i="2"/>
  <c r="FD104" i="2"/>
  <c r="FD132" i="2"/>
  <c r="FD548" i="2"/>
  <c r="FD540" i="2"/>
  <c r="FD622" i="2"/>
  <c r="FD284" i="2"/>
  <c r="FD424" i="2"/>
  <c r="FD575" i="2"/>
  <c r="FD549" i="2"/>
  <c r="FD61" i="2"/>
  <c r="FD597" i="2"/>
  <c r="FD739" i="2"/>
  <c r="FD204" i="2"/>
  <c r="FD71" i="2"/>
  <c r="FD311" i="2"/>
  <c r="FD119" i="2"/>
  <c r="FD343" i="2"/>
  <c r="FD324" i="2"/>
  <c r="FD211" i="2"/>
  <c r="FD545" i="2"/>
  <c r="FD99" i="2"/>
  <c r="FD544" i="2"/>
  <c r="FD699" i="2"/>
  <c r="FD694" i="2"/>
  <c r="FD221" i="2"/>
  <c r="FD152" i="2"/>
  <c r="FD26" i="2"/>
  <c r="FD336" i="2"/>
  <c r="FD555" i="2"/>
  <c r="FD319" i="2"/>
  <c r="FD25" i="2"/>
  <c r="FD744" i="2"/>
  <c r="FD303" i="2"/>
  <c r="FD644" i="2"/>
  <c r="FD123" i="2"/>
  <c r="FD81" i="2"/>
  <c r="FD361" i="2"/>
  <c r="FD552" i="2"/>
  <c r="FD578" i="2"/>
  <c r="FD469" i="2"/>
  <c r="FD126" i="2"/>
  <c r="FD84" i="2"/>
  <c r="FD383" i="2"/>
  <c r="FD513" i="2"/>
  <c r="FD360" i="2"/>
  <c r="FD738" i="2"/>
  <c r="FD96" i="2"/>
  <c r="FD168" i="2"/>
  <c r="FD18" i="2"/>
  <c r="FD120" i="2"/>
  <c r="FD751" i="2"/>
  <c r="FD106" i="2"/>
  <c r="FD69" i="2"/>
  <c r="FD186" i="2"/>
  <c r="FD144" i="2"/>
  <c r="FD219" i="2"/>
  <c r="FD474" i="2"/>
  <c r="FD53" i="2"/>
  <c r="FD627" i="2"/>
  <c r="FD735" i="2"/>
  <c r="FD347" i="2"/>
  <c r="FD517" i="2"/>
  <c r="FD698" i="2"/>
  <c r="FD756" i="2"/>
  <c r="FD695" i="2"/>
  <c r="FD48" i="2"/>
  <c r="FD419" i="2"/>
  <c r="FD643" i="2"/>
  <c r="FD260" i="2"/>
  <c r="FD503" i="2"/>
  <c r="FD638" i="2"/>
  <c r="FD134" i="2"/>
  <c r="FD710" i="2"/>
  <c r="FD337" i="2"/>
  <c r="FD105" i="2"/>
  <c r="FD263" i="2"/>
  <c r="FD169" i="2"/>
  <c r="FD553" i="2"/>
  <c r="FD427" i="2"/>
  <c r="FD461" i="2"/>
  <c r="FD463" i="2"/>
  <c r="FD292" i="2"/>
  <c r="FD256" i="2"/>
  <c r="FD199" i="2"/>
  <c r="FD613" i="2"/>
  <c r="FD402" i="2"/>
  <c r="FD277" i="2"/>
  <c r="FD95" i="2"/>
  <c r="FD406" i="2"/>
  <c r="FD506" i="2"/>
  <c r="FD46" i="2"/>
  <c r="FD619" i="2"/>
  <c r="FD483" i="2"/>
  <c r="FD473" i="2"/>
  <c r="FD519" i="2"/>
  <c r="FD308" i="2"/>
  <c r="FD58" i="2"/>
  <c r="FD591" i="2"/>
  <c r="FD342" i="2"/>
  <c r="FD475" i="2"/>
  <c r="FD346" i="2"/>
  <c r="FD282" i="2"/>
  <c r="FD86" i="2"/>
  <c r="FD118" i="2"/>
  <c r="FD358" i="2"/>
  <c r="FD92" i="2"/>
  <c r="FD114" i="2"/>
  <c r="FD41" i="2"/>
  <c r="FD576" i="2"/>
  <c r="FD309" i="2"/>
  <c r="FD397" i="2"/>
  <c r="FD409" i="2"/>
  <c r="FD167" i="2"/>
  <c r="FD300" i="2"/>
  <c r="FD390" i="2"/>
  <c r="FD489" i="2"/>
  <c r="FD345" i="2"/>
  <c r="FD214" i="2"/>
  <c r="FD188" i="2"/>
  <c r="FD590" i="2"/>
  <c r="FD270" i="2"/>
  <c r="FD75" i="2"/>
  <c r="FD237" i="2"/>
  <c r="FD382" i="2"/>
  <c r="FD557" i="2"/>
  <c r="FD683" i="2"/>
  <c r="FD732" i="2"/>
  <c r="FD368" i="2"/>
  <c r="FD183" i="2"/>
  <c r="FD22" i="2"/>
  <c r="FD60" i="2"/>
  <c r="FD94" i="2"/>
  <c r="FD155" i="2"/>
  <c r="FD102" i="2"/>
  <c r="FD589" i="2"/>
  <c r="FD612" i="2"/>
  <c r="FD443" i="2"/>
  <c r="FD195" i="2"/>
  <c r="FD791" i="2"/>
  <c r="FD280" i="2"/>
  <c r="FD328" i="2"/>
  <c r="FD62" i="2"/>
  <c r="FD79" i="2"/>
  <c r="FD511" i="2"/>
  <c r="FD705" i="2"/>
  <c r="FD737" i="2"/>
  <c r="FD652" i="2"/>
  <c r="FD157" i="2"/>
  <c r="FD320" i="2"/>
  <c r="FD147" i="2"/>
  <c r="FD447" i="2"/>
  <c r="FD533" i="2"/>
  <c r="FD66" i="2"/>
  <c r="FD625" i="2"/>
  <c r="FD435" i="2"/>
  <c r="FD181" i="2"/>
  <c r="FD207" i="2"/>
  <c r="FD136" i="2"/>
  <c r="FD792" i="2"/>
  <c r="FD255" i="2"/>
  <c r="FD77" i="2"/>
  <c r="FD70" i="2"/>
  <c r="FD85" i="2"/>
  <c r="FD500" i="2"/>
  <c r="FD412" i="2"/>
  <c r="FD239" i="2"/>
  <c r="FD154" i="2"/>
  <c r="FD414" i="2"/>
  <c r="FD146" i="2"/>
  <c r="FD564" i="2"/>
  <c r="FD782" i="2"/>
  <c r="FD200" i="2"/>
  <c r="FD499" i="2"/>
  <c r="FD373" i="2"/>
  <c r="FD224" i="2"/>
  <c r="FD290" i="2"/>
  <c r="FD225" i="2"/>
  <c r="FD645" i="2"/>
  <c r="FD348" i="2"/>
  <c r="FD128" i="2"/>
  <c r="FD495" i="2"/>
  <c r="FD363" i="2"/>
  <c r="FD265" i="2"/>
  <c r="FD304" i="2"/>
  <c r="FD248" i="2"/>
  <c r="FD760" i="2"/>
  <c r="FD121" i="2"/>
  <c r="FD496" i="2"/>
  <c r="FD371" i="2"/>
  <c r="FD139" i="2"/>
  <c r="FD63" i="2"/>
  <c r="FD74" i="2"/>
  <c r="FD242" i="2"/>
  <c r="FD40" i="2"/>
  <c r="FD379" i="2"/>
  <c r="FD131" i="2"/>
  <c r="FD47" i="2"/>
  <c r="FD73" i="2"/>
  <c r="FD516" i="2"/>
  <c r="FD581" i="2"/>
  <c r="FD488" i="2"/>
  <c r="FD607" i="2"/>
  <c r="FD774" i="2"/>
  <c r="FD15" i="2"/>
  <c r="FD788" i="2"/>
  <c r="FD486" i="2"/>
  <c r="FD158" i="2"/>
  <c r="FD453" i="2"/>
  <c r="FD445" i="2"/>
  <c r="FD620" i="2"/>
  <c r="FD560" i="2"/>
  <c r="FD688" i="2"/>
  <c r="FD535" i="2"/>
  <c r="FD93" i="2"/>
  <c r="FD567" i="2"/>
  <c r="FD349" i="2"/>
  <c r="FD539" i="2"/>
  <c r="FD302" i="2"/>
  <c r="FD143" i="2"/>
  <c r="FD440" i="2"/>
  <c r="FD372" i="2"/>
  <c r="FD192" i="2"/>
  <c r="FD14" i="2"/>
  <c r="FD729" i="2"/>
  <c r="FD441" i="2"/>
  <c r="FD357" i="2"/>
  <c r="FD439" i="2"/>
  <c r="FD585" i="2"/>
  <c r="FD510" i="2"/>
  <c r="FD624" i="2"/>
  <c r="FD538" i="2"/>
  <c r="FD206" i="2"/>
  <c r="FD51" i="2"/>
  <c r="FD305" i="2"/>
  <c r="FD185" i="2"/>
  <c r="FD250" i="2"/>
  <c r="FD418" i="2"/>
  <c r="FD682" i="2"/>
  <c r="FD736" i="2"/>
  <c r="FD606" i="2"/>
  <c r="FD389" i="2"/>
  <c r="FD274" i="2"/>
  <c r="FD720" i="2"/>
  <c r="FD584" i="2"/>
  <c r="FD726" i="2"/>
  <c r="FD148" i="2"/>
  <c r="FD141" i="2"/>
  <c r="FD286" i="2"/>
  <c r="FD285" i="2"/>
  <c r="FD27" i="2"/>
  <c r="FD43" i="2"/>
  <c r="FD717" i="2"/>
  <c r="FD227" i="2"/>
  <c r="FD423" i="2"/>
  <c r="FD687" i="2"/>
  <c r="FD301" i="2"/>
  <c r="FD38" i="2"/>
  <c r="FD215" i="2"/>
  <c r="FD438" i="2"/>
  <c r="FD233" i="2"/>
  <c r="FD122" i="2"/>
  <c r="FD334" i="2"/>
  <c r="FD88" i="2"/>
  <c r="FD32" i="2"/>
  <c r="FD684" i="2"/>
  <c r="FD671" i="2"/>
  <c r="FD559" i="2"/>
  <c r="FD714" i="2"/>
  <c r="FD636" i="2"/>
  <c r="FD45" i="2"/>
  <c r="FD512" i="2"/>
  <c r="FD266" i="2"/>
  <c r="FD113" i="2"/>
  <c r="FD477" i="2"/>
  <c r="FD228" i="2"/>
  <c r="FD30" i="2"/>
  <c r="FD115" i="2"/>
  <c r="FD785" i="2"/>
  <c r="FD610" i="2"/>
  <c r="FD637" i="2"/>
  <c r="FD730" i="2"/>
  <c r="FD332" i="2"/>
  <c r="FD109" i="2"/>
  <c r="FD432" i="2"/>
  <c r="FD678" i="2"/>
  <c r="FD611" i="2"/>
  <c r="FD353" i="2"/>
  <c r="FD269" i="2"/>
  <c r="FD98" i="2"/>
  <c r="FD505" i="2"/>
  <c r="FD677" i="2"/>
  <c r="FD615" i="2"/>
  <c r="FD44" i="2"/>
  <c r="FD631" i="2"/>
  <c r="FD653" i="2"/>
  <c r="FD182" i="2"/>
  <c r="FD433" i="2"/>
  <c r="FD417" i="2"/>
  <c r="FD690" i="2"/>
  <c r="FD747" i="2"/>
  <c r="FD693" i="2"/>
  <c r="FD20" i="2"/>
  <c r="FD430" i="2"/>
  <c r="FD457" i="2"/>
  <c r="FD562" i="2"/>
  <c r="FD745" i="2"/>
  <c r="FD479" i="2"/>
  <c r="FD205" i="2"/>
  <c r="FD711" i="2"/>
  <c r="FD534" i="2"/>
  <c r="FD593" i="2"/>
  <c r="FD314" i="2"/>
  <c r="FD165" i="2"/>
  <c r="FD230" i="2"/>
  <c r="FD49" i="2"/>
  <c r="FD775" i="2"/>
  <c r="FD588" i="2"/>
  <c r="FD129" i="2"/>
  <c r="FD491" i="2"/>
  <c r="FD396" i="2"/>
  <c r="FD721" i="2"/>
  <c r="FD766" i="2"/>
  <c r="FD592" i="2"/>
  <c r="FD702" i="2"/>
  <c r="FD59" i="2"/>
  <c r="FD218" i="2"/>
  <c r="FD646" i="2"/>
  <c r="FD426" i="2"/>
  <c r="FD514" i="2"/>
  <c r="FD381" i="2"/>
  <c r="FD659" i="2"/>
  <c r="FD137" i="2"/>
  <c r="FD362" i="2"/>
  <c r="FD411" i="2"/>
  <c r="FD628" i="2"/>
  <c r="FD387" i="2"/>
  <c r="FD793" i="2"/>
  <c r="FD241" i="2"/>
  <c r="FD403" i="2"/>
  <c r="FD163" i="2"/>
  <c r="FD582" i="2"/>
  <c r="FD551" i="2"/>
  <c r="FD13" i="2"/>
  <c r="FD33" i="2"/>
  <c r="FD190" i="2"/>
  <c r="FD779" i="2"/>
  <c r="FD178" i="2"/>
  <c r="FD634" i="2"/>
  <c r="FD681" i="2"/>
  <c r="FD202" i="2"/>
  <c r="FD558" i="2"/>
  <c r="FD388" i="2"/>
  <c r="FD107" i="2"/>
  <c r="FD759" i="2"/>
  <c r="FD566" i="2"/>
  <c r="FD466" i="2"/>
  <c r="FD187" i="2"/>
  <c r="FD679" i="2"/>
  <c r="FD258" i="2"/>
  <c r="FD57" i="2"/>
  <c r="FD278" i="2"/>
  <c r="FD786" i="2"/>
  <c r="FD742" i="2"/>
  <c r="FD692" i="2"/>
  <c r="FD778" i="2"/>
  <c r="FD602" i="2"/>
  <c r="FD295" i="2"/>
  <c r="FD523" i="2"/>
  <c r="FD34" i="2"/>
  <c r="FD395" i="2"/>
  <c r="FD753" i="2"/>
  <c r="FD276" i="2"/>
  <c r="FD478" i="2"/>
  <c r="FD196" i="2"/>
  <c r="FD451" i="2"/>
  <c r="FD76" i="2"/>
  <c r="FD212" i="2"/>
  <c r="FD719" i="2"/>
  <c r="FD405" i="2"/>
  <c r="FD376" i="2"/>
  <c r="FD359" i="2"/>
  <c r="FD526" i="2"/>
  <c r="FD783" i="2"/>
  <c r="FD103" i="2"/>
  <c r="FD111" i="2"/>
  <c r="FD331" i="2"/>
  <c r="FD398" i="2"/>
  <c r="FD740" i="2"/>
  <c r="FD639" i="2"/>
  <c r="FD762" i="2"/>
  <c r="FD365" i="2"/>
  <c r="FD375" i="2"/>
  <c r="FD173" i="2"/>
  <c r="FD522" i="2"/>
  <c r="FD583" i="2"/>
  <c r="FD580" i="2"/>
  <c r="FD772" i="2"/>
  <c r="FD703" i="2"/>
  <c r="FD493" i="2"/>
  <c r="FD764" i="2"/>
  <c r="FD251" i="2"/>
  <c r="FD222" i="2"/>
  <c r="FD262" i="2"/>
  <c r="FD708" i="2"/>
  <c r="FD401" i="2"/>
  <c r="FD787" i="2"/>
  <c r="FD271" i="2"/>
  <c r="FD605" i="2"/>
  <c r="FD680" i="2"/>
  <c r="FD781" i="2"/>
  <c r="FD209" i="2"/>
  <c r="FD455" i="2"/>
  <c r="FD323" i="2"/>
  <c r="FD515" i="2"/>
  <c r="FD655" i="2"/>
  <c r="FD769" i="2"/>
  <c r="FD734" i="2"/>
  <c r="FD234" i="2"/>
  <c r="FD657" i="2"/>
  <c r="FD264" i="2"/>
  <c r="FD733" i="2"/>
  <c r="FD752" i="2"/>
  <c r="FD450" i="2"/>
  <c r="FD586" i="2"/>
  <c r="FD626" i="2"/>
  <c r="FD482" i="2"/>
  <c r="FD394" i="2"/>
  <c r="FD487" i="2"/>
  <c r="FD82" i="2"/>
  <c r="FD776" i="2"/>
  <c r="FD64" i="2"/>
  <c r="FD108" i="2"/>
  <c r="FD547" i="2"/>
  <c r="FD287" i="2"/>
  <c r="FD217" i="2"/>
  <c r="FD24" i="2"/>
  <c r="FD229" i="2"/>
  <c r="FD140" i="2"/>
  <c r="FD449" i="2"/>
  <c r="FD675" i="2"/>
  <c r="FD145" i="2"/>
  <c r="FD369" i="2"/>
  <c r="FD635" i="2"/>
  <c r="FD658" i="2"/>
  <c r="FD235" i="2"/>
  <c r="FD299" i="2"/>
  <c r="FD355" i="2"/>
  <c r="FD571" i="2"/>
  <c r="FD193" i="2"/>
  <c r="FD741" i="2"/>
  <c r="FD490" i="2"/>
  <c r="FD577" i="2"/>
  <c r="FD458" i="2"/>
  <c r="FD574" i="2"/>
  <c r="FD697" i="2"/>
  <c r="FD563" i="2"/>
  <c r="FD296" i="2"/>
  <c r="FD531" i="2"/>
  <c r="FD629" i="2"/>
  <c r="FD669" i="2"/>
  <c r="FD706" i="2"/>
  <c r="FD498" i="2"/>
  <c r="FD664" i="2"/>
  <c r="FD28" i="2"/>
  <c r="FD354" i="2"/>
  <c r="FD537" i="2"/>
  <c r="FD723" i="2"/>
  <c r="FD632" i="2"/>
  <c r="FD374" i="2"/>
  <c r="FD198" i="2"/>
  <c r="FD436" i="2"/>
  <c r="FD385" i="2"/>
  <c r="FD156" i="2"/>
  <c r="FD670" i="2"/>
  <c r="FD171" i="2"/>
  <c r="FD570" i="2"/>
  <c r="FD421" i="2"/>
  <c r="FD767" i="2"/>
  <c r="FD731" i="2"/>
  <c r="FD252" i="2"/>
  <c r="FD765" i="2"/>
  <c r="FD530" i="2"/>
  <c r="FD476" i="2"/>
  <c r="FD794" i="2"/>
  <c r="FD599" i="2"/>
  <c r="FD704" i="2"/>
  <c r="FD268" i="2"/>
  <c r="FD454" i="2"/>
  <c r="FD722" i="2"/>
  <c r="FD459" i="2"/>
  <c r="FD68" i="2"/>
  <c r="FD127" i="2"/>
  <c r="FD161" i="2"/>
  <c r="FD587" i="2"/>
  <c r="FD236" i="2"/>
  <c r="FD642" i="2"/>
  <c r="FD91" i="2"/>
  <c r="FD315" i="2"/>
  <c r="FD317" i="2"/>
  <c r="FD87" i="2"/>
  <c r="FD160" i="2"/>
  <c r="FD676" i="2"/>
  <c r="FD177" i="2"/>
  <c r="FD175" i="2"/>
  <c r="FD261" i="2"/>
  <c r="FD283" i="2"/>
  <c r="FD89" i="2"/>
  <c r="FD210" i="2"/>
  <c r="FD36" i="2"/>
  <c r="FD771" i="2"/>
  <c r="FD595" i="2"/>
  <c r="FD446" i="2"/>
  <c r="FD780" i="2"/>
  <c r="FD661" i="2"/>
  <c r="FD668" i="2"/>
  <c r="FD536" i="2"/>
  <c r="FD770" i="2"/>
  <c r="FD392" i="2"/>
  <c r="FD172" i="2"/>
  <c r="FD50" i="2"/>
  <c r="FD203" i="2"/>
  <c r="FD391" i="2"/>
  <c r="FD529" i="2"/>
  <c r="FD267" i="2"/>
  <c r="FD749" i="2"/>
  <c r="FD275" i="2"/>
  <c r="FD497" i="2"/>
  <c r="FD117" i="2"/>
  <c r="FD596" i="2"/>
  <c r="FD761" i="2"/>
  <c r="FD67" i="2"/>
  <c r="FD481" i="2"/>
  <c r="FD713" i="2"/>
  <c r="FD480" i="2"/>
  <c r="FD696" i="2"/>
  <c r="FD725" i="2"/>
  <c r="FD789" i="2"/>
  <c r="FD654" i="2"/>
  <c r="Z796" i="2" l="1"/>
  <c r="AA796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G3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<sst xmlns="http://schemas.openxmlformats.org/spreadsheetml/2006/main" count="9783" uniqueCount="2218">
  <si>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</si>
  <si>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</si>
  <si>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</si>
  <si>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</si>
  <si>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</si>
  <si>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</si>
  <si>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</si>
  <si>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</si>
  <si>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</si>
  <si>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</si>
  <si>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</si>
  <si>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</si>
  <si>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</si>
  <si>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</si>
  <si>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</si>
  <si>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</si>
  <si>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</si>
  <si>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</si>
  <si>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</si>
  <si>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</si>
  <si>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</si>
  <si>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</si>
  <si>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</si>
  <si>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</si>
  <si>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</si>
  <si>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</si>
  <si>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</si>
  <si>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</si>
  <si>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</si>
  <si>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</si>
  <si>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</si>
  <si>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</si>
  <si>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</si>
  <si>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</si>
  <si>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</si>
  <si>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</si>
  <si>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</si>
  <si>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</si>
  <si>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</si>
  <si>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</si>
  <si>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</si>
  <si>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</si>
  <si>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</si>
  <si>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</si>
  <si>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</si>
  <si>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</si>
  <si>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</si>
  <si>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</si>
  <si>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</si>
  <si>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</si>
  <si>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</si>
  <si>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</si>
  <si>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</si>
  <si>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</si>
  <si>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</si>
  <si>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</si>
  <si>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</si>
  <si>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</si>
  <si>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</si>
  <si>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</si>
  <si>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</si>
  <si>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</si>
  <si>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</si>
  <si>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</si>
  <si>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</si>
  <si>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</si>
  <si>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</si>
  <si>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</si>
  <si>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</si>
  <si>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</si>
  <si>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</si>
  <si>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</si>
  <si>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</si>
  <si>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</si>
  <si>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</si>
  <si>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</si>
  <si>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</si>
  <si>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</si>
  <si>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</si>
  <si>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</si>
  <si>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</si>
  <si>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</si>
  <si>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</si>
  <si>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</si>
  <si>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</si>
  <si>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</si>
  <si>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</si>
  <si>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</si>
  <si>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</si>
  <si>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</si>
  <si>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</si>
  <si>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</si>
  <si>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</si>
  <si>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</si>
  <si>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</si>
  <si>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</si>
  <si>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</si>
  <si>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</si>
  <si>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</si>
  <si>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</si>
  <si>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</si>
  <si>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</si>
  <si>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</si>
  <si>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</si>
  <si>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</si>
  <si>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</si>
  <si>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</si>
  <si>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</si>
  <si>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</si>
  <si>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</si>
  <si>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</si>
  <si>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</si>
  <si>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</si>
  <si>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</si>
  <si>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</si>
  <si>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</si>
  <si>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</si>
  <si>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</si>
  <si>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</si>
  <si>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</si>
  <si>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</si>
  <si>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</si>
  <si>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</si>
  <si>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</si>
  <si>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</si>
  <si>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</si>
  <si>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</si>
  <si>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</si>
  <si>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</si>
  <si>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</si>
  <si>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</si>
  <si>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</si>
  <si>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</si>
  <si>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</si>
  <si>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</si>
  <si>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</si>
  <si>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</si>
  <si>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</si>
  <si>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</si>
  <si>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</si>
  <si>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</si>
  <si>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</si>
  <si>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</si>
  <si>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</si>
  <si>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</si>
  <si>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</si>
  <si>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</si>
  <si>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</si>
  <si>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</si>
  <si>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</si>
  <si>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</si>
  <si>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</si>
  <si>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</si>
  <si>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</si>
  <si>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</si>
  <si>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</si>
  <si>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</si>
  <si>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</si>
  <si>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</si>
  <si>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</si>
  <si>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</si>
  <si>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</si>
  <si>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</si>
  <si>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</si>
  <si>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</si>
  <si>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</si>
  <si>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</si>
  <si>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</si>
  <si>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</si>
  <si>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</si>
  <si>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</si>
  <si>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</si>
  <si>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</si>
  <si>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</si>
  <si>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</si>
  <si>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</si>
  <si>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</si>
  <si>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</si>
  <si>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</si>
  <si>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</si>
  <si>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</si>
  <si>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</si>
  <si>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</si>
  <si>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</si>
  <si>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</si>
  <si>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</si>
  <si>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</si>
  <si>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</si>
  <si>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</si>
  <si>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</si>
  <si>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</si>
  <si>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</si>
  <si>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</si>
  <si>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</si>
  <si>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</si>
  <si>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</si>
  <si>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</si>
  <si>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</si>
  <si>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</si>
  <si>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</si>
  <si>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</si>
  <si>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</si>
  <si>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</si>
  <si>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</si>
  <si>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</si>
  <si>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</si>
  <si>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</si>
  <si>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</si>
  <si>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</si>
  <si>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</si>
  <si>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</si>
  <si>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</si>
  <si>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</si>
  <si>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</si>
  <si>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</si>
  <si>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</si>
  <si>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</si>
  <si>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</si>
  <si>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</si>
  <si>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</si>
  <si>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</si>
  <si>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</si>
  <si>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</si>
  <si>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</si>
  <si>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</si>
  <si>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</si>
  <si>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</si>
  <si>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</si>
  <si>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</si>
  <si>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</si>
  <si>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</si>
  <si>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</si>
  <si>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</si>
  <si>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</si>
  <si>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</si>
  <si>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</si>
  <si>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</si>
  <si>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</si>
  <si>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</si>
  <si>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</si>
  <si>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</si>
  <si>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</si>
  <si>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</si>
  <si>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</si>
  <si>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</si>
  <si>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</si>
  <si>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</si>
  <si>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</si>
  <si>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</si>
  <si>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</si>
  <si>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</si>
  <si>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</si>
  <si>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</si>
  <si>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</si>
  <si>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</si>
  <si>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</si>
  <si>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</si>
  <si>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</si>
  <si>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</si>
  <si>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</si>
  <si>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</si>
  <si>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</si>
  <si>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</si>
  <si>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</si>
  <si>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</si>
  <si>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</si>
  <si>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</si>
  <si>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</si>
  <si>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</si>
  <si>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</si>
  <si>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</si>
  <si>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</si>
  <si>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</si>
  <si>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</si>
  <si>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</si>
  <si>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</si>
  <si>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</si>
  <si>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</si>
  <si>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</si>
  <si>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</si>
  <si>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</si>
  <si>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</si>
  <si>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</si>
  <si>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</si>
  <si>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</si>
  <si>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</si>
  <si>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</si>
  <si>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</si>
  <si>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</si>
  <si>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</si>
  <si>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</si>
  <si>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</si>
  <si>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</si>
  <si>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</si>
  <si>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</si>
  <si>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</si>
  <si>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</si>
  <si>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</si>
  <si>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</si>
  <si>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</si>
  <si>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</si>
  <si>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</si>
  <si>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</si>
  <si>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</si>
  <si>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</si>
  <si>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</si>
  <si>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</si>
  <si>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</si>
  <si>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</si>
  <si>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</si>
  <si>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</si>
  <si>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</si>
  <si>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</si>
  <si>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</si>
  <si>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</si>
  <si>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</si>
  <si>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</si>
  <si>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</si>
  <si>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</si>
  <si>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</si>
  <si>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</si>
  <si>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</si>
  <si>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</si>
  <si>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</si>
  <si>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</si>
  <si>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</si>
  <si>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</si>
  <si>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</si>
  <si>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</si>
  <si>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</si>
  <si>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</si>
  <si>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</si>
  <si>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</si>
  <si>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</si>
  <si>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</si>
  <si>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</si>
  <si>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</si>
  <si>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</si>
  <si>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</si>
  <si>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</si>
  <si>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</si>
  <si>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</si>
  <si>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</si>
  <si>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</si>
  <si>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</si>
  <si>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</si>
  <si>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</si>
  <si>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</si>
  <si>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</si>
  <si>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</si>
  <si>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</si>
  <si>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</si>
  <si>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</si>
  <si>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</si>
  <si>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</si>
  <si>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</si>
  <si>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</si>
  <si>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</si>
  <si>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</si>
  <si>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</si>
  <si>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</si>
  <si>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</si>
  <si>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</si>
  <si>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</si>
  <si>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</si>
  <si>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</si>
  <si>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</si>
  <si>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</si>
  <si>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</si>
  <si>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</si>
  <si>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</si>
  <si>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</si>
  <si>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</si>
  <si>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</si>
  <si>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</si>
  <si>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</si>
  <si>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</si>
  <si>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</si>
  <si>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</si>
  <si>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</si>
  <si>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</si>
  <si>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</si>
  <si>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</si>
  <si>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</si>
  <si>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</si>
  <si>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</si>
  <si>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</si>
  <si>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</si>
  <si>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</si>
  <si>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</si>
  <si>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</si>
  <si>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</si>
  <si>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</si>
  <si>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</si>
  <si>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</si>
  <si>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</si>
  <si>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</si>
  <si>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</si>
  <si>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</si>
  <si>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</si>
  <si>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</si>
  <si>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</si>
  <si>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</si>
  <si>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</si>
  <si>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</si>
  <si>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</si>
  <si>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</si>
  <si>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</si>
  <si>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</si>
  <si>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</si>
  <si>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</si>
  <si>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</si>
  <si>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</si>
  <si>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</si>
  <si>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</si>
  <si>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</si>
  <si>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</si>
  <si>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</si>
  <si>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</si>
  <si>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</si>
  <si>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</si>
  <si>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</si>
  <si>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</si>
  <si>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</si>
  <si>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</si>
  <si>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</si>
  <si>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</si>
  <si>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</si>
  <si>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</si>
  <si>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</si>
  <si>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</si>
  <si>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</si>
  <si>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</si>
  <si>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</si>
  <si>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</si>
  <si>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</si>
  <si>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</si>
  <si>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</si>
  <si>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</si>
  <si>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</si>
  <si>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</si>
  <si>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</si>
  <si>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</si>
  <si>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</si>
  <si>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</si>
  <si>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</si>
  <si>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</si>
  <si>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</si>
  <si>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</si>
  <si>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</si>
  <si>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</si>
  <si>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</si>
  <si>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</si>
  <si>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</si>
  <si>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</si>
  <si>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</si>
  <si>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</si>
  <si>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</si>
  <si>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</si>
  <si>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</si>
  <si>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</si>
  <si>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</si>
  <si>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</si>
  <si>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</si>
  <si>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</si>
  <si>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</si>
  <si>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</si>
  <si>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</si>
  <si>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</si>
  <si>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</si>
  <si>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</si>
  <si>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</si>
  <si>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</si>
  <si>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</si>
  <si>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</si>
  <si>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</si>
  <si>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</si>
  <si>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</si>
  <si>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</si>
  <si>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</si>
  <si>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</si>
  <si>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</si>
  <si>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</si>
  <si>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</si>
  <si>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</si>
  <si>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</si>
  <si>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</si>
  <si>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</si>
  <si>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</si>
  <si>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</si>
  <si>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</si>
  <si>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</si>
  <si>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</si>
  <si>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</si>
  <si>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</si>
  <si>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</si>
  <si>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</si>
  <si>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</si>
  <si>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</si>
  <si>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</si>
  <si>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</si>
  <si>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</si>
  <si>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</si>
  <si>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</si>
  <si>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</si>
  <si>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</si>
  <si>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</si>
  <si>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</si>
  <si>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</si>
  <si>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</si>
  <si>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</si>
  <si>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</si>
  <si>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</si>
  <si>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</si>
  <si>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</si>
  <si>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</si>
  <si>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</si>
  <si>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</si>
  <si>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</si>
  <si>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</si>
  <si>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</si>
  <si>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</si>
  <si>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</si>
  <si>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</si>
  <si>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</si>
  <si>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</si>
  <si>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</si>
  <si>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</si>
  <si>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</si>
  <si>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</si>
  <si>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</si>
  <si>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</si>
  <si>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</si>
  <si>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</si>
  <si>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</si>
  <si>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</si>
  <si>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</si>
  <si>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</si>
  <si>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</si>
  <si>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</si>
  <si>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</si>
  <si>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</si>
  <si>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</si>
  <si>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</si>
  <si>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</si>
  <si>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</si>
  <si>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</si>
  <si>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</si>
  <si>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</si>
  <si>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</si>
  <si>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</si>
  <si>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</si>
  <si>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</si>
  <si>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</si>
  <si>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</si>
  <si>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</si>
  <si>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</si>
  <si>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</si>
  <si>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</si>
  <si>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</si>
  <si>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</si>
  <si>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</si>
  <si>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</si>
  <si>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</si>
  <si>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</si>
  <si>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</si>
  <si>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</si>
  <si>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</si>
  <si>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</si>
  <si>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</si>
  <si>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</si>
  <si>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</si>
  <si>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</si>
  <si>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</si>
  <si>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</si>
  <si>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</si>
  <si>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</si>
  <si>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</si>
  <si>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</si>
  <si>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</si>
  <si>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</si>
  <si>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</si>
  <si>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</si>
  <si>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</si>
  <si>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</si>
  <si>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</si>
  <si>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</si>
  <si>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</si>
  <si>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</si>
  <si>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</si>
  <si>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</si>
  <si>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</si>
  <si>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</si>
  <si>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</si>
  <si>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</si>
  <si>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</si>
  <si>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</si>
  <si>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</si>
  <si>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</si>
  <si>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</si>
  <si>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</si>
  <si>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</si>
  <si>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</si>
  <si>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</si>
  <si>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</si>
  <si>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</si>
  <si>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</si>
  <si>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</si>
  <si>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</si>
  <si>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</si>
  <si>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</si>
  <si>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</si>
  <si>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</si>
  <si>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</si>
  <si>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</si>
  <si>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</si>
  <si>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</si>
  <si>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</si>
  <si>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</si>
  <si>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</si>
  <si>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</si>
  <si>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</si>
  <si>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</si>
  <si>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</si>
  <si>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</si>
  <si>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</si>
  <si>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</si>
  <si>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</si>
  <si>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</si>
  <si>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</si>
  <si>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</si>
  <si>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</si>
  <si>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</si>
  <si>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</si>
  <si>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</si>
  <si>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</si>
  <si>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</si>
  <si>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</si>
  <si>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</si>
  <si>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</si>
  <si>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</si>
  <si>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</si>
  <si>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</si>
  <si>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</si>
  <si>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</si>
  <si>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</si>
  <si>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</si>
  <si>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</si>
  <si>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</si>
  <si>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</si>
  <si>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</si>
  <si>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</si>
  <si>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</si>
  <si>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</si>
  <si>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</si>
  <si>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</si>
  <si>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</si>
  <si>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</si>
  <si>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</si>
  <si>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</si>
  <si>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</si>
  <si>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</si>
  <si>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</si>
  <si>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</si>
  <si>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</si>
  <si>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</si>
  <si>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</si>
  <si>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</si>
  <si>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</si>
  <si>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</si>
  <si>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</si>
  <si>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</si>
  <si>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</si>
  <si>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</si>
  <si>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</si>
  <si>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</si>
  <si>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</si>
  <si>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</si>
  <si>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</si>
  <si>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</si>
  <si>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</si>
  <si>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</si>
  <si>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</si>
  <si>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</si>
  <si>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</si>
  <si>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</si>
  <si>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</si>
  <si>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</si>
  <si>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</si>
  <si>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</si>
  <si>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</si>
  <si>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</si>
  <si>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</si>
  <si>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</si>
  <si>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</si>
  <si>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</si>
  <si>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</si>
  <si>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</si>
  <si>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</si>
  <si>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</si>
  <si>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</si>
  <si>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</si>
  <si>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</si>
  <si>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</si>
  <si>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</si>
  <si>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</si>
  <si>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</si>
  <si>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</si>
  <si>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</si>
  <si>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</si>
  <si>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</si>
  <si>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</si>
  <si>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</si>
  <si>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</si>
  <si>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</si>
  <si>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</si>
  <si>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</si>
  <si>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</si>
  <si>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</si>
  <si>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</si>
  <si>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</si>
  <si>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</si>
  <si>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</si>
  <si>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</si>
  <si>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</si>
  <si>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</si>
  <si>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</si>
  <si>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</si>
  <si>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</si>
  <si>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</si>
  <si>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</si>
  <si>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</si>
  <si>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</si>
  <si>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</si>
  <si>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</si>
  <si>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</si>
  <si>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</si>
  <si>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</si>
  <si>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</si>
  <si>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</si>
  <si>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</si>
  <si>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</si>
  <si>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</si>
  <si>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</si>
  <si>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</si>
  <si>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</si>
  <si>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</si>
  <si>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</si>
  <si>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</si>
  <si>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</si>
  <si>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</si>
  <si>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</si>
  <si>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</si>
  <si>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</si>
  <si>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</si>
  <si>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</si>
  <si>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</si>
  <si>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</si>
  <si>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</si>
  <si>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</si>
  <si>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</si>
  <si>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</si>
  <si>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</si>
  <si>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</si>
  <si>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</si>
  <si>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</si>
  <si>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</si>
  <si>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</si>
  <si>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</si>
  <si>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</si>
  <si>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</si>
  <si>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</si>
  <si>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</si>
  <si>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</si>
  <si>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</si>
  <si>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</si>
  <si>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</si>
  <si>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</si>
  <si>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</si>
  <si>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</si>
  <si>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</si>
  <si>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</si>
  <si>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</si>
  <si>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</si>
  <si>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</si>
  <si>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</si>
  <si>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</si>
  <si>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</si>
  <si>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</si>
  <si>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</si>
  <si>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</si>
  <si>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</si>
  <si>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</si>
  <si>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</si>
  <si>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</si>
  <si>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</si>
  <si>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</si>
  <si>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</si>
  <si>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</si>
  <si>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</si>
  <si>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</si>
  <si>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</si>
  <si>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</si>
  <si>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</si>
  <si>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</si>
  <si>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</si>
  <si>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</si>
  <si>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</si>
  <si>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</si>
  <si>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</si>
  <si>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</si>
  <si>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</si>
  <si>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</si>
  <si>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</si>
  <si>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</si>
  <si>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</si>
  <si>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</si>
  <si>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</si>
  <si>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</si>
  <si>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</si>
  <si>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</si>
  <si>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</si>
  <si>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</si>
  <si>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</si>
  <si>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</si>
  <si>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</si>
  <si>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</si>
  <si>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</si>
  <si>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</si>
  <si>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</si>
  <si>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</si>
  <si>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</si>
  <si>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</si>
  <si>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</si>
  <si>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</si>
  <si>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</si>
  <si>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</si>
  <si>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</si>
  <si>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</si>
  <si>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</si>
  <si>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</si>
  <si>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</si>
  <si>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</si>
  <si>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</si>
  <si>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</si>
  <si>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</si>
  <si>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</si>
  <si>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</si>
  <si>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</si>
  <si>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</si>
  <si>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</si>
  <si>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</si>
  <si>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</si>
  <si>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</si>
  <si>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</si>
  <si>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</si>
  <si>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</si>
  <si>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</si>
  <si>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</si>
  <si>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</si>
  <si>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</si>
  <si>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</si>
  <si>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</si>
  <si>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</si>
  <si>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</si>
  <si>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</si>
  <si>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</si>
  <si>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</si>
  <si>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</si>
  <si>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</si>
  <si>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</si>
  <si>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</si>
  <si>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</si>
  <si>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</si>
  <si>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</si>
  <si>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</si>
  <si>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</si>
  <si>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</si>
  <si>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</si>
  <si>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</si>
  <si>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</si>
  <si>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</si>
  <si>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</si>
  <si>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</si>
  <si>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</si>
  <si>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</si>
  <si>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</si>
  <si>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</si>
  <si>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</si>
  <si>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</si>
  <si>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</si>
  <si>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</si>
  <si>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</si>
  <si>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</si>
  <si>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</si>
  <si>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</si>
  <si>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</si>
  <si>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</si>
  <si>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</si>
  <si>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</si>
  <si>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</si>
  <si>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</si>
  <si>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</si>
  <si>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</si>
  <si>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</si>
  <si>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</si>
  <si>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</si>
  <si>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</si>
  <si>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</si>
  <si>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</si>
  <si>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</si>
  <si>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</si>
  <si>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</si>
  <si>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</si>
  <si>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</si>
  <si>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</si>
  <si>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</si>
  <si>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</si>
  <si>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</si>
  <si>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</si>
  <si>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</si>
  <si>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</si>
  <si>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</si>
  <si>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</si>
  <si>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</si>
  <si>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</si>
  <si>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</si>
  <si>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</si>
  <si>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</si>
  <si>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</si>
  <si>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</si>
  <si>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</si>
  <si>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</si>
  <si>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</si>
  <si>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</si>
  <si>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</si>
  <si>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</si>
  <si>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</si>
  <si>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</si>
  <si>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</si>
  <si>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</si>
  <si>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</si>
  <si>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</si>
  <si>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</si>
  <si>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</si>
  <si>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</si>
  <si>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</si>
  <si>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</si>
  <si>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</si>
  <si>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</si>
  <si>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</si>
  <si>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</si>
  <si>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</si>
  <si>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</si>
  <si>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</si>
  <si>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</si>
  <si>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</si>
  <si>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</si>
  <si>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</si>
  <si>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</si>
  <si>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</si>
  <si>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</si>
  <si>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</si>
  <si>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</si>
  <si>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</si>
  <si>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</si>
  <si>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</si>
  <si>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</si>
  <si>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</si>
  <si>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</si>
  <si>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</si>
  <si>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</si>
  <si>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</si>
  <si>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</si>
  <si>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</si>
  <si>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</si>
  <si>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</si>
  <si>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</si>
  <si>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</si>
  <si>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</si>
  <si>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</si>
  <si>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</si>
  <si>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</si>
  <si>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</si>
  <si>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</si>
  <si>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</si>
  <si>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</si>
  <si>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</si>
  <si>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</si>
  <si>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</si>
  <si>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</si>
  <si>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</si>
  <si>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</si>
  <si>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</si>
  <si>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</si>
  <si>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</si>
  <si>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</si>
  <si>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</si>
  <si>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</si>
  <si>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</si>
  <si>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</si>
  <si>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</si>
  <si>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</si>
  <si>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</si>
  <si>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</si>
  <si>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</si>
  <si>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</si>
  <si>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</si>
  <si>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</si>
  <si>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</si>
  <si>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</si>
  <si>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</si>
  <si>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</si>
  <si>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</si>
  <si>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</si>
  <si>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</si>
  <si>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</si>
  <si>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</si>
  <si>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</si>
  <si>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</si>
  <si>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</si>
  <si>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</si>
  <si>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</si>
  <si>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</si>
  <si>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</si>
  <si>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</si>
  <si>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</si>
  <si>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</si>
  <si>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</si>
  <si>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</si>
  <si>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</si>
  <si>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</si>
  <si>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</si>
  <si>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</si>
  <si>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</si>
  <si>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</si>
  <si>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</si>
  <si>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</si>
  <si>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</si>
  <si>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</si>
  <si>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</si>
  <si>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</si>
  <si>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</si>
  <si>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</si>
  <si>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</si>
  <si>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</si>
  <si>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</si>
  <si>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</si>
  <si>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</si>
  <si>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</si>
  <si>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</si>
  <si>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</si>
  <si>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</si>
  <si>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</si>
  <si>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</si>
  <si>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</si>
  <si>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</si>
  <si>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</si>
  <si>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</si>
  <si>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</si>
  <si>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</si>
  <si>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</si>
  <si>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</si>
  <si>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</si>
  <si>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</si>
  <si>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</si>
  <si>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</si>
  <si>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</si>
  <si>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</si>
  <si>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</si>
  <si>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</si>
  <si>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</si>
  <si>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</si>
  <si>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</si>
  <si>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</si>
  <si>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</si>
  <si>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</si>
  <si>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</si>
  <si>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</si>
  <si>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</si>
  <si>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</si>
  <si>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</si>
  <si>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</si>
  <si>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</si>
  <si>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</si>
  <si>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</si>
  <si>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</si>
  <si>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</si>
  <si>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</si>
  <si>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</si>
  <si>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</si>
  <si>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</si>
  <si>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</si>
  <si>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</si>
  <si>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</si>
  <si>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</si>
  <si>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</si>
  <si>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</si>
  <si>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</si>
  <si>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</si>
  <si>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</si>
  <si>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</si>
  <si>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</si>
  <si>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</si>
  <si>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</si>
  <si>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</si>
  <si>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</si>
  <si>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</si>
  <si>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</si>
  <si>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</si>
  <si>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</si>
  <si>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</si>
  <si>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</si>
  <si>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</si>
  <si>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</si>
  <si>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</si>
  <si>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</si>
  <si>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</si>
  <si>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</si>
  <si>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</si>
  <si>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</si>
  <si>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</si>
  <si>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</si>
  <si>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</si>
  <si>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</si>
  <si>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</si>
  <si>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</si>
  <si>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</si>
  <si>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</si>
  <si>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</si>
  <si>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</si>
  <si>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</si>
  <si>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</si>
  <si>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</si>
  <si>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</si>
  <si>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</si>
  <si>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</si>
  <si>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</si>
  <si>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</si>
  <si>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</si>
  <si>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</si>
  <si>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</si>
  <si>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</si>
  <si>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</si>
  <si>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</si>
  <si>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</si>
  <si>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</si>
  <si>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</si>
  <si>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</si>
  <si>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</si>
  <si>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</si>
  <si>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</si>
  <si>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</si>
  <si>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</si>
  <si>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</si>
  <si>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</si>
  <si>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</si>
  <si>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</si>
  <si>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</si>
  <si>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</si>
  <si>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</si>
  <si>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</si>
  <si>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</si>
  <si>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</si>
  <si>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</si>
  <si>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</si>
  <si>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</si>
  <si>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</si>
  <si>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</si>
  <si>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</si>
  <si>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</si>
  <si>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</si>
  <si>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</si>
  <si>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</si>
  <si>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</si>
  <si>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</si>
  <si>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</si>
  <si>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</si>
  <si>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</si>
  <si>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</si>
  <si>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</si>
  <si>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</si>
  <si>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</si>
  <si>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</si>
  <si>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</si>
  <si>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</si>
  <si>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</si>
  <si>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</si>
  <si>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</si>
  <si>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</si>
  <si>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</si>
  <si>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</si>
  <si>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</si>
  <si>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</si>
  <si>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</si>
  <si>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</si>
  <si>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</si>
  <si>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</si>
  <si>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</si>
  <si>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</si>
  <si>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</si>
  <si>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</si>
  <si>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</si>
  <si>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</si>
  <si>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</si>
  <si>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</si>
  <si>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</si>
  <si>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</si>
  <si>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</si>
  <si>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</si>
  <si>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</si>
  <si>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</si>
  <si>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</si>
  <si>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</si>
  <si>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</si>
  <si>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</si>
  <si>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</si>
  <si>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</si>
  <si>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</si>
  <si>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</si>
  <si>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</si>
  <si>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</si>
  <si>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</si>
  <si>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</si>
  <si>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</si>
  <si>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</si>
  <si>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</si>
  <si>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</si>
  <si>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</si>
  <si>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</si>
  <si>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</si>
  <si>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</si>
  <si>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</si>
  <si>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</si>
  <si>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</si>
  <si>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</si>
  <si>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</si>
  <si>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</si>
  <si>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</si>
  <si>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</si>
  <si>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</si>
  <si>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</si>
  <si>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</si>
  <si>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</si>
  <si>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</si>
  <si>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</si>
  <si>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</si>
  <si>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</si>
  <si>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</si>
  <si>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</si>
  <si>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</si>
  <si>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</si>
  <si>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</si>
  <si>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</si>
  <si>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</si>
  <si>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</si>
  <si>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</si>
  <si>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</si>
  <si>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</si>
  <si>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</si>
  <si>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</si>
  <si>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</si>
  <si>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</si>
  <si>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</si>
  <si>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</si>
  <si>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</si>
  <si>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</si>
  <si>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</si>
  <si>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</si>
  <si>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</si>
  <si>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</si>
  <si>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</si>
  <si>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</si>
  <si>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</si>
  <si>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</si>
  <si>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</si>
  <si>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</si>
  <si>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</si>
  <si>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</si>
  <si>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</si>
  <si>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</si>
  <si>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</si>
  <si>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</si>
  <si>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</si>
  <si>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</si>
  <si>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</si>
  <si>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</si>
  <si>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</si>
  <si>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</si>
  <si>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</si>
  <si>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</si>
  <si>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</si>
  <si>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</si>
  <si>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</si>
  <si>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</si>
  <si>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</si>
  <si>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</si>
  <si>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</si>
  <si>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</si>
  <si>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</si>
  <si>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</si>
  <si>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</si>
  <si>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</si>
  <si>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</si>
  <si>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</si>
  <si>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</si>
  <si>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</si>
  <si>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</si>
  <si>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</si>
  <si>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</si>
  <si>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</si>
  <si>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</si>
  <si>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</si>
  <si>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</si>
  <si>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</si>
  <si>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</si>
  <si>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</si>
  <si>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</si>
  <si>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</si>
  <si>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</si>
  <si>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</si>
  <si>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</si>
  <si>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</si>
  <si>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</si>
  <si>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</si>
  <si>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</si>
  <si>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</si>
  <si>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</si>
  <si>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</si>
  <si>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</si>
  <si>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</si>
  <si>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</si>
  <si>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</si>
  <si>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</si>
  <si>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</si>
  <si>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</si>
  <si>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</si>
  <si>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</si>
  <si>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</si>
  <si>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</si>
  <si>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</si>
  <si>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</si>
  <si>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</si>
  <si>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</si>
  <si>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</si>
  <si>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</si>
  <si>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</si>
  <si>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</si>
  <si>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</si>
  <si>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</si>
  <si>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</si>
  <si>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</si>
  <si>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</si>
  <si>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</si>
  <si>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</si>
  <si>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</si>
  <si>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</si>
  <si>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</si>
  <si>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</si>
  <si>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</si>
  <si>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</si>
  <si>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</si>
  <si>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</si>
  <si>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</si>
  <si>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</si>
  <si>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</si>
  <si>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</si>
  <si>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</si>
  <si>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</si>
  <si>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</si>
  <si>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</si>
  <si>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</si>
  <si>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</si>
  <si>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</si>
  <si>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</si>
  <si>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</si>
  <si>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</si>
  <si>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</si>
  <si>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</si>
  <si>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</si>
  <si>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</si>
  <si>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</si>
  <si>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</si>
  <si>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</si>
  <si>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</si>
  <si>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</si>
  <si>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</si>
  <si>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</si>
  <si>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</si>
  <si>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</si>
  <si>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</si>
  <si>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</si>
  <si>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</si>
  <si>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</si>
  <si>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</si>
  <si>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</si>
  <si>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</si>
  <si>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</si>
  <si>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</si>
  <si>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</si>
  <si>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</si>
  <si>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</si>
  <si>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</si>
  <si>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</si>
  <si>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</si>
  <si>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</si>
  <si>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</si>
  <si>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</si>
  <si>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</si>
  <si>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</si>
  <si>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</si>
  <si>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</si>
  <si>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</si>
  <si>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</si>
  <si>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</si>
  <si>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</si>
  <si>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</si>
  <si>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</si>
  <si>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</si>
  <si>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</si>
  <si>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</si>
  <si>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</si>
  <si>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</si>
  <si>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</si>
  <si>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</si>
  <si>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</si>
  <si>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</si>
  <si>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</si>
  <si>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</si>
  <si>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</si>
  <si>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</si>
  <si>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</si>
  <si>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</si>
  <si>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</si>
  <si>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</si>
  <si>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</si>
  <si>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</si>
  <si>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</si>
  <si>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</si>
  <si>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</si>
  <si>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</si>
  <si>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</si>
  <si>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</si>
  <si>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</si>
  <si>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</si>
  <si>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</si>
  <si>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</si>
  <si>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</si>
  <si>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</si>
  <si>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</si>
  <si>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</si>
  <si>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</si>
  <si>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</si>
  <si>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</si>
  <si>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</si>
  <si>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</si>
  <si>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</si>
  <si>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</si>
  <si>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</si>
  <si>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</si>
  <si>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</si>
  <si>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</si>
  <si>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</si>
  <si>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</si>
  <si>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</si>
  <si>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</si>
  <si>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</si>
  <si>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</si>
  <si>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</si>
  <si>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</si>
  <si>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</si>
  <si>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</si>
  <si>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</si>
  <si>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</si>
  <si>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</si>
  <si>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</si>
  <si>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</si>
  <si>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</si>
  <si>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</si>
  <si>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</si>
  <si>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</si>
  <si>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</si>
  <si>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</si>
  <si>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</si>
  <si>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</si>
  <si>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</si>
  <si>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</si>
  <si>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</si>
  <si>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</si>
  <si>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</si>
  <si>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</si>
  <si>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</si>
  <si>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</si>
  <si>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</si>
  <si>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</si>
  <si>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</si>
  <si>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</si>
  <si>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</si>
  <si>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</si>
  <si>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</si>
  <si>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</si>
  <si>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</si>
  <si>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</si>
  <si>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</si>
  <si>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</si>
  <si>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</si>
  <si>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</si>
  <si>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</si>
  <si>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</si>
  <si>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</si>
  <si>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</si>
  <si>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</si>
  <si>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</si>
  <si>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</si>
  <si>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</si>
  <si>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</si>
  <si>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</si>
  <si>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</si>
  <si>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</si>
  <si>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</si>
  <si>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</si>
  <si>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</si>
  <si>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</si>
  <si>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</si>
  <si>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</si>
  <si>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</si>
  <si>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</si>
  <si>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</si>
  <si>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</si>
  <si>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</si>
  <si>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</si>
  <si>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</si>
  <si>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</si>
  <si>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</si>
  <si>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</si>
  <si>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</si>
  <si>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</si>
  <si>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</si>
  <si>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</si>
  <si>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</si>
  <si>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</si>
  <si>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</si>
  <si>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</si>
  <si>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</si>
  <si>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</si>
  <si>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</si>
  <si>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</si>
  <si>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</si>
  <si>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</si>
  <si>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</si>
  <si>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</si>
  <si>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</si>
  <si>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</si>
  <si>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</si>
  <si>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</si>
  <si>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</si>
  <si>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</si>
  <si>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</si>
  <si>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</si>
  <si>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</si>
  <si>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</si>
  <si>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</si>
  <si>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</si>
  <si>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</si>
  <si>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</si>
  <si>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</si>
  <si>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</si>
  <si>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</si>
  <si>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</si>
  <si>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</si>
  <si>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</si>
  <si>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</si>
  <si>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</si>
  <si>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</si>
  <si>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</si>
  <si>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</si>
  <si>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</si>
  <si>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</si>
  <si>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</si>
  <si>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</si>
  <si>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</si>
  <si>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</si>
  <si>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</si>
  <si>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</si>
  <si>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</si>
  <si>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</si>
  <si>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</si>
  <si>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</si>
  <si>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</si>
  <si>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</si>
  <si>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</si>
  <si>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</si>
  <si>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</si>
  <si>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</si>
  <si>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</si>
  <si>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</si>
  <si>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</si>
  <si>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</si>
  <si>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</si>
  <si>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</si>
  <si>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</si>
  <si>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</si>
  <si>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</si>
  <si>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</si>
  <si>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</si>
  <si>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</si>
  <si>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</si>
  <si>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</si>
  <si>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</si>
  <si>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</si>
  <si>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</si>
  <si>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</si>
  <si>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</si>
  <si>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</si>
  <si>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</si>
  <si>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</si>
  <si>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</si>
  <si>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</si>
  <si>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</si>
  <si>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</si>
  <si>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</si>
  <si>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</si>
  <si>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</si>
  <si>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</si>
  <si>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</si>
  <si>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</si>
  <si>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</si>
  <si>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</si>
  <si>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</si>
  <si>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</si>
  <si>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</si>
  <si>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</si>
  <si>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</si>
  <si>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</si>
  <si>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</si>
  <si>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</si>
  <si>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</si>
  <si>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</si>
  <si>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</si>
  <si>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</si>
  <si>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</si>
  <si>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</si>
  <si>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</si>
  <si>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</si>
  <si>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</si>
  <si>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</si>
  <si>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</si>
  <si>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</si>
  <si>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</si>
  <si>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</si>
  <si>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</si>
  <si>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</si>
  <si>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</si>
  <si>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</si>
  <si>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</si>
  <si>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</si>
  <si>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</si>
  <si>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</si>
  <si>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</si>
  <si>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</si>
  <si>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</si>
  <si>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</si>
  <si>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</si>
  <si>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</si>
  <si>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</si>
  <si>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</si>
  <si>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</si>
  <si>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</si>
  <si>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</si>
  <si>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</si>
  <si>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</si>
  <si>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</si>
  <si>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</si>
  <si>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</si>
  <si>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</si>
  <si>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</si>
  <si>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</si>
  <si>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</si>
  <si>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</si>
  <si>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</si>
  <si>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</si>
  <si>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</si>
  <si>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</si>
  <si>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</si>
  <si>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</si>
  <si>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</si>
  <si>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</si>
  <si>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</si>
  <si>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</si>
  <si>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</si>
  <si>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</si>
  <si>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</si>
  <si>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</si>
  <si>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</si>
  <si>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</si>
  <si>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</si>
  <si>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</si>
  <si>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</si>
  <si>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</si>
  <si>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</si>
  <si>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</si>
  <si>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</si>
  <si>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</si>
  <si>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</si>
  <si>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</si>
  <si>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</si>
  <si>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</si>
  <si>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</si>
  <si>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</si>
  <si>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</si>
  <si>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</si>
  <si>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</si>
  <si>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</si>
  <si>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</si>
  <si>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</si>
  <si>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</si>
  <si>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</si>
  <si>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</si>
  <si>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</si>
  <si>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</si>
  <si>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</si>
  <si>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</si>
  <si>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</si>
  <si>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</si>
  <si>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</si>
  <si>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</si>
  <si>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</si>
  <si>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</si>
  <si>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</si>
  <si>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</si>
  <si>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</si>
  <si>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</si>
  <si>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</si>
  <si>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</si>
  <si>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</si>
  <si>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</si>
  <si>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</si>
  <si>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</si>
  <si>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</si>
  <si>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</si>
  <si>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</si>
  <si>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</si>
  <si>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</si>
  <si>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</si>
  <si>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</si>
  <si>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</si>
  <si>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</si>
  <si>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</si>
  <si>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</si>
  <si>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</si>
  <si>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</si>
  <si>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</si>
  <si>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</si>
  <si>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</si>
  <si>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</si>
  <si>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</si>
  <si>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</si>
  <si>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</si>
  <si>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</si>
  <si>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</si>
  <si>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</si>
  <si>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</si>
  <si>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</si>
  <si>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</si>
  <si>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</si>
  <si>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</si>
  <si>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</si>
  <si>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</si>
  <si>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</si>
  <si>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</si>
  <si>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</si>
  <si>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</si>
  <si>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</si>
  <si>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</si>
  <si>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</si>
  <si>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</si>
  <si>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</si>
  <si>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</si>
  <si>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</si>
  <si>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</si>
  <si>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</si>
  <si>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</si>
  <si>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</si>
  <si>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</si>
  <si>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</si>
  <si>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</si>
  <si>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</si>
  <si>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</si>
  <si>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</si>
  <si>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</si>
  <si>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</si>
  <si>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</si>
  <si>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</si>
  <si>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</si>
  <si>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</si>
  <si>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</si>
  <si>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</si>
  <si>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</si>
  <si>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</si>
  <si>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</si>
  <si>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</si>
  <si>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</si>
  <si>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</si>
  <si>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</si>
  <si>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</si>
  <si>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</si>
  <si>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</si>
  <si>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</si>
  <si>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</si>
  <si>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</si>
  <si>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</si>
  <si>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</si>
  <si>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</si>
  <si>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</si>
  <si>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</si>
  <si>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</si>
  <si>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</si>
  <si>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</si>
  <si>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</si>
  <si>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</si>
  <si>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</si>
  <si>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</si>
  <si>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</si>
  <si>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</si>
  <si>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</si>
  <si>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</si>
  <si>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</si>
  <si>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</si>
  <si>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</si>
  <si>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</si>
  <si>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</si>
  <si>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</si>
  <si>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</si>
  <si>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</si>
  <si>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</si>
  <si>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</si>
  <si>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</si>
  <si>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</si>
  <si>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</si>
  <si>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</si>
  <si>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</si>
  <si>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</si>
  <si>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</si>
  <si>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</si>
  <si>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</si>
  <si>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</si>
  <si>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</si>
  <si>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</si>
  <si>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</si>
  <si>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</si>
  <si>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</si>
  <si>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</si>
  <si>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</si>
  <si>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</si>
  <si>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</si>
  <si>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</si>
  <si>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</si>
  <si>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</si>
  <si>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</si>
  <si>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</si>
  <si>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</si>
  <si>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</si>
  <si>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</si>
  <si>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</si>
  <si>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</si>
  <si>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</si>
  <si>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</si>
  <si>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</si>
  <si>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</si>
  <si>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</si>
  <si>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</si>
  <si>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</si>
  <si>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</si>
  <si>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</si>
  <si>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</si>
  <si>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</si>
  <si>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</si>
  <si>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</si>
  <si>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</si>
  <si>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</si>
  <si>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</si>
  <si>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</si>
  <si>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</si>
  <si>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</si>
  <si>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</si>
  <si>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</si>
  <si>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</si>
  <si>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</si>
  <si>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</si>
  <si>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</si>
  <si>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</si>
  <si>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</si>
  <si>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</si>
  <si>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</si>
  <si>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</si>
  <si>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</si>
  <si>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</si>
  <si>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</si>
  <si>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</si>
  <si>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</si>
  <si>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</si>
  <si>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</si>
  <si>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</si>
  <si>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</si>
  <si>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</si>
  <si>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</si>
  <si>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</si>
  <si>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</si>
  <si>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</si>
  <si>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</si>
  <si>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</si>
  <si>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</si>
  <si>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</si>
  <si>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</si>
  <si>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</si>
  <si>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</si>
  <si>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</si>
  <si>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</si>
  <si>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</si>
  <si>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</si>
  <si>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</si>
  <si>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</si>
  <si>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</si>
  <si>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</si>
  <si>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</si>
  <si>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</si>
  <si>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</si>
  <si>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</si>
  <si>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</si>
  <si>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</si>
  <si>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</si>
  <si>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</si>
  <si>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</si>
  <si>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</si>
  <si>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</si>
  <si>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</si>
  <si>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</si>
  <si>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</si>
  <si>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</si>
  <si>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</si>
  <si>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</si>
  <si>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</si>
  <si>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</si>
  <si>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</si>
  <si>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</si>
  <si>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</si>
  <si>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</si>
  <si>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</si>
  <si>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</si>
  <si>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</si>
  <si>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</si>
  <si>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</si>
  <si>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</si>
  <si>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</si>
  <si>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</si>
  <si>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</si>
  <si>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</si>
  <si>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</si>
  <si>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</si>
  <si>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</si>
  <si>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</si>
  <si>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</si>
  <si>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</si>
  <si>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</si>
  <si>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</si>
  <si>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</si>
  <si>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</si>
  <si>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</si>
  <si>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</si>
  <si>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</si>
  <si>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</si>
  <si>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</si>
  <si>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</si>
  <si>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</si>
  <si>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</si>
  <si>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</si>
  <si>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</si>
  <si>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</si>
  <si>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</si>
  <si>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</si>
  <si>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</si>
  <si>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</si>
  <si>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</si>
  <si>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</si>
  <si>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</si>
  <si>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</si>
  <si>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</si>
  <si>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</si>
  <si>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</si>
  <si>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</si>
  <si>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</si>
  <si>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</si>
  <si>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</si>
  <si>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</si>
  <si>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</si>
  <si>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</si>
  <si>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</si>
  <si>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</si>
  <si>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</si>
  <si>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</si>
  <si>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</si>
  <si>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</si>
  <si>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</si>
  <si>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</si>
  <si>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</si>
  <si>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</si>
  <si>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</si>
  <si>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</si>
  <si>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</si>
  <si>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</si>
  <si>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</si>
  <si>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</si>
  <si>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</si>
  <si>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</si>
  <si>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</si>
  <si>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</si>
  <si>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</si>
  <si>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</si>
  <si>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</si>
  <si>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</si>
  <si>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</si>
  <si>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</si>
  <si>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</si>
  <si>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</si>
  <si>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</si>
  <si>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</si>
  <si>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</si>
  <si>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</si>
  <si>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</si>
  <si>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</si>
  <si>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</si>
  <si>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</si>
  <si>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</si>
  <si>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</si>
  <si>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</si>
  <si>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</si>
  <si>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</si>
  <si>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</si>
  <si>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</si>
  <si>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</si>
  <si>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</si>
  <si>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</si>
  <si>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</si>
  <si>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</si>
  <si>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</si>
  <si>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</si>
  <si>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</si>
  <si>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</si>
  <si>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</si>
  <si>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</si>
  <si>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</si>
  <si>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</si>
  <si>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</si>
  <si>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</si>
  <si>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</si>
  <si>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</si>
  <si>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</si>
  <si>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</si>
  <si>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</si>
  <si>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</si>
  <si>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</si>
  <si>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</si>
  <si>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</si>
  <si>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</si>
  <si>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</si>
  <si>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</si>
  <si>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</si>
  <si>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</si>
  <si>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</si>
  <si>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</si>
  <si>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</si>
  <si>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</si>
  <si>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</si>
  <si>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</si>
  <si>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</si>
  <si>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</si>
  <si>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</si>
  <si>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</si>
  <si>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</si>
  <si>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</si>
  <si>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</si>
  <si>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</si>
  <si>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</si>
  <si>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</si>
  <si>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</si>
  <si>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</si>
  <si>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</si>
  <si>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</si>
  <si>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</si>
  <si>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</si>
  <si>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</si>
  <si>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</si>
  <si>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</si>
  <si>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</si>
  <si>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</si>
  <si>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</si>
  <si>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</si>
  <si>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</si>
  <si>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</si>
  <si>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</si>
  <si>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</si>
  <si>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</si>
  <si>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</si>
  <si>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</si>
  <si>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</si>
  <si>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</si>
  <si>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</si>
  <si>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</si>
  <si>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</si>
  <si>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</si>
  <si>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</si>
  <si>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</si>
  <si>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</si>
  <si>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</si>
  <si>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</si>
  <si>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</si>
  <si>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</si>
  <si>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</si>
  <si>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</si>
  <si>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</si>
  <si>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</si>
  <si>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</si>
  <si>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</si>
  <si>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</si>
  <si>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</si>
  <si>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</si>
  <si>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</si>
  <si>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</si>
  <si>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</si>
  <si>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</si>
  <si>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</si>
  <si>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</si>
  <si>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</si>
  <si>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</si>
  <si>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</si>
  <si>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</si>
  <si>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</si>
  <si>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</si>
  <si>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</si>
  <si>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</si>
  <si>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</si>
  <si>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</si>
  <si>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</si>
  <si>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</si>
  <si>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</si>
  <si>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</si>
  <si>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</si>
  <si>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</si>
  <si>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</si>
  <si>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</si>
  <si>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</si>
  <si>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</si>
  <si>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Convocar y conformar el Consejo de Salvaguardia Carnaval de Negros y Blancos de Pasto y revisión del Plan de Especial de Salvaguardia</t>
  </si>
  <si>
    <t>Implementar una de las líneas del Plan Especial de Salvaguardia del Barniz de Pasto Mopa-Mopa</t>
  </si>
  <si>
    <t>Crear la red municipal de Museos, acompañar la realizacion virtual de las fiestas corregimientales y acuerdos Municipales, - crear la palataforma (tienda artesanal) de artesanos del Municipio</t>
  </si>
  <si>
    <t xml:space="preserve">Fortalecer la cosmovision usos costumbres y tradicionales, convocar a los pueblos indígenas </t>
  </si>
  <si>
    <t>Convocar al sector cultural al programa de Gestores y creadores BEPS</t>
  </si>
  <si>
    <t>Formular y convocar al sector cultural para la presentación de proyectos, a través del Plan de estimulos "Estimulos Pasto la Gran Capital"</t>
  </si>
  <si>
    <t>Realizar convocatoria al sector teatral según decreto 475 de 2020</t>
  </si>
  <si>
    <t>Realizar 20 talleres virtuales en artes y oficios</t>
  </si>
  <si>
    <t>Realizar eventos de promoción de eventos de lectura, escritura y oralidad</t>
  </si>
  <si>
    <t xml:space="preserve">Recepcionar y revisar textos para posibles publicaciones </t>
  </si>
  <si>
    <t>Formular y convocar al sector cultural para la presentación de proyectos a través del Plan de estimulos "Estimulos Pasto La Gran Capital"</t>
  </si>
  <si>
    <t>Gestionar y articular acciones entre Alcaldia de Pasto y Ministerio de Cultura para  realizar el Proyecto de cualificacion de los artistas del Carnaval de Negros y Blancos de Pasto y realizar el diagnóstico socioeconómico del sector</t>
  </si>
  <si>
    <t>Gestionar y articular acciones entre Alcaldia de Pasto y Ministerio de Cultura para  realizar proceso de formación en formulación de proyectos</t>
  </si>
  <si>
    <t>Revisar, evaluar y proponer acciones para las futuras versiones del Onomástico</t>
  </si>
  <si>
    <t>Evaluar y proponer acciones para las futuras versiones de Onomástico como un atractivo turistico</t>
  </si>
  <si>
    <t>plan decenal de cultura, plan decenal de escritura, lectura y oralidad.</t>
  </si>
  <si>
    <t>Presentacion ante el concejo municipal para aprobacion del Plan decenal de Cultura</t>
  </si>
  <si>
    <t>Presentacion ante el concejo municipal para aprobacion del Plan decenal de escritura, lectura y oralidad</t>
  </si>
  <si>
    <t>Convocar y conformar el Consejo Municipal de Cultura  2020-2023</t>
  </si>
  <si>
    <t>Actividades</t>
  </si>
  <si>
    <t xml:space="preserve">Costo Total </t>
  </si>
  <si>
    <t>SGP</t>
  </si>
  <si>
    <t>ESTAMPILLA</t>
  </si>
  <si>
    <t>mensual</t>
  </si>
  <si>
    <t>MARIA MERCEDES</t>
  </si>
  <si>
    <t>SANTIAGO ROJAS</t>
  </si>
  <si>
    <t>ANA MARIA</t>
  </si>
  <si>
    <t>JURIDICOS</t>
  </si>
  <si>
    <t>ANGELICA</t>
  </si>
  <si>
    <t>SANTIAGO</t>
  </si>
  <si>
    <t>Convocar el Consejo de Salvaguardia Carnaval de Negros y Blancos de Pasto y revisión del Plan de Especial de Salvaguardia
Conformar el Consejo de Salvaguardia Carnaval de Negros y Blancos de Pasto y revisión del Plan de Especial de Salvaguardia</t>
  </si>
  <si>
    <t>Crear la red municipal de Museos
 - acompañar la realizacion virtual de las fiestas corregimientales y acuerdos Municipales
- crear la palataforma (tienda artesanal) de artesanos del Municipio</t>
  </si>
  <si>
    <t xml:space="preserve">Fortalecer la cosmovision usos costumbres y tradicionales, 
- convocar a los pueblos indígenas </t>
  </si>
  <si>
    <t>Formular al sector cultural para la presentación de proyectos, a través del Plan de estimulos "Estimulos Pasto la Gran Capital"
- Convocar al sector cultural para la presentación de proyectos, a través del Plan de estimulos "Estimulos Pasto la Gran Capital"</t>
  </si>
  <si>
    <t xml:space="preserve">Recepcionar  textos para posibles publicaciones 
Revisar textos para posibles publicaciones </t>
  </si>
  <si>
    <t>Formular  al sector cultural para la presentación de proyectos a través del Plan de estimulos "Estimulos Pasto La Gran Capital"
- Convocar al sector cultural para la presentación de proyectos a través del Plan de estimulos "Estimulos Pasto La Gran Capital"</t>
  </si>
  <si>
    <t>Gestionar y articular acciones entre Alcaldia de Pasto y Ministerio de Cultura para  realizar el Proyecto de cualificacion de los artistas del Carnaval de Negros y Blancos de Pasto y realizar el diagnóstico socioeconómico del sector
- Articular acciones entre Alcaldia de Pasto y Ministerio de Cultura para  realizar el Proyecto de cualificacion de los artistas del Carnaval de Negros y Blancos de Pasto y realizar el diagnóstico socioeconómico del sector</t>
  </si>
  <si>
    <t>FORTALECIMIENTOS A LOS PROCESOS ARTISTICOS, CULTURALES E INVESTIGATIVOS VIGENCIA 2021 EN EL MUNICIPIO DE PASTO</t>
  </si>
  <si>
    <t>Garantizar el fomento a los procesos artísticos, culturales e investigativos en el municipio de Pasto</t>
  </si>
  <si>
    <t>Gestionar  acciones entre Alcaldia de Pasto y Ministerio de Cultura para  realizar proceso de formación en formulación de proyectos
Articular acciones entre Alcaldia de Pasto y Ministerio de Cultura para  realizar proceso de formación en formulación de proyectos</t>
  </si>
  <si>
    <t>Formular  al sector cultural para la presentación de proyectos a través del Plan de estimulos "Estimulos Pasto La Gran Capital"
Convocar al sector cultural para la presentación de proyectos a través del Plan de estimulos "Estimulos Pasto La Gran Capital"</t>
  </si>
  <si>
    <t>Proponer acciones para las futuras versiones del Onomástico</t>
  </si>
  <si>
    <t>Proponer acciones para las futuras versiones de Onomástico como un atractivo turistico</t>
  </si>
  <si>
    <t>Presentar el plan decenal de cultura, plan decenal de escritura, lectura y oralidad.</t>
  </si>
  <si>
    <t>Presentar ante el concejo municipal para aprobacion del Plan decenal de Cultura</t>
  </si>
  <si>
    <t>Presentar ante el concejo municipal para aprobacion del Plan decenal de escritura, lectura y oralidad</t>
  </si>
  <si>
    <t>Convocar  el Consejo Municipal de Cultura  2020-2023
- Conformar el Consejo Municipal de Cultura  2020-2023</t>
  </si>
  <si>
    <t>GUISELLA CHECA</t>
  </si>
  <si>
    <t xml:space="preserve">Apoyar los espacios presenciales y virtuales que promueven el reconocimiento del juego del carnval </t>
  </si>
  <si>
    <t>Gestionar estrategias destinadas a la financiaón y puesta en escena del carnaval</t>
  </si>
  <si>
    <t>Apoyar espacios presenciales y virtuales para la promoción de la música del carnaval</t>
  </si>
  <si>
    <t>ADQUISICION DE BIENE SY SERVICIOS</t>
  </si>
  <si>
    <t>RENDI</t>
  </si>
  <si>
    <t>Secretaría de Cultura Municipal (Corpocarnaval)</t>
  </si>
  <si>
    <t>CARNAVAL DE NEGROS Y BLANCOS DE PASTO NO CONVENCIONAL 2021</t>
  </si>
  <si>
    <t>Se ha salvaguardado el Carnaval de Negros y Blancos de Pasto, con la puesta en escena de la version no convencional 2021</t>
  </si>
  <si>
    <t>CORPOCARNAVAL</t>
  </si>
  <si>
    <t>28 DE DICIEMBRE 2020</t>
  </si>
  <si>
    <t>31 DE DICIEMBRE DE 2021</t>
  </si>
  <si>
    <t>Adquisicion de bienes y servicios</t>
  </si>
  <si>
    <t>ACTIVIDADES</t>
  </si>
  <si>
    <t>PRESUPUESTO DE 300</t>
  </si>
  <si>
    <t>CARNAVAL DE NEGROS Y BLANCOS PASTO 2021</t>
  </si>
  <si>
    <t>N°</t>
  </si>
  <si>
    <t>Presentar estrategias comunicacionales y digitales a  diferentes  empresas, destinadas a la financiacion y puesta en escena virtual del Carnaval 2021</t>
  </si>
  <si>
    <t>Utilizar la Concha Acustica, como unico escenario de la puesta en escena de  artistas, artesanos y musicos del Carnaval de Negros y Blancos de Pasto no convencional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</si>
</sst>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3" fontId="5" fillId="0" borderId="1" xfId="0" applyNumberFormat="1" applyFont="1" applyBorder="1" applyAlignment="1">
      <alignment horizontal="center" vertical="center"/>
    </xf>
    <xf numFmtId="165" fontId="5" fillId="0" borderId="1" xfId="1" applyNumberFormat="1" applyFont="1" applyBorder="1" applyAlignment="1" applyProtection="1">
      <alignment horizontal="center" vertical="center" wrapText="1"/>
    </xf>
    <xf numFmtId="3" fontId="0" fillId="0" borderId="1" xfId="1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vertical="center"/>
    </xf>
    <xf numFmtId="0" fontId="0" fillId="0" borderId="4" xfId="0" applyBorder="1"/>
    <xf numFmtId="0" fontId="0" fillId="2" borderId="1" xfId="0" applyFill="1" applyBorder="1" applyAlignment="1" applyProtection="1">
      <alignment horizontal="center" vertical="center"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3" fontId="0" fillId="2" borderId="1" xfId="0" applyNumberFormat="1" applyFill="1" applyBorder="1" applyAlignment="1">
      <alignment vertical="center"/>
    </xf>
    <xf numFmtId="165" fontId="0" fillId="0" borderId="0" xfId="0" applyNumberFormat="1"/>
    <xf numFmtId="3" fontId="0" fillId="0" borderId="1" xfId="0" applyNumberFormat="1" applyBorder="1"/>
    <xf numFmtId="3" fontId="0" fillId="0" borderId="0" xfId="0" applyNumberFormat="1"/>
    <xf numFmtId="0" fontId="0" fillId="5" borderId="0" xfId="0" applyFill="1" applyProtection="1"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/>
    <xf numFmtId="0" fontId="5" fillId="7" borderId="8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0" xfId="0" applyFill="1" applyAlignment="1">
      <alignment horizontal="justify" vertical="center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5" sheet="PLAN DE ACION 2021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2004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66" t="s">
        <v>406</v>
      </c>
      <c r="C5" t="s">
        <v>440</v>
      </c>
    </row>
    <row r="6" spans="1:3" x14ac:dyDescent="0.25">
      <c r="A6" s="17" t="s">
        <v>440</v>
      </c>
      <c r="B6" s="66"/>
      <c r="C6" t="s">
        <v>414</v>
      </c>
    </row>
    <row r="7" spans="1:3" x14ac:dyDescent="0.25">
      <c r="A7" s="17" t="s">
        <v>414</v>
      </c>
      <c r="B7" s="66"/>
      <c r="C7" t="s">
        <v>447</v>
      </c>
    </row>
    <row r="8" spans="1:3" x14ac:dyDescent="0.25">
      <c r="A8" s="17" t="s">
        <v>447</v>
      </c>
      <c r="B8" s="66"/>
      <c r="C8" t="s">
        <v>408</v>
      </c>
    </row>
    <row r="9" spans="1:3" x14ac:dyDescent="0.25">
      <c r="A9" s="17" t="s">
        <v>408</v>
      </c>
      <c r="B9" s="66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65" t="s">
        <v>514</v>
      </c>
      <c r="C11" t="s">
        <v>540</v>
      </c>
    </row>
    <row r="12" spans="1:3" x14ac:dyDescent="0.25">
      <c r="A12" s="17" t="s">
        <v>540</v>
      </c>
      <c r="B12" s="65"/>
      <c r="C12" t="s">
        <v>551</v>
      </c>
    </row>
    <row r="13" spans="1:3" x14ac:dyDescent="0.25">
      <c r="A13" s="17" t="s">
        <v>551</v>
      </c>
      <c r="B13" s="65"/>
      <c r="C13" t="s">
        <v>546</v>
      </c>
    </row>
    <row r="14" spans="1:3" x14ac:dyDescent="0.25">
      <c r="A14" s="17" t="s">
        <v>546</v>
      </c>
      <c r="B14" s="65"/>
      <c r="C14" t="s">
        <v>516</v>
      </c>
    </row>
    <row r="15" spans="1:3" x14ac:dyDescent="0.25">
      <c r="A15" s="17" t="s">
        <v>516</v>
      </c>
      <c r="B15" s="65"/>
      <c r="C15" t="s">
        <v>535</v>
      </c>
    </row>
    <row r="16" spans="1:3" x14ac:dyDescent="0.25">
      <c r="A16" s="17" t="s">
        <v>535</v>
      </c>
      <c r="B16" s="65"/>
      <c r="C16" t="s">
        <v>522</v>
      </c>
    </row>
    <row r="17" spans="1:3" x14ac:dyDescent="0.25">
      <c r="A17" s="17" t="s">
        <v>522</v>
      </c>
      <c r="B17" s="65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66" t="s">
        <v>110</v>
      </c>
      <c r="C19" t="s">
        <v>119</v>
      </c>
    </row>
    <row r="20" spans="1:3" x14ac:dyDescent="0.25">
      <c r="A20" s="17" t="s">
        <v>119</v>
      </c>
      <c r="B20" s="66"/>
      <c r="C20" t="s">
        <v>112</v>
      </c>
    </row>
    <row r="21" spans="1:3" x14ac:dyDescent="0.25">
      <c r="A21" s="17" t="s">
        <v>112</v>
      </c>
      <c r="B21" s="66"/>
      <c r="C21" t="s">
        <v>131</v>
      </c>
    </row>
    <row r="22" spans="1:3" x14ac:dyDescent="0.25">
      <c r="A22" s="17" t="s">
        <v>131</v>
      </c>
      <c r="B22" s="66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67" t="s">
        <v>233</v>
      </c>
      <c r="C24" t="s">
        <v>119</v>
      </c>
    </row>
    <row r="25" spans="1:3" x14ac:dyDescent="0.25">
      <c r="A25" s="17" t="s">
        <v>119</v>
      </c>
      <c r="B25" s="67"/>
      <c r="C25" t="s">
        <v>112</v>
      </c>
    </row>
    <row r="26" spans="1:3" x14ac:dyDescent="0.25">
      <c r="A26" s="17" t="s">
        <v>112</v>
      </c>
      <c r="B26" s="67"/>
      <c r="C26" t="s">
        <v>241</v>
      </c>
    </row>
    <row r="27" spans="1:3" x14ac:dyDescent="0.25">
      <c r="A27" s="17" t="s">
        <v>241</v>
      </c>
      <c r="B27" s="67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66" t="s">
        <v>559</v>
      </c>
      <c r="C33" t="s">
        <v>561</v>
      </c>
    </row>
    <row r="34" spans="1:3" x14ac:dyDescent="0.25">
      <c r="A34" s="17" t="s">
        <v>561</v>
      </c>
      <c r="B34" s="66"/>
      <c r="C34" t="s">
        <v>582</v>
      </c>
    </row>
    <row r="35" spans="1:3" x14ac:dyDescent="0.25">
      <c r="A35" s="17" t="s">
        <v>582</v>
      </c>
      <c r="B35" s="66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65" t="s">
        <v>472</v>
      </c>
      <c r="C37" t="s">
        <v>474</v>
      </c>
    </row>
    <row r="38" spans="1:3" x14ac:dyDescent="0.25">
      <c r="A38" s="17" t="s">
        <v>474</v>
      </c>
      <c r="B38" s="65"/>
      <c r="C38" t="s">
        <v>482</v>
      </c>
    </row>
    <row r="39" spans="1:3" x14ac:dyDescent="0.25">
      <c r="A39" s="17" t="s">
        <v>482</v>
      </c>
      <c r="B39" s="65"/>
      <c r="C39" t="s">
        <v>497</v>
      </c>
    </row>
    <row r="40" spans="1:3" x14ac:dyDescent="0.25">
      <c r="A40" s="17" t="s">
        <v>497</v>
      </c>
      <c r="B40" s="65"/>
      <c r="C40" t="s">
        <v>491</v>
      </c>
    </row>
    <row r="41" spans="1:3" x14ac:dyDescent="0.25">
      <c r="A41" s="17" t="s">
        <v>491</v>
      </c>
      <c r="B41" s="65"/>
      <c r="C41" t="s">
        <v>1150</v>
      </c>
    </row>
    <row r="42" spans="1:3" x14ac:dyDescent="0.25">
      <c r="A42" s="17" t="s">
        <v>1150</v>
      </c>
      <c r="B42" s="65"/>
      <c r="C42" t="s">
        <v>485</v>
      </c>
    </row>
    <row r="43" spans="1:3" x14ac:dyDescent="0.25">
      <c r="A43" s="17" t="s">
        <v>485</v>
      </c>
      <c r="B43" s="65"/>
      <c r="C43" t="s">
        <v>500</v>
      </c>
    </row>
    <row r="44" spans="1:3" x14ac:dyDescent="0.25">
      <c r="A44" s="17" t="s">
        <v>500</v>
      </c>
      <c r="B44" s="65"/>
      <c r="C44" t="s">
        <v>494</v>
      </c>
    </row>
    <row r="45" spans="1:3" x14ac:dyDescent="0.25">
      <c r="A45" s="17" t="s">
        <v>494</v>
      </c>
      <c r="B45" s="65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67" t="s">
        <v>15</v>
      </c>
      <c r="C62" t="s">
        <v>22</v>
      </c>
    </row>
    <row r="63" spans="1:3" x14ac:dyDescent="0.25">
      <c r="A63" s="17" t="s">
        <v>22</v>
      </c>
      <c r="B63" s="67"/>
      <c r="C63" t="s">
        <v>72</v>
      </c>
    </row>
    <row r="64" spans="1:3" x14ac:dyDescent="0.25">
      <c r="A64" s="17" t="s">
        <v>72</v>
      </c>
      <c r="B64" s="67"/>
      <c r="C64" t="s">
        <v>44</v>
      </c>
    </row>
    <row r="65" spans="1:3" x14ac:dyDescent="0.25">
      <c r="A65" s="17" t="s">
        <v>44</v>
      </c>
      <c r="B65" s="67"/>
      <c r="C65" t="s">
        <v>12</v>
      </c>
    </row>
    <row r="66" spans="1:3" x14ac:dyDescent="0.25">
      <c r="A66" s="17" t="s">
        <v>12</v>
      </c>
      <c r="B66" s="67"/>
      <c r="C66" t="s">
        <v>91</v>
      </c>
    </row>
    <row r="67" spans="1:3" x14ac:dyDescent="0.25">
      <c r="A67" s="17" t="s">
        <v>91</v>
      </c>
      <c r="B67" s="67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68" t="s">
        <v>761</v>
      </c>
      <c r="C71" s="68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65" t="s">
        <v>768</v>
      </c>
      <c r="C76" t="s">
        <v>1159</v>
      </c>
    </row>
    <row r="77" spans="1:3" x14ac:dyDescent="0.25">
      <c r="A77" s="17" t="s">
        <v>1159</v>
      </c>
      <c r="B77" s="65"/>
      <c r="C77" t="s">
        <v>1161</v>
      </c>
    </row>
    <row r="78" spans="1:3" x14ac:dyDescent="0.25">
      <c r="A78" s="17" t="s">
        <v>1161</v>
      </c>
      <c r="B78" s="65"/>
      <c r="C78" t="s">
        <v>1160</v>
      </c>
    </row>
    <row r="79" spans="1:3" x14ac:dyDescent="0.25">
      <c r="A79" s="17" t="s">
        <v>1160</v>
      </c>
      <c r="B79" s="65"/>
      <c r="C79" t="s">
        <v>777</v>
      </c>
    </row>
    <row r="80" spans="1:3" x14ac:dyDescent="0.25">
      <c r="A80" s="17" t="s">
        <v>777</v>
      </c>
      <c r="B80" s="65"/>
      <c r="C80" t="s">
        <v>782</v>
      </c>
    </row>
    <row r="81" spans="1:3" x14ac:dyDescent="0.25">
      <c r="A81" s="17" t="s">
        <v>782</v>
      </c>
      <c r="B81" s="65"/>
      <c r="C81" t="s">
        <v>770</v>
      </c>
    </row>
    <row r="82" spans="1:3" x14ac:dyDescent="0.25">
      <c r="A82" s="17" t="s">
        <v>770</v>
      </c>
      <c r="B82" s="65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68" t="s">
        <v>593</v>
      </c>
      <c r="C84" s="68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66" t="s">
        <v>662</v>
      </c>
      <c r="C87" t="s">
        <v>654</v>
      </c>
    </row>
    <row r="88" spans="1:3" x14ac:dyDescent="0.25">
      <c r="A88" s="17" t="s">
        <v>654</v>
      </c>
      <c r="B88" s="66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65" t="s">
        <v>594</v>
      </c>
      <c r="C90" t="s">
        <v>607</v>
      </c>
    </row>
    <row r="91" spans="1:3" x14ac:dyDescent="0.25">
      <c r="A91" s="17" t="s">
        <v>607</v>
      </c>
      <c r="B91" s="65"/>
      <c r="C91" t="s">
        <v>613</v>
      </c>
    </row>
    <row r="92" spans="1:3" x14ac:dyDescent="0.25">
      <c r="A92" s="17" t="s">
        <v>613</v>
      </c>
      <c r="B92" s="65"/>
      <c r="C92" t="s">
        <v>603</v>
      </c>
    </row>
    <row r="93" spans="1:3" x14ac:dyDescent="0.25">
      <c r="A93" s="17" t="s">
        <v>603</v>
      </c>
      <c r="B93" s="65"/>
      <c r="C93" t="s">
        <v>616</v>
      </c>
    </row>
    <row r="94" spans="1:3" x14ac:dyDescent="0.25">
      <c r="A94" s="17" t="s">
        <v>616</v>
      </c>
      <c r="B94" s="65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66" t="s">
        <v>1152</v>
      </c>
      <c r="C96" t="s">
        <v>591</v>
      </c>
    </row>
    <row r="97" spans="1:3" x14ac:dyDescent="0.25">
      <c r="A97" s="17" t="s">
        <v>591</v>
      </c>
      <c r="B97" s="66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66" t="s">
        <v>699</v>
      </c>
      <c r="C99" t="s">
        <v>693</v>
      </c>
    </row>
    <row r="100" spans="1:3" x14ac:dyDescent="0.25">
      <c r="A100" s="17" t="s">
        <v>693</v>
      </c>
      <c r="B100" s="66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68" t="s">
        <v>829</v>
      </c>
      <c r="C106" s="68"/>
    </row>
    <row r="107" spans="1:3" x14ac:dyDescent="0.25">
      <c r="A107" s="16" t="s">
        <v>948</v>
      </c>
      <c r="B107" s="67" t="s">
        <v>948</v>
      </c>
      <c r="C107" t="s">
        <v>1038</v>
      </c>
    </row>
    <row r="108" spans="1:3" x14ac:dyDescent="0.25">
      <c r="A108" s="17" t="s">
        <v>1038</v>
      </c>
      <c r="B108" s="67"/>
      <c r="C108" t="s">
        <v>1033</v>
      </c>
    </row>
    <row r="109" spans="1:3" x14ac:dyDescent="0.25">
      <c r="A109" s="17" t="s">
        <v>1033</v>
      </c>
      <c r="B109" s="67"/>
      <c r="C109" t="s">
        <v>1026</v>
      </c>
    </row>
    <row r="110" spans="1:3" x14ac:dyDescent="0.25">
      <c r="A110" s="17" t="s">
        <v>1026</v>
      </c>
      <c r="B110" s="67"/>
      <c r="C110" t="s">
        <v>1041</v>
      </c>
    </row>
    <row r="111" spans="1:3" x14ac:dyDescent="0.25">
      <c r="A111" s="17" t="s">
        <v>1041</v>
      </c>
      <c r="B111" s="67"/>
      <c r="C111" t="s">
        <v>974</v>
      </c>
    </row>
    <row r="112" spans="1:3" x14ac:dyDescent="0.25">
      <c r="A112" s="17" t="s">
        <v>974</v>
      </c>
      <c r="B112" s="67"/>
      <c r="C112" t="s">
        <v>970</v>
      </c>
    </row>
    <row r="113" spans="1:3" x14ac:dyDescent="0.25">
      <c r="A113" s="17" t="s">
        <v>970</v>
      </c>
      <c r="B113" s="67"/>
      <c r="C113" t="s">
        <v>1013</v>
      </c>
    </row>
    <row r="114" spans="1:3" x14ac:dyDescent="0.25">
      <c r="A114" s="17" t="s">
        <v>1013</v>
      </c>
      <c r="B114" s="67"/>
      <c r="C114" t="s">
        <v>986</v>
      </c>
    </row>
    <row r="115" spans="1:3" x14ac:dyDescent="0.25">
      <c r="A115" s="17" t="s">
        <v>986</v>
      </c>
      <c r="B115" s="67"/>
      <c r="C115" t="s">
        <v>1029</v>
      </c>
    </row>
    <row r="116" spans="1:3" x14ac:dyDescent="0.25">
      <c r="A116" s="17" t="s">
        <v>1029</v>
      </c>
      <c r="B116" s="67"/>
      <c r="C116" t="s">
        <v>962</v>
      </c>
    </row>
    <row r="117" spans="1:3" x14ac:dyDescent="0.25">
      <c r="A117" s="17" t="s">
        <v>962</v>
      </c>
      <c r="B117" s="67"/>
      <c r="C117" t="s">
        <v>979</v>
      </c>
    </row>
    <row r="118" spans="1:3" x14ac:dyDescent="0.25">
      <c r="A118" s="17" t="s">
        <v>979</v>
      </c>
      <c r="B118" s="67"/>
      <c r="C118" t="s">
        <v>995</v>
      </c>
    </row>
    <row r="119" spans="1:3" x14ac:dyDescent="0.25">
      <c r="A119" s="17" t="s">
        <v>995</v>
      </c>
      <c r="B119" s="67"/>
      <c r="C119" t="s">
        <v>950</v>
      </c>
    </row>
    <row r="120" spans="1:3" x14ac:dyDescent="0.25">
      <c r="A120" s="17" t="s">
        <v>950</v>
      </c>
      <c r="B120" s="67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66" t="s">
        <v>1047</v>
      </c>
      <c r="C122" t="s">
        <v>1049</v>
      </c>
    </row>
    <row r="123" spans="1:3" x14ac:dyDescent="0.25">
      <c r="A123" s="17" t="s">
        <v>1049</v>
      </c>
      <c r="B123" s="66"/>
      <c r="C123" t="s">
        <v>1051</v>
      </c>
    </row>
    <row r="124" spans="1:3" x14ac:dyDescent="0.25">
      <c r="A124" s="17" t="s">
        <v>1051</v>
      </c>
      <c r="B124" s="66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65" t="s">
        <v>835</v>
      </c>
      <c r="C128" t="s">
        <v>842</v>
      </c>
    </row>
    <row r="129" spans="1:3" x14ac:dyDescent="0.25">
      <c r="A129" s="17" t="s">
        <v>842</v>
      </c>
      <c r="B129" s="65"/>
      <c r="C129" t="s">
        <v>867</v>
      </c>
    </row>
    <row r="130" spans="1:3" x14ac:dyDescent="0.25">
      <c r="A130" s="17" t="s">
        <v>867</v>
      </c>
      <c r="B130" s="65"/>
      <c r="C130" t="s">
        <v>876</v>
      </c>
    </row>
    <row r="131" spans="1:3" x14ac:dyDescent="0.25">
      <c r="A131" s="17" t="s">
        <v>876</v>
      </c>
      <c r="B131" s="65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66" t="s">
        <v>1087</v>
      </c>
      <c r="C133" t="s">
        <v>1111</v>
      </c>
    </row>
    <row r="134" spans="1:3" x14ac:dyDescent="0.25">
      <c r="A134" s="17" t="s">
        <v>1111</v>
      </c>
      <c r="B134" s="66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65" t="s">
        <v>914</v>
      </c>
      <c r="C138" t="s">
        <v>916</v>
      </c>
    </row>
    <row r="139" spans="1:3" x14ac:dyDescent="0.25">
      <c r="A139" s="17" t="s">
        <v>916</v>
      </c>
      <c r="B139" s="65"/>
      <c r="C139" t="s">
        <v>933</v>
      </c>
    </row>
    <row r="140" spans="1:3" x14ac:dyDescent="0.25">
      <c r="A140" s="17" t="s">
        <v>933</v>
      </c>
      <c r="B140" s="65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6"/>
  <sheetViews>
    <sheetView tabSelected="1" zoomScale="66" zoomScaleNormal="66" workbookViewId="0">
      <selection activeCell="A360" sqref="A360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31.425781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hidden="1" customWidth="1"/>
    <col min="24" max="24" width="27.28515625" style="21" hidden="1" customWidth="1"/>
    <col min="25" max="25" width="26.5703125" style="21" hidden="1" customWidth="1"/>
    <col min="26" max="26" width="23.5703125" style="21" hidden="1" customWidth="1"/>
    <col min="27" max="27" width="25.42578125" style="21" hidden="1" customWidth="1"/>
    <col min="28" max="28" width="27.140625" style="21" hidden="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40" width="25.140625" style="21" hidden="1" customWidth="1"/>
    <col min="41" max="41" width="24.28515625" style="21" hidden="1" customWidth="1"/>
    <col min="42" max="42" width="26.5703125" style="21" hidden="1" customWidth="1"/>
    <col min="43" max="44" width="23.28515625" style="21" hidden="1" customWidth="1"/>
    <col min="45" max="45" width="22.140625" style="21" hidden="1" customWidth="1"/>
    <col min="46" max="46" width="24.7109375" style="2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6" width="25.140625" style="21" hidden="1" customWidth="1"/>
    <col min="57" max="57" width="25.140625" style="2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68"/>
      <c r="B1" s="73" t="s">
        <v>1193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</row>
    <row r="2" spans="1:160" customFormat="1" ht="30" customHeight="1" x14ac:dyDescent="0.25">
      <c r="A2" s="68"/>
      <c r="B2" s="84" t="s">
        <v>2000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85"/>
      <c r="S2" s="85"/>
      <c r="T2" s="85"/>
      <c r="U2" s="85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</row>
    <row r="3" spans="1:160" customFormat="1" ht="38.25" customHeight="1" x14ac:dyDescent="0.25">
      <c r="A3" s="68"/>
      <c r="B3" s="70" t="s">
        <v>2001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88"/>
      <c r="R3" s="71"/>
      <c r="S3" s="71"/>
      <c r="T3" s="71"/>
      <c r="U3" s="71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</row>
    <row r="4" spans="1:160" customFormat="1" ht="38.25" customHeight="1" x14ac:dyDescent="0.25">
      <c r="A4" s="69"/>
      <c r="B4" s="70" t="s">
        <v>2002</v>
      </c>
      <c r="C4" s="71"/>
      <c r="D4" s="71"/>
      <c r="E4" s="71"/>
      <c r="F4" s="71"/>
      <c r="G4" s="71"/>
      <c r="H4" s="71"/>
      <c r="I4" s="71"/>
      <c r="J4" s="71"/>
      <c r="K4" s="71"/>
      <c r="L4" s="72"/>
      <c r="M4" s="76" t="s">
        <v>2149</v>
      </c>
      <c r="N4" s="77"/>
      <c r="O4" s="77"/>
      <c r="P4" s="78"/>
      <c r="Q4" s="79" t="s">
        <v>2150</v>
      </c>
      <c r="R4" s="80"/>
      <c r="S4" s="80"/>
      <c r="T4" s="80"/>
      <c r="U4" s="80"/>
      <c r="V4" s="77" t="s">
        <v>2151</v>
      </c>
      <c r="W4" s="77"/>
      <c r="X4" s="77"/>
      <c r="Y4" s="77"/>
      <c r="Z4" s="77"/>
      <c r="AA4" s="7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92" t="s">
        <v>1194</v>
      </c>
      <c r="B5" s="93"/>
      <c r="C5" s="94">
        <v>2021</v>
      </c>
      <c r="D5" s="95"/>
      <c r="E5" s="95"/>
      <c r="F5" s="95"/>
      <c r="G5" s="95"/>
      <c r="H5" s="95"/>
      <c r="I5" s="96"/>
      <c r="Q5" s="4"/>
      <c r="V5" s="4"/>
      <c r="W5" s="4"/>
    </row>
    <row r="6" spans="1:160" customFormat="1" ht="27" customHeight="1" x14ac:dyDescent="0.25">
      <c r="A6" s="97" t="s">
        <v>1195</v>
      </c>
      <c r="B6" s="98"/>
      <c r="C6" s="99" t="s">
        <v>2208</v>
      </c>
      <c r="D6" s="99"/>
      <c r="E6" s="99"/>
      <c r="F6" s="99"/>
      <c r="G6" s="99"/>
      <c r="H6" s="100"/>
      <c r="I6" s="10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101" t="s">
        <v>1214</v>
      </c>
      <c r="B8" s="101"/>
      <c r="C8" s="101"/>
      <c r="D8" s="101"/>
      <c r="E8" s="101"/>
      <c r="F8" s="101"/>
      <c r="G8" s="101"/>
      <c r="H8" s="102" t="s">
        <v>1215</v>
      </c>
      <c r="I8" s="103"/>
      <c r="J8" s="104"/>
      <c r="K8" s="102" t="s">
        <v>1216</v>
      </c>
      <c r="L8" s="104"/>
      <c r="M8" s="105" t="s">
        <v>2132</v>
      </c>
      <c r="N8" s="106"/>
      <c r="O8" s="106"/>
      <c r="P8" s="107"/>
      <c r="Q8" s="101" t="s">
        <v>1214</v>
      </c>
      <c r="R8" s="101"/>
      <c r="S8" s="101"/>
      <c r="T8" s="102" t="s">
        <v>1215</v>
      </c>
      <c r="U8" s="103"/>
      <c r="V8" s="104"/>
      <c r="W8" s="108" t="s">
        <v>1217</v>
      </c>
      <c r="X8" s="81" t="s">
        <v>2022</v>
      </c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81" t="s">
        <v>2023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3"/>
      <c r="BF8" s="81" t="s">
        <v>2024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3"/>
      <c r="BW8" s="81" t="s">
        <v>2025</v>
      </c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3"/>
      <c r="CN8" s="81" t="s">
        <v>2026</v>
      </c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3"/>
      <c r="DE8" s="81" t="s">
        <v>2027</v>
      </c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3"/>
      <c r="DV8" s="81" t="s">
        <v>2028</v>
      </c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3"/>
      <c r="EM8" s="81" t="s">
        <v>2029</v>
      </c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3"/>
      <c r="FD8" s="90" t="s">
        <v>2148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2133</v>
      </c>
      <c r="H9" s="28" t="s">
        <v>1173</v>
      </c>
      <c r="I9" s="25" t="s">
        <v>2134</v>
      </c>
      <c r="J9" s="25" t="s">
        <v>1174</v>
      </c>
      <c r="K9" s="25" t="s">
        <v>1175</v>
      </c>
      <c r="L9" s="25" t="s">
        <v>1999</v>
      </c>
      <c r="M9" s="25" t="s">
        <v>2135</v>
      </c>
      <c r="N9" s="25" t="s">
        <v>2109</v>
      </c>
      <c r="O9" s="25" t="s">
        <v>2136</v>
      </c>
      <c r="P9" s="25" t="s">
        <v>2137</v>
      </c>
      <c r="Q9" s="29" t="s">
        <v>2138</v>
      </c>
      <c r="R9" s="29" t="s">
        <v>1172</v>
      </c>
      <c r="S9" s="27" t="s">
        <v>2021</v>
      </c>
      <c r="T9" s="25" t="s">
        <v>1176</v>
      </c>
      <c r="U9" s="25" t="s">
        <v>1177</v>
      </c>
      <c r="V9" s="25" t="s">
        <v>2139</v>
      </c>
      <c r="W9" s="109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2003</v>
      </c>
      <c r="AN9" s="30" t="s">
        <v>2140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2003</v>
      </c>
      <c r="BE9" s="27" t="s">
        <v>2145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2003</v>
      </c>
      <c r="BV9" s="27" t="s">
        <v>2146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2003</v>
      </c>
      <c r="CM9" s="27" t="s">
        <v>2147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2003</v>
      </c>
      <c r="DD9" s="27" t="s">
        <v>2141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2003</v>
      </c>
      <c r="DU9" s="27" t="s">
        <v>2142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2003</v>
      </c>
      <c r="EL9" s="27" t="s">
        <v>2143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2003</v>
      </c>
      <c r="FC9" s="27" t="s">
        <v>2144</v>
      </c>
      <c r="FD9" s="9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2086</v>
      </c>
      <c r="N10" s="8" t="s">
        <v>2031</v>
      </c>
      <c r="O10" s="8">
        <v>4103</v>
      </c>
      <c r="P10" s="8" t="s">
        <v>2111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2086</v>
      </c>
      <c r="N11" s="8" t="s">
        <v>2031</v>
      </c>
      <c r="O11" s="8">
        <v>4103</v>
      </c>
      <c r="P11" s="8" t="s">
        <v>2111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2086</v>
      </c>
      <c r="N12" s="8" t="s">
        <v>2031</v>
      </c>
      <c r="O12" s="8">
        <v>4103</v>
      </c>
      <c r="P12" s="8" t="s">
        <v>2111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2086</v>
      </c>
      <c r="N13" s="8" t="s">
        <v>2031</v>
      </c>
      <c r="O13" s="8">
        <v>4103</v>
      </c>
      <c r="P13" s="8" t="s">
        <v>2111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2087</v>
      </c>
      <c r="N14" s="8" t="s">
        <v>2032</v>
      </c>
      <c r="O14" s="8">
        <v>2201</v>
      </c>
      <c r="P14" s="8" t="s">
        <v>2112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2087</v>
      </c>
      <c r="N15" s="8" t="s">
        <v>2032</v>
      </c>
      <c r="O15" s="8">
        <v>2201</v>
      </c>
      <c r="P15" s="8" t="s">
        <v>2112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2087</v>
      </c>
      <c r="N16" s="8" t="s">
        <v>2032</v>
      </c>
      <c r="O16" s="8">
        <v>2201</v>
      </c>
      <c r="P16" s="8" t="s">
        <v>2112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2087</v>
      </c>
      <c r="N17" s="8" t="s">
        <v>2032</v>
      </c>
      <c r="O17" s="8">
        <v>2201</v>
      </c>
      <c r="P17" s="8" t="s">
        <v>2112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2087</v>
      </c>
      <c r="N18" s="8" t="s">
        <v>2032</v>
      </c>
      <c r="O18" s="8">
        <v>2201</v>
      </c>
      <c r="P18" s="8" t="s">
        <v>2112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2087</v>
      </c>
      <c r="N19" s="8" t="s">
        <v>2032</v>
      </c>
      <c r="O19" s="8">
        <v>2201</v>
      </c>
      <c r="P19" s="8" t="s">
        <v>2112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2087</v>
      </c>
      <c r="N20" s="8" t="s">
        <v>2032</v>
      </c>
      <c r="O20" s="8">
        <v>2201</v>
      </c>
      <c r="P20" s="8" t="s">
        <v>2112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2087</v>
      </c>
      <c r="N21" s="8" t="s">
        <v>2033</v>
      </c>
      <c r="O21" s="8">
        <v>2201</v>
      </c>
      <c r="P21" s="8" t="s">
        <v>2112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2087</v>
      </c>
      <c r="N22" s="8" t="s">
        <v>2033</v>
      </c>
      <c r="O22" s="8">
        <v>2201</v>
      </c>
      <c r="P22" s="8" t="s">
        <v>2112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2087</v>
      </c>
      <c r="N23" s="8" t="s">
        <v>2033</v>
      </c>
      <c r="O23" s="8">
        <v>2201</v>
      </c>
      <c r="P23" s="8" t="s">
        <v>2112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2087</v>
      </c>
      <c r="N24" s="8" t="s">
        <v>2033</v>
      </c>
      <c r="O24" s="8">
        <v>2201</v>
      </c>
      <c r="P24" s="8" t="s">
        <v>2112</v>
      </c>
      <c r="Q24" s="1" t="s">
        <v>24</v>
      </c>
      <c r="R24" s="1">
        <v>1</v>
      </c>
      <c r="S24" s="8" t="s">
        <v>2013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2087</v>
      </c>
      <c r="N25" s="8" t="s">
        <v>2033</v>
      </c>
      <c r="O25" s="8">
        <v>2201</v>
      </c>
      <c r="P25" s="8" t="s">
        <v>2112</v>
      </c>
      <c r="Q25" s="1" t="s">
        <v>25</v>
      </c>
      <c r="R25" s="1">
        <v>1</v>
      </c>
      <c r="S25" s="8" t="s">
        <v>2013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2087</v>
      </c>
      <c r="N26" s="8" t="s">
        <v>2033</v>
      </c>
      <c r="O26" s="8">
        <v>2201</v>
      </c>
      <c r="P26" s="8" t="s">
        <v>2112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2087</v>
      </c>
      <c r="N27" s="8" t="s">
        <v>2032</v>
      </c>
      <c r="O27" s="8">
        <v>2201</v>
      </c>
      <c r="P27" s="8" t="s">
        <v>2112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2087</v>
      </c>
      <c r="N28" s="8" t="s">
        <v>2032</v>
      </c>
      <c r="O28" s="8">
        <v>2201</v>
      </c>
      <c r="P28" s="8" t="s">
        <v>2112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2087</v>
      </c>
      <c r="N29" s="8" t="s">
        <v>2032</v>
      </c>
      <c r="O29" s="8">
        <v>2201</v>
      </c>
      <c r="P29" s="8" t="s">
        <v>2112</v>
      </c>
      <c r="Q29" s="1" t="s">
        <v>31</v>
      </c>
      <c r="R29" s="1">
        <v>1</v>
      </c>
      <c r="S29" s="8" t="s">
        <v>2013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2087</v>
      </c>
      <c r="N30" s="8" t="s">
        <v>2032</v>
      </c>
      <c r="O30" s="8">
        <v>2201</v>
      </c>
      <c r="P30" s="8" t="s">
        <v>2112</v>
      </c>
      <c r="Q30" s="1" t="s">
        <v>32</v>
      </c>
      <c r="R30" s="1">
        <v>1</v>
      </c>
      <c r="S30" s="8" t="s">
        <v>2013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2087</v>
      </c>
      <c r="N31" s="8" t="s">
        <v>2032</v>
      </c>
      <c r="O31" s="8">
        <v>2201</v>
      </c>
      <c r="P31" s="8" t="s">
        <v>2112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2087</v>
      </c>
      <c r="N32" s="8" t="s">
        <v>2032</v>
      </c>
      <c r="O32" s="8">
        <v>2201</v>
      </c>
      <c r="P32" s="8" t="s">
        <v>2112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2087</v>
      </c>
      <c r="N33" s="8" t="s">
        <v>2032</v>
      </c>
      <c r="O33" s="8">
        <v>2201</v>
      </c>
      <c r="P33" s="8" t="s">
        <v>2112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2087</v>
      </c>
      <c r="N34" s="8" t="s">
        <v>2032</v>
      </c>
      <c r="O34" s="8">
        <v>2201</v>
      </c>
      <c r="P34" s="8" t="s">
        <v>2112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2087</v>
      </c>
      <c r="N35" s="8" t="s">
        <v>2032</v>
      </c>
      <c r="O35" s="8">
        <v>2201</v>
      </c>
      <c r="P35" s="8" t="s">
        <v>2112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2087</v>
      </c>
      <c r="N36" s="8" t="s">
        <v>2032</v>
      </c>
      <c r="O36" s="8">
        <v>2203</v>
      </c>
      <c r="P36" s="8" t="s">
        <v>2112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2087</v>
      </c>
      <c r="N37" s="8" t="s">
        <v>2032</v>
      </c>
      <c r="O37" s="8">
        <v>2201</v>
      </c>
      <c r="P37" s="8" t="s">
        <v>2112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2087</v>
      </c>
      <c r="N38" s="8" t="s">
        <v>2032</v>
      </c>
      <c r="O38" s="8">
        <v>2201</v>
      </c>
      <c r="P38" s="8" t="s">
        <v>2112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2087</v>
      </c>
      <c r="N39" s="8" t="s">
        <v>2032</v>
      </c>
      <c r="O39" s="8">
        <v>2203</v>
      </c>
      <c r="P39" s="8" t="s">
        <v>2112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2087</v>
      </c>
      <c r="N40" s="8" t="s">
        <v>2032</v>
      </c>
      <c r="O40" s="8">
        <v>2201</v>
      </c>
      <c r="P40" s="8" t="s">
        <v>2112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2087</v>
      </c>
      <c r="N41" s="8" t="s">
        <v>2032</v>
      </c>
      <c r="O41" s="8">
        <v>2201</v>
      </c>
      <c r="P41" s="8" t="s">
        <v>2112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2087</v>
      </c>
      <c r="N42" s="8" t="s">
        <v>2032</v>
      </c>
      <c r="O42" s="8">
        <v>2201</v>
      </c>
      <c r="P42" s="8" t="s">
        <v>2112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2087</v>
      </c>
      <c r="N43" s="8" t="s">
        <v>2032</v>
      </c>
      <c r="O43" s="8">
        <v>2201</v>
      </c>
      <c r="P43" s="8" t="s">
        <v>2112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2087</v>
      </c>
      <c r="N44" s="8" t="s">
        <v>2032</v>
      </c>
      <c r="O44" s="8">
        <v>2201</v>
      </c>
      <c r="P44" s="8" t="s">
        <v>2112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2087</v>
      </c>
      <c r="N45" s="8" t="s">
        <v>2032</v>
      </c>
      <c r="O45" s="8">
        <v>2201</v>
      </c>
      <c r="P45" s="8" t="s">
        <v>2112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2087</v>
      </c>
      <c r="N46" s="8" t="s">
        <v>2032</v>
      </c>
      <c r="O46" s="8">
        <v>2201</v>
      </c>
      <c r="P46" s="8" t="s">
        <v>2112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2087</v>
      </c>
      <c r="N47" s="8" t="s">
        <v>2032</v>
      </c>
      <c r="O47" s="8">
        <v>2201</v>
      </c>
      <c r="P47" s="8" t="s">
        <v>2112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2087</v>
      </c>
      <c r="N48" s="8" t="s">
        <v>2032</v>
      </c>
      <c r="O48" s="8">
        <v>2201</v>
      </c>
      <c r="P48" s="8" t="s">
        <v>2112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2087</v>
      </c>
      <c r="N49" s="8" t="s">
        <v>2032</v>
      </c>
      <c r="O49" s="8">
        <v>2201</v>
      </c>
      <c r="P49" s="8" t="s">
        <v>2112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2087</v>
      </c>
      <c r="N50" s="8" t="s">
        <v>2032</v>
      </c>
      <c r="O50" s="8">
        <v>2201</v>
      </c>
      <c r="P50" s="8" t="s">
        <v>2112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2087</v>
      </c>
      <c r="N51" s="8" t="s">
        <v>2032</v>
      </c>
      <c r="O51" s="8">
        <v>2201</v>
      </c>
      <c r="P51" s="8" t="s">
        <v>2112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2087</v>
      </c>
      <c r="N52" s="8" t="s">
        <v>2032</v>
      </c>
      <c r="O52" s="8">
        <v>2201</v>
      </c>
      <c r="P52" s="8" t="s">
        <v>2112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2087</v>
      </c>
      <c r="N53" s="8" t="s">
        <v>2032</v>
      </c>
      <c r="O53" s="8">
        <v>2201</v>
      </c>
      <c r="P53" s="8" t="s">
        <v>2112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2087</v>
      </c>
      <c r="N54" s="8" t="s">
        <v>2032</v>
      </c>
      <c r="O54" s="8">
        <v>2201</v>
      </c>
      <c r="P54" s="8" t="s">
        <v>2112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2087</v>
      </c>
      <c r="N55" s="8" t="s">
        <v>2032</v>
      </c>
      <c r="O55" s="8">
        <v>2201</v>
      </c>
      <c r="P55" s="8" t="s">
        <v>2112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2009</v>
      </c>
      <c r="H56" s="8"/>
      <c r="I56" s="8"/>
      <c r="J56" s="8"/>
      <c r="K56" s="8"/>
      <c r="L56" s="8"/>
      <c r="M56" s="8" t="s">
        <v>2087</v>
      </c>
      <c r="N56" s="8" t="s">
        <v>2032</v>
      </c>
      <c r="O56" s="8">
        <v>2201</v>
      </c>
      <c r="P56" s="8" t="s">
        <v>2112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2010</v>
      </c>
      <c r="H57" s="8"/>
      <c r="I57" s="8"/>
      <c r="J57" s="8"/>
      <c r="K57" s="8"/>
      <c r="L57" s="8"/>
      <c r="M57" s="8" t="s">
        <v>2087</v>
      </c>
      <c r="N57" s="8" t="s">
        <v>2032</v>
      </c>
      <c r="O57" s="8">
        <v>2201</v>
      </c>
      <c r="P57" s="8" t="s">
        <v>2112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2011</v>
      </c>
      <c r="H58" s="8"/>
      <c r="I58" s="8"/>
      <c r="J58" s="8"/>
      <c r="K58" s="8"/>
      <c r="L58" s="8"/>
      <c r="M58" s="8" t="s">
        <v>2087</v>
      </c>
      <c r="N58" s="8" t="s">
        <v>2032</v>
      </c>
      <c r="O58" s="8">
        <v>2201</v>
      </c>
      <c r="P58" s="8" t="s">
        <v>2112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2012</v>
      </c>
      <c r="H59" s="8"/>
      <c r="I59" s="8"/>
      <c r="J59" s="8"/>
      <c r="K59" s="8"/>
      <c r="L59" s="8"/>
      <c r="M59" s="8" t="s">
        <v>2087</v>
      </c>
      <c r="N59" s="8" t="s">
        <v>2032</v>
      </c>
      <c r="O59" s="8">
        <v>2201</v>
      </c>
      <c r="P59" s="8" t="s">
        <v>2112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2087</v>
      </c>
      <c r="N60" s="8" t="s">
        <v>2032</v>
      </c>
      <c r="O60" s="8">
        <v>2201</v>
      </c>
      <c r="P60" s="8" t="s">
        <v>2112</v>
      </c>
      <c r="Q60" s="1" t="s">
        <v>64</v>
      </c>
      <c r="R60" s="1">
        <v>0</v>
      </c>
      <c r="S60" s="8" t="s">
        <v>2013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2087</v>
      </c>
      <c r="N61" s="8" t="s">
        <v>2032</v>
      </c>
      <c r="O61" s="8">
        <v>2202</v>
      </c>
      <c r="P61" s="8" t="s">
        <v>2112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2087</v>
      </c>
      <c r="N62" s="8" t="s">
        <v>2032</v>
      </c>
      <c r="O62" s="8">
        <v>2201</v>
      </c>
      <c r="P62" s="8" t="s">
        <v>2112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2087</v>
      </c>
      <c r="N63" s="8" t="s">
        <v>2032</v>
      </c>
      <c r="O63" s="8">
        <v>2201</v>
      </c>
      <c r="P63" s="8" t="s">
        <v>2112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2087</v>
      </c>
      <c r="N64" s="8" t="s">
        <v>2032</v>
      </c>
      <c r="O64" s="8">
        <v>2201</v>
      </c>
      <c r="P64" s="8" t="s">
        <v>2112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2087</v>
      </c>
      <c r="N65" s="8" t="s">
        <v>2032</v>
      </c>
      <c r="O65" s="8">
        <v>2201</v>
      </c>
      <c r="P65" s="8" t="s">
        <v>2112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2087</v>
      </c>
      <c r="N66" s="8" t="s">
        <v>2032</v>
      </c>
      <c r="O66" s="8">
        <v>2201</v>
      </c>
      <c r="P66" s="8" t="s">
        <v>2112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2087</v>
      </c>
      <c r="N67" s="8" t="s">
        <v>2032</v>
      </c>
      <c r="O67" s="8">
        <v>2201</v>
      </c>
      <c r="P67" s="8" t="s">
        <v>2112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2087</v>
      </c>
      <c r="N68" s="8" t="s">
        <v>2032</v>
      </c>
      <c r="O68" s="8">
        <v>2201</v>
      </c>
      <c r="P68" s="8" t="s">
        <v>2112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2087</v>
      </c>
      <c r="N69" s="8" t="s">
        <v>2032</v>
      </c>
      <c r="O69" s="8">
        <v>2201</v>
      </c>
      <c r="P69" s="8" t="s">
        <v>2112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2087</v>
      </c>
      <c r="N70" s="8" t="s">
        <v>2032</v>
      </c>
      <c r="O70" s="8">
        <v>2201</v>
      </c>
      <c r="P70" s="8" t="s">
        <v>2112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2087</v>
      </c>
      <c r="N71" s="8" t="s">
        <v>2032</v>
      </c>
      <c r="O71" s="8">
        <v>2201</v>
      </c>
      <c r="P71" s="8" t="s">
        <v>2112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2087</v>
      </c>
      <c r="N72" s="8" t="s">
        <v>2032</v>
      </c>
      <c r="O72" s="8">
        <v>2201</v>
      </c>
      <c r="P72" s="8" t="s">
        <v>2112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2087</v>
      </c>
      <c r="N73" s="8" t="s">
        <v>2032</v>
      </c>
      <c r="O73" s="8">
        <v>2201</v>
      </c>
      <c r="P73" s="8" t="s">
        <v>2112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2087</v>
      </c>
      <c r="N74" s="8" t="s">
        <v>2032</v>
      </c>
      <c r="O74" s="8">
        <v>2201</v>
      </c>
      <c r="P74" s="8" t="s">
        <v>2112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2087</v>
      </c>
      <c r="N75" s="8" t="s">
        <v>2032</v>
      </c>
      <c r="O75" s="8">
        <v>2201</v>
      </c>
      <c r="P75" s="8" t="s">
        <v>2112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2087</v>
      </c>
      <c r="N76" s="8" t="s">
        <v>2032</v>
      </c>
      <c r="O76" s="8">
        <v>2201</v>
      </c>
      <c r="P76" s="8" t="s">
        <v>2112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2087</v>
      </c>
      <c r="N77" s="8" t="s">
        <v>2032</v>
      </c>
      <c r="O77" s="8">
        <v>2201</v>
      </c>
      <c r="P77" s="8" t="s">
        <v>2112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2087</v>
      </c>
      <c r="N78" s="8" t="s">
        <v>2032</v>
      </c>
      <c r="O78" s="8">
        <v>2201</v>
      </c>
      <c r="P78" s="8" t="s">
        <v>2112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2087</v>
      </c>
      <c r="N79" s="8" t="s">
        <v>2032</v>
      </c>
      <c r="O79" s="8">
        <v>2201</v>
      </c>
      <c r="P79" s="8" t="s">
        <v>2112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2087</v>
      </c>
      <c r="N80" s="8" t="s">
        <v>2032</v>
      </c>
      <c r="O80" s="8">
        <v>2201</v>
      </c>
      <c r="P80" s="8" t="s">
        <v>2112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2087</v>
      </c>
      <c r="N81" s="8" t="s">
        <v>2032</v>
      </c>
      <c r="O81" s="8">
        <v>2201</v>
      </c>
      <c r="P81" s="8" t="s">
        <v>2112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2087</v>
      </c>
      <c r="N82" s="8" t="s">
        <v>2032</v>
      </c>
      <c r="O82" s="8">
        <v>2201</v>
      </c>
      <c r="P82" s="8" t="s">
        <v>2112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2087</v>
      </c>
      <c r="N83" s="8" t="s">
        <v>2032</v>
      </c>
      <c r="O83" s="8">
        <v>2201</v>
      </c>
      <c r="P83" s="8" t="s">
        <v>2112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2087</v>
      </c>
      <c r="N84" s="8" t="s">
        <v>2032</v>
      </c>
      <c r="O84" s="8">
        <v>2201</v>
      </c>
      <c r="P84" s="8" t="s">
        <v>2112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2087</v>
      </c>
      <c r="N85" s="8" t="s">
        <v>2032</v>
      </c>
      <c r="O85" s="8">
        <v>2201</v>
      </c>
      <c r="P85" s="8" t="s">
        <v>2112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2087</v>
      </c>
      <c r="N86" s="8" t="s">
        <v>2032</v>
      </c>
      <c r="O86" s="8">
        <v>2201</v>
      </c>
      <c r="P86" s="8" t="s">
        <v>2112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2087</v>
      </c>
      <c r="N87" s="8" t="s">
        <v>2032</v>
      </c>
      <c r="O87" s="8">
        <v>2201</v>
      </c>
      <c r="P87" s="8" t="s">
        <v>2112</v>
      </c>
      <c r="Q87" s="1" t="s">
        <v>95</v>
      </c>
      <c r="R87" s="1">
        <v>1</v>
      </c>
      <c r="S87" s="8" t="s">
        <v>2013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2087</v>
      </c>
      <c r="N88" s="8" t="s">
        <v>2032</v>
      </c>
      <c r="O88" s="8">
        <v>2201</v>
      </c>
      <c r="P88" s="8" t="s">
        <v>2112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2087</v>
      </c>
      <c r="N89" s="8" t="s">
        <v>2032</v>
      </c>
      <c r="O89" s="8">
        <v>2299</v>
      </c>
      <c r="P89" s="8" t="s">
        <v>2112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2087</v>
      </c>
      <c r="N90" s="8" t="s">
        <v>2032</v>
      </c>
      <c r="O90" s="8">
        <v>2299</v>
      </c>
      <c r="P90" s="8" t="s">
        <v>2112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2087</v>
      </c>
      <c r="N91" s="8" t="s">
        <v>2032</v>
      </c>
      <c r="O91" s="8">
        <v>2201</v>
      </c>
      <c r="P91" s="8" t="s">
        <v>2112</v>
      </c>
      <c r="Q91" s="1" t="s">
        <v>98</v>
      </c>
      <c r="R91" s="1">
        <v>1</v>
      </c>
      <c r="S91" s="8" t="s">
        <v>2013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2088</v>
      </c>
      <c r="N92" s="8" t="s">
        <v>2034</v>
      </c>
      <c r="O92" s="8">
        <v>1905</v>
      </c>
      <c r="P92" s="8" t="s">
        <v>2113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2088</v>
      </c>
      <c r="N93" s="8" t="s">
        <v>2034</v>
      </c>
      <c r="O93" s="8">
        <v>1905</v>
      </c>
      <c r="P93" s="8" t="s">
        <v>2113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2088</v>
      </c>
      <c r="N94" s="8" t="s">
        <v>2034</v>
      </c>
      <c r="O94" s="8">
        <v>1905</v>
      </c>
      <c r="P94" s="8" t="s">
        <v>2113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2088</v>
      </c>
      <c r="N95" s="8" t="s">
        <v>2034</v>
      </c>
      <c r="O95" s="8">
        <v>1905</v>
      </c>
      <c r="P95" s="8" t="s">
        <v>2113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2088</v>
      </c>
      <c r="N96" s="8" t="s">
        <v>2034</v>
      </c>
      <c r="O96" s="8">
        <v>1905</v>
      </c>
      <c r="P96" s="8" t="s">
        <v>2113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2088</v>
      </c>
      <c r="N97" s="8" t="s">
        <v>2034</v>
      </c>
      <c r="O97" s="8">
        <v>1905</v>
      </c>
      <c r="P97" s="8" t="s">
        <v>2113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2088</v>
      </c>
      <c r="N98" s="8" t="s">
        <v>2034</v>
      </c>
      <c r="O98" s="8">
        <v>1905</v>
      </c>
      <c r="P98" s="8" t="s">
        <v>2113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2088</v>
      </c>
      <c r="N99" s="8" t="s">
        <v>2034</v>
      </c>
      <c r="O99" s="8">
        <v>1905</v>
      </c>
      <c r="P99" s="8" t="s">
        <v>2113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2088</v>
      </c>
      <c r="N100" s="8" t="s">
        <v>2034</v>
      </c>
      <c r="O100" s="8">
        <v>1905</v>
      </c>
      <c r="P100" s="8" t="s">
        <v>2113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2088</v>
      </c>
      <c r="N101" s="8" t="s">
        <v>2034</v>
      </c>
      <c r="O101" s="8">
        <v>1905</v>
      </c>
      <c r="P101" s="8" t="s">
        <v>2113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2088</v>
      </c>
      <c r="N102" s="8" t="s">
        <v>2034</v>
      </c>
      <c r="O102" s="8">
        <v>1905</v>
      </c>
      <c r="P102" s="8" t="s">
        <v>2113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2088</v>
      </c>
      <c r="N103" s="8" t="s">
        <v>2034</v>
      </c>
      <c r="O103" s="8">
        <v>1905</v>
      </c>
      <c r="P103" s="8" t="s">
        <v>2113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2088</v>
      </c>
      <c r="N104" s="8" t="s">
        <v>2034</v>
      </c>
      <c r="O104" s="8">
        <v>1905</v>
      </c>
      <c r="P104" s="8" t="s">
        <v>2113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2088</v>
      </c>
      <c r="N105" s="8" t="s">
        <v>2034</v>
      </c>
      <c r="O105" s="8">
        <v>1905</v>
      </c>
      <c r="P105" s="8" t="s">
        <v>2113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2088</v>
      </c>
      <c r="N106" s="8" t="s">
        <v>2034</v>
      </c>
      <c r="O106" s="8">
        <v>1905</v>
      </c>
      <c r="P106" s="8" t="s">
        <v>2113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2088</v>
      </c>
      <c r="N107" s="8" t="s">
        <v>2034</v>
      </c>
      <c r="O107" s="8">
        <v>1905</v>
      </c>
      <c r="P107" s="8" t="s">
        <v>2113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2088</v>
      </c>
      <c r="N108" s="8" t="s">
        <v>2034</v>
      </c>
      <c r="O108" s="8">
        <v>1905</v>
      </c>
      <c r="P108" s="8" t="s">
        <v>2113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2089</v>
      </c>
      <c r="N109" s="8" t="s">
        <v>2035</v>
      </c>
      <c r="O109" s="8">
        <v>4102</v>
      </c>
      <c r="P109" s="8" t="s">
        <v>2111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2089</v>
      </c>
      <c r="N110" s="8" t="s">
        <v>2036</v>
      </c>
      <c r="O110" s="8">
        <v>4104</v>
      </c>
      <c r="P110" s="8" t="s">
        <v>2111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2088</v>
      </c>
      <c r="N111" s="8" t="s">
        <v>2034</v>
      </c>
      <c r="O111" s="8">
        <v>1905</v>
      </c>
      <c r="P111" s="8" t="s">
        <v>2113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2088</v>
      </c>
      <c r="N112" s="8" t="s">
        <v>2034</v>
      </c>
      <c r="O112" s="8">
        <v>1905</v>
      </c>
      <c r="P112" s="8" t="s">
        <v>2113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2088</v>
      </c>
      <c r="N113" s="8" t="s">
        <v>2034</v>
      </c>
      <c r="O113" s="8">
        <v>1905</v>
      </c>
      <c r="P113" s="8" t="s">
        <v>2113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2088</v>
      </c>
      <c r="N114" s="8" t="s">
        <v>2037</v>
      </c>
      <c r="O114" s="8">
        <v>1906</v>
      </c>
      <c r="P114" s="8" t="s">
        <v>2113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2088</v>
      </c>
      <c r="N115" s="8" t="s">
        <v>2034</v>
      </c>
      <c r="O115" s="8">
        <v>1905</v>
      </c>
      <c r="P115" s="8" t="s">
        <v>2113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2088</v>
      </c>
      <c r="N116" s="8" t="s">
        <v>2034</v>
      </c>
      <c r="O116" s="8">
        <v>1905</v>
      </c>
      <c r="P116" s="8" t="s">
        <v>2113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2088</v>
      </c>
      <c r="N117" s="8" t="s">
        <v>2037</v>
      </c>
      <c r="O117" s="8">
        <v>1906</v>
      </c>
      <c r="P117" s="8" t="s">
        <v>2113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2088</v>
      </c>
      <c r="N118" s="8" t="s">
        <v>2034</v>
      </c>
      <c r="O118" s="8">
        <v>1905</v>
      </c>
      <c r="P118" s="8" t="s">
        <v>2113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2088</v>
      </c>
      <c r="N119" s="8" t="s">
        <v>2037</v>
      </c>
      <c r="O119" s="8">
        <v>1906</v>
      </c>
      <c r="P119" s="8" t="s">
        <v>2113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2089</v>
      </c>
      <c r="N120" s="8" t="s">
        <v>2036</v>
      </c>
      <c r="O120" s="8">
        <v>4104</v>
      </c>
      <c r="P120" s="8" t="s">
        <v>2111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2088</v>
      </c>
      <c r="N121" s="8" t="s">
        <v>2037</v>
      </c>
      <c r="O121" s="8">
        <v>1906</v>
      </c>
      <c r="P121" s="8" t="s">
        <v>2113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2088</v>
      </c>
      <c r="N122" s="8" t="s">
        <v>2034</v>
      </c>
      <c r="O122" s="8">
        <v>1905</v>
      </c>
      <c r="P122" s="8" t="s">
        <v>2113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2088</v>
      </c>
      <c r="N123" s="8" t="s">
        <v>2034</v>
      </c>
      <c r="O123" s="8">
        <v>1905</v>
      </c>
      <c r="P123" s="8" t="s">
        <v>2113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2088</v>
      </c>
      <c r="N124" s="8" t="s">
        <v>2034</v>
      </c>
      <c r="O124" s="8">
        <v>1905</v>
      </c>
      <c r="P124" s="8" t="s">
        <v>2113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2088</v>
      </c>
      <c r="N125" s="8" t="s">
        <v>2037</v>
      </c>
      <c r="O125" s="8">
        <v>1906</v>
      </c>
      <c r="P125" s="8" t="s">
        <v>2113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2088</v>
      </c>
      <c r="N126" s="8" t="s">
        <v>2034</v>
      </c>
      <c r="O126" s="8">
        <v>1905</v>
      </c>
      <c r="P126" s="8" t="s">
        <v>2113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2088</v>
      </c>
      <c r="N127" s="8" t="s">
        <v>2034</v>
      </c>
      <c r="O127" s="8">
        <v>1905</v>
      </c>
      <c r="P127" s="8" t="s">
        <v>2113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2088</v>
      </c>
      <c r="N128" s="8" t="s">
        <v>2034</v>
      </c>
      <c r="O128" s="8">
        <v>1905</v>
      </c>
      <c r="P128" s="8" t="s">
        <v>2113</v>
      </c>
      <c r="Q128" s="1" t="s">
        <v>156</v>
      </c>
      <c r="R128" s="1">
        <v>1</v>
      </c>
      <c r="S128" s="8" t="s">
        <v>2013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2088</v>
      </c>
      <c r="N129" s="8" t="s">
        <v>2037</v>
      </c>
      <c r="O129" s="8">
        <v>1906</v>
      </c>
      <c r="P129" s="8" t="s">
        <v>2113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2088</v>
      </c>
      <c r="N130" s="8" t="s">
        <v>2037</v>
      </c>
      <c r="O130" s="8">
        <v>1906</v>
      </c>
      <c r="P130" s="8" t="s">
        <v>2113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2088</v>
      </c>
      <c r="N131" s="8" t="s">
        <v>2034</v>
      </c>
      <c r="O131" s="8">
        <v>1905</v>
      </c>
      <c r="P131" s="8" t="s">
        <v>2113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2088</v>
      </c>
      <c r="N132" s="8" t="s">
        <v>2037</v>
      </c>
      <c r="O132" s="8">
        <v>1906</v>
      </c>
      <c r="P132" s="8" t="s">
        <v>2113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2088</v>
      </c>
      <c r="N133" s="8" t="s">
        <v>2034</v>
      </c>
      <c r="O133" s="8">
        <v>1905</v>
      </c>
      <c r="P133" s="8" t="s">
        <v>2113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2088</v>
      </c>
      <c r="N134" s="8" t="s">
        <v>2034</v>
      </c>
      <c r="O134" s="8">
        <v>1905</v>
      </c>
      <c r="P134" s="8" t="s">
        <v>2113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2088</v>
      </c>
      <c r="N135" s="8" t="s">
        <v>2034</v>
      </c>
      <c r="O135" s="8">
        <v>1905</v>
      </c>
      <c r="P135" s="8" t="s">
        <v>2113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2088</v>
      </c>
      <c r="N136" s="8" t="s">
        <v>2034</v>
      </c>
      <c r="O136" s="8">
        <v>1905</v>
      </c>
      <c r="P136" s="8" t="s">
        <v>2113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2088</v>
      </c>
      <c r="N137" s="8" t="s">
        <v>2034</v>
      </c>
      <c r="O137" s="8">
        <v>1905</v>
      </c>
      <c r="P137" s="8" t="s">
        <v>2113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2088</v>
      </c>
      <c r="N138" s="8" t="s">
        <v>2034</v>
      </c>
      <c r="O138" s="8">
        <v>1905</v>
      </c>
      <c r="P138" s="8" t="s">
        <v>2113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2088</v>
      </c>
      <c r="N139" s="8" t="s">
        <v>2034</v>
      </c>
      <c r="O139" s="8">
        <v>1905</v>
      </c>
      <c r="P139" s="8" t="s">
        <v>2113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2088</v>
      </c>
      <c r="N140" s="8" t="s">
        <v>2034</v>
      </c>
      <c r="O140" s="8">
        <v>1905</v>
      </c>
      <c r="P140" s="8" t="s">
        <v>2113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2088</v>
      </c>
      <c r="N141" s="8" t="s">
        <v>2034</v>
      </c>
      <c r="O141" s="8">
        <v>1905</v>
      </c>
      <c r="P141" s="8" t="s">
        <v>2113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2088</v>
      </c>
      <c r="N142" s="8" t="s">
        <v>2037</v>
      </c>
      <c r="O142" s="8">
        <v>1906</v>
      </c>
      <c r="P142" s="8" t="s">
        <v>2113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2088</v>
      </c>
      <c r="N143" s="8" t="s">
        <v>2037</v>
      </c>
      <c r="O143" s="8">
        <v>1906</v>
      </c>
      <c r="P143" s="8" t="s">
        <v>2113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2088</v>
      </c>
      <c r="N144" s="8" t="s">
        <v>2034</v>
      </c>
      <c r="O144" s="8">
        <v>1905</v>
      </c>
      <c r="P144" s="8" t="s">
        <v>2113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2088</v>
      </c>
      <c r="N145" s="8" t="s">
        <v>2034</v>
      </c>
      <c r="O145" s="8">
        <v>1905</v>
      </c>
      <c r="P145" s="8" t="s">
        <v>2113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2088</v>
      </c>
      <c r="N146" s="8" t="s">
        <v>2034</v>
      </c>
      <c r="O146" s="8">
        <v>1905</v>
      </c>
      <c r="P146" s="8" t="s">
        <v>2113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2088</v>
      </c>
      <c r="N147" s="8" t="s">
        <v>2034</v>
      </c>
      <c r="O147" s="8">
        <v>1905</v>
      </c>
      <c r="P147" s="8" t="s">
        <v>2113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2088</v>
      </c>
      <c r="N148" s="8" t="s">
        <v>2034</v>
      </c>
      <c r="O148" s="8">
        <v>1905</v>
      </c>
      <c r="P148" s="8" t="s">
        <v>2113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2088</v>
      </c>
      <c r="N149" s="8" t="s">
        <v>2034</v>
      </c>
      <c r="O149" s="8">
        <v>1905</v>
      </c>
      <c r="P149" s="8" t="s">
        <v>2113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2088</v>
      </c>
      <c r="N150" s="8" t="s">
        <v>2034</v>
      </c>
      <c r="O150" s="8">
        <v>1905</v>
      </c>
      <c r="P150" s="8" t="s">
        <v>2113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2088</v>
      </c>
      <c r="N151" s="8" t="s">
        <v>2034</v>
      </c>
      <c r="O151" s="8">
        <v>1905</v>
      </c>
      <c r="P151" s="8" t="s">
        <v>2113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2088</v>
      </c>
      <c r="N152" s="8" t="s">
        <v>2034</v>
      </c>
      <c r="O152" s="8">
        <v>1905</v>
      </c>
      <c r="P152" s="8" t="s">
        <v>2113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2088</v>
      </c>
      <c r="N153" s="8" t="s">
        <v>2034</v>
      </c>
      <c r="O153" s="8">
        <v>1905</v>
      </c>
      <c r="P153" s="8" t="s">
        <v>2113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2088</v>
      </c>
      <c r="N154" s="8" t="s">
        <v>2034</v>
      </c>
      <c r="O154" s="8">
        <v>1905</v>
      </c>
      <c r="P154" s="8" t="s">
        <v>2113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2088</v>
      </c>
      <c r="N155" s="8" t="s">
        <v>2034</v>
      </c>
      <c r="O155" s="8">
        <v>1905</v>
      </c>
      <c r="P155" s="8" t="s">
        <v>2113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2090</v>
      </c>
      <c r="N156" s="8" t="s">
        <v>2038</v>
      </c>
      <c r="O156" s="8">
        <v>3203</v>
      </c>
      <c r="P156" s="8" t="s">
        <v>2114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2088</v>
      </c>
      <c r="N157" s="8" t="s">
        <v>2034</v>
      </c>
      <c r="O157" s="8">
        <v>1905</v>
      </c>
      <c r="P157" s="8" t="s">
        <v>2113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2088</v>
      </c>
      <c r="N158" s="8" t="s">
        <v>2034</v>
      </c>
      <c r="O158" s="8">
        <v>1905</v>
      </c>
      <c r="P158" s="8" t="s">
        <v>2113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2088</v>
      </c>
      <c r="N159" s="8" t="s">
        <v>2034</v>
      </c>
      <c r="O159" s="8">
        <v>1905</v>
      </c>
      <c r="P159" s="8" t="s">
        <v>2113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2088</v>
      </c>
      <c r="N160" s="8" t="s">
        <v>2034</v>
      </c>
      <c r="O160" s="8">
        <v>1905</v>
      </c>
      <c r="P160" s="8" t="s">
        <v>2113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2013</v>
      </c>
      <c r="H161" s="8"/>
      <c r="I161" s="8"/>
      <c r="J161" s="8"/>
      <c r="K161" s="8"/>
      <c r="L161" s="8"/>
      <c r="M161" s="8" t="s">
        <v>2088</v>
      </c>
      <c r="N161" s="8" t="s">
        <v>2034</v>
      </c>
      <c r="O161" s="8">
        <v>1905</v>
      </c>
      <c r="P161" s="8" t="s">
        <v>2113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2088</v>
      </c>
      <c r="N162" s="8" t="s">
        <v>2034</v>
      </c>
      <c r="O162" s="8">
        <v>1905</v>
      </c>
      <c r="P162" s="8" t="s">
        <v>2113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2088</v>
      </c>
      <c r="N163" s="8" t="s">
        <v>2037</v>
      </c>
      <c r="O163" s="8">
        <v>1906</v>
      </c>
      <c r="P163" s="8" t="s">
        <v>2113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2088</v>
      </c>
      <c r="N164" s="8" t="s">
        <v>2034</v>
      </c>
      <c r="O164" s="8">
        <v>1905</v>
      </c>
      <c r="P164" s="8" t="s">
        <v>2113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2088</v>
      </c>
      <c r="N165" s="8" t="s">
        <v>2034</v>
      </c>
      <c r="O165" s="8">
        <v>1905</v>
      </c>
      <c r="P165" s="8" t="s">
        <v>2113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2088</v>
      </c>
      <c r="N166" s="8" t="s">
        <v>2037</v>
      </c>
      <c r="O166" s="8">
        <v>1906</v>
      </c>
      <c r="P166" s="8" t="s">
        <v>2113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2088</v>
      </c>
      <c r="N167" s="8" t="s">
        <v>2034</v>
      </c>
      <c r="O167" s="8">
        <v>1905</v>
      </c>
      <c r="P167" s="8" t="s">
        <v>2113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2088</v>
      </c>
      <c r="N168" s="8" t="s">
        <v>2034</v>
      </c>
      <c r="O168" s="8">
        <v>1905</v>
      </c>
      <c r="P168" s="8" t="s">
        <v>2113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2088</v>
      </c>
      <c r="N169" s="8" t="s">
        <v>2034</v>
      </c>
      <c r="O169" s="8">
        <v>1905</v>
      </c>
      <c r="P169" s="8" t="s">
        <v>2113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2088</v>
      </c>
      <c r="N170" s="8" t="s">
        <v>2034</v>
      </c>
      <c r="O170" s="8">
        <v>1905</v>
      </c>
      <c r="P170" s="8" t="s">
        <v>2113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2088</v>
      </c>
      <c r="N171" s="8" t="s">
        <v>2037</v>
      </c>
      <c r="O171" s="8">
        <v>1906</v>
      </c>
      <c r="P171" s="8" t="s">
        <v>2113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2091</v>
      </c>
      <c r="N172" s="8" t="s">
        <v>2039</v>
      </c>
      <c r="O172" s="8">
        <v>2302</v>
      </c>
      <c r="P172" s="8" t="s">
        <v>2115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2088</v>
      </c>
      <c r="N173" s="8" t="s">
        <v>2037</v>
      </c>
      <c r="O173" s="8">
        <v>1906</v>
      </c>
      <c r="P173" s="8" t="s">
        <v>2113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2088</v>
      </c>
      <c r="N174" s="8" t="s">
        <v>2037</v>
      </c>
      <c r="O174" s="8">
        <v>1906</v>
      </c>
      <c r="P174" s="8" t="s">
        <v>2113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2088</v>
      </c>
      <c r="N175" s="8" t="s">
        <v>2037</v>
      </c>
      <c r="O175" s="8">
        <v>1906</v>
      </c>
      <c r="P175" s="8" t="s">
        <v>2113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2013</v>
      </c>
      <c r="H176" s="8"/>
      <c r="I176" s="8"/>
      <c r="J176" s="8"/>
      <c r="K176" s="8"/>
      <c r="L176" s="8"/>
      <c r="M176" s="8" t="s">
        <v>2088</v>
      </c>
      <c r="N176" s="8" t="s">
        <v>2034</v>
      </c>
      <c r="O176" s="8">
        <v>1905</v>
      </c>
      <c r="P176" s="8" t="s">
        <v>2113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2013</v>
      </c>
      <c r="H177" s="8"/>
      <c r="I177" s="8"/>
      <c r="J177" s="8"/>
      <c r="K177" s="8"/>
      <c r="L177" s="8"/>
      <c r="M177" s="8" t="s">
        <v>2088</v>
      </c>
      <c r="N177" s="8" t="s">
        <v>2034</v>
      </c>
      <c r="O177" s="8">
        <v>1905</v>
      </c>
      <c r="P177" s="8" t="s">
        <v>2113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2088</v>
      </c>
      <c r="N178" s="8" t="s">
        <v>2034</v>
      </c>
      <c r="O178" s="8">
        <v>1905</v>
      </c>
      <c r="P178" s="8" t="s">
        <v>2113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2088</v>
      </c>
      <c r="N179" s="8" t="s">
        <v>2034</v>
      </c>
      <c r="O179" s="8">
        <v>1905</v>
      </c>
      <c r="P179" s="8" t="s">
        <v>2113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2088</v>
      </c>
      <c r="N180" s="8" t="s">
        <v>2034</v>
      </c>
      <c r="O180" s="8">
        <v>1905</v>
      </c>
      <c r="P180" s="8" t="s">
        <v>2113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2088</v>
      </c>
      <c r="N181" s="8" t="s">
        <v>2034</v>
      </c>
      <c r="O181" s="8">
        <v>1905</v>
      </c>
      <c r="P181" s="8" t="s">
        <v>2113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2088</v>
      </c>
      <c r="N182" s="8" t="s">
        <v>2037</v>
      </c>
      <c r="O182" s="8">
        <v>1906</v>
      </c>
      <c r="P182" s="8" t="s">
        <v>2113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2088</v>
      </c>
      <c r="N183" s="8" t="s">
        <v>2034</v>
      </c>
      <c r="O183" s="8">
        <v>1905</v>
      </c>
      <c r="P183" s="8" t="s">
        <v>2113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2088</v>
      </c>
      <c r="N184" s="8" t="s">
        <v>2037</v>
      </c>
      <c r="O184" s="8">
        <v>1906</v>
      </c>
      <c r="P184" s="8" t="s">
        <v>2113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2088</v>
      </c>
      <c r="N185" s="8" t="s">
        <v>2034</v>
      </c>
      <c r="O185" s="8">
        <v>1905</v>
      </c>
      <c r="P185" s="8" t="s">
        <v>2113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2088</v>
      </c>
      <c r="N186" s="8" t="s">
        <v>2034</v>
      </c>
      <c r="O186" s="8">
        <v>1905</v>
      </c>
      <c r="P186" s="8" t="s">
        <v>2113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2088</v>
      </c>
      <c r="N187" s="8" t="s">
        <v>2034</v>
      </c>
      <c r="O187" s="8">
        <v>1905</v>
      </c>
      <c r="P187" s="8" t="s">
        <v>2113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2086</v>
      </c>
      <c r="N188" s="8" t="s">
        <v>2031</v>
      </c>
      <c r="O188" s="8">
        <v>4103</v>
      </c>
      <c r="P188" s="8" t="s">
        <v>2111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2086</v>
      </c>
      <c r="N189" s="8" t="s">
        <v>2031</v>
      </c>
      <c r="O189" s="8">
        <v>4103</v>
      </c>
      <c r="P189" s="8" t="s">
        <v>2111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2086</v>
      </c>
      <c r="N190" s="8" t="s">
        <v>2035</v>
      </c>
      <c r="O190" s="8">
        <v>4102</v>
      </c>
      <c r="P190" s="8" t="s">
        <v>2111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2086</v>
      </c>
      <c r="N191" s="8" t="s">
        <v>2035</v>
      </c>
      <c r="O191" s="8">
        <v>4102</v>
      </c>
      <c r="P191" s="8" t="s">
        <v>2111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2086</v>
      </c>
      <c r="N192" s="8" t="s">
        <v>2040</v>
      </c>
      <c r="O192" s="8">
        <v>4103</v>
      </c>
      <c r="P192" s="8" t="s">
        <v>2111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2086</v>
      </c>
      <c r="N193" s="8" t="s">
        <v>2040</v>
      </c>
      <c r="O193" s="8">
        <v>4103</v>
      </c>
      <c r="P193" s="8" t="s">
        <v>2111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2086</v>
      </c>
      <c r="N194" s="8" t="s">
        <v>2040</v>
      </c>
      <c r="O194" s="8">
        <v>4103</v>
      </c>
      <c r="P194" s="8" t="s">
        <v>2111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2086</v>
      </c>
      <c r="N195" s="8" t="s">
        <v>2040</v>
      </c>
      <c r="O195" s="8">
        <v>4103</v>
      </c>
      <c r="P195" s="8" t="s">
        <v>2111</v>
      </c>
      <c r="Q195" s="1" t="s">
        <v>253</v>
      </c>
      <c r="R195" s="1">
        <v>1</v>
      </c>
      <c r="S195" s="8" t="s">
        <v>2013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2086</v>
      </c>
      <c r="N196" s="8" t="s">
        <v>2040</v>
      </c>
      <c r="O196" s="8">
        <v>4103</v>
      </c>
      <c r="P196" s="8" t="s">
        <v>2111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2086</v>
      </c>
      <c r="N197" s="8" t="s">
        <v>2040</v>
      </c>
      <c r="O197" s="8">
        <v>4103</v>
      </c>
      <c r="P197" s="8" t="s">
        <v>2111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2086</v>
      </c>
      <c r="N198" s="8" t="s">
        <v>2040</v>
      </c>
      <c r="O198" s="8">
        <v>4103</v>
      </c>
      <c r="P198" s="8" t="s">
        <v>2111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2086</v>
      </c>
      <c r="N199" s="8" t="s">
        <v>2040</v>
      </c>
      <c r="O199" s="8">
        <v>4103</v>
      </c>
      <c r="P199" s="8" t="s">
        <v>2111</v>
      </c>
      <c r="Q199" s="1" t="s">
        <v>256</v>
      </c>
      <c r="R199" s="1">
        <v>1</v>
      </c>
      <c r="S199" s="8" t="s">
        <v>2013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2086</v>
      </c>
      <c r="N200" s="8" t="s">
        <v>2040</v>
      </c>
      <c r="O200" s="8">
        <v>4103</v>
      </c>
      <c r="P200" s="8" t="s">
        <v>2111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2086</v>
      </c>
      <c r="N201" s="8" t="s">
        <v>2040</v>
      </c>
      <c r="O201" s="8">
        <v>4103</v>
      </c>
      <c r="P201" s="8" t="s">
        <v>2111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2086</v>
      </c>
      <c r="N202" s="8" t="s">
        <v>2040</v>
      </c>
      <c r="O202" s="8">
        <v>4103</v>
      </c>
      <c r="P202" s="8" t="s">
        <v>2111</v>
      </c>
      <c r="Q202" s="1" t="s">
        <v>261</v>
      </c>
      <c r="R202" s="1">
        <v>1</v>
      </c>
      <c r="S202" s="8" t="s">
        <v>2013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2086</v>
      </c>
      <c r="N203" s="8" t="s">
        <v>2040</v>
      </c>
      <c r="O203" s="8">
        <v>4103</v>
      </c>
      <c r="P203" s="8" t="s">
        <v>2111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2086</v>
      </c>
      <c r="N204" s="8" t="s">
        <v>2040</v>
      </c>
      <c r="O204" s="8">
        <v>4103</v>
      </c>
      <c r="P204" s="8" t="s">
        <v>2111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2086</v>
      </c>
      <c r="N205" s="8" t="s">
        <v>2040</v>
      </c>
      <c r="O205" s="8">
        <v>4103</v>
      </c>
      <c r="P205" s="8" t="s">
        <v>2111</v>
      </c>
      <c r="Q205" s="1" t="s">
        <v>264</v>
      </c>
      <c r="R205" s="1">
        <v>1</v>
      </c>
      <c r="S205" s="8" t="s">
        <v>2013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2086</v>
      </c>
      <c r="N206" s="8" t="s">
        <v>2040</v>
      </c>
      <c r="O206" s="8">
        <v>4103</v>
      </c>
      <c r="P206" s="8" t="s">
        <v>2111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2086</v>
      </c>
      <c r="N207" s="8" t="s">
        <v>2040</v>
      </c>
      <c r="O207" s="8">
        <v>4103</v>
      </c>
      <c r="P207" s="8" t="s">
        <v>2111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2086</v>
      </c>
      <c r="N208" s="8" t="s">
        <v>2040</v>
      </c>
      <c r="O208" s="8">
        <v>4103</v>
      </c>
      <c r="P208" s="8" t="s">
        <v>2111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2086</v>
      </c>
      <c r="N209" s="8" t="s">
        <v>2040</v>
      </c>
      <c r="O209" s="8">
        <v>4103</v>
      </c>
      <c r="P209" s="8" t="s">
        <v>2111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2086</v>
      </c>
      <c r="N210" s="8" t="s">
        <v>2040</v>
      </c>
      <c r="O210" s="8">
        <v>4103</v>
      </c>
      <c r="P210" s="8" t="s">
        <v>2111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2086</v>
      </c>
      <c r="N211" s="8" t="s">
        <v>2040</v>
      </c>
      <c r="O211" s="8">
        <v>4103</v>
      </c>
      <c r="P211" s="8" t="s">
        <v>2111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2086</v>
      </c>
      <c r="N212" s="8" t="s">
        <v>2040</v>
      </c>
      <c r="O212" s="8">
        <v>4103</v>
      </c>
      <c r="P212" s="8" t="s">
        <v>2111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2086</v>
      </c>
      <c r="N213" s="8" t="s">
        <v>2040</v>
      </c>
      <c r="O213" s="8">
        <v>4103</v>
      </c>
      <c r="P213" s="8" t="s">
        <v>2111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2086</v>
      </c>
      <c r="N214" s="8" t="s">
        <v>2040</v>
      </c>
      <c r="O214" s="8">
        <v>4103</v>
      </c>
      <c r="P214" s="8" t="s">
        <v>2111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2086</v>
      </c>
      <c r="N215" s="8" t="s">
        <v>2035</v>
      </c>
      <c r="O215" s="8">
        <v>4102</v>
      </c>
      <c r="P215" s="8" t="s">
        <v>2111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2086</v>
      </c>
      <c r="N216" s="8" t="s">
        <v>2035</v>
      </c>
      <c r="O216" s="8">
        <v>4102</v>
      </c>
      <c r="P216" s="8" t="s">
        <v>2111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2086</v>
      </c>
      <c r="N217" s="8" t="s">
        <v>2035</v>
      </c>
      <c r="O217" s="8">
        <v>4102</v>
      </c>
      <c r="P217" s="8" t="s">
        <v>2111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2086</v>
      </c>
      <c r="N218" s="8" t="s">
        <v>2035</v>
      </c>
      <c r="O218" s="8">
        <v>4102</v>
      </c>
      <c r="P218" s="8" t="s">
        <v>2111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2086</v>
      </c>
      <c r="N219" s="8" t="s">
        <v>2035</v>
      </c>
      <c r="O219" s="8">
        <v>4102</v>
      </c>
      <c r="P219" s="8" t="s">
        <v>2111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2086</v>
      </c>
      <c r="N220" s="8" t="s">
        <v>2035</v>
      </c>
      <c r="O220" s="8">
        <v>4102</v>
      </c>
      <c r="P220" s="8" t="s">
        <v>2111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2086</v>
      </c>
      <c r="N221" s="8" t="s">
        <v>2035</v>
      </c>
      <c r="O221" s="8">
        <v>4102</v>
      </c>
      <c r="P221" s="8" t="s">
        <v>2111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2086</v>
      </c>
      <c r="N222" s="8" t="s">
        <v>2035</v>
      </c>
      <c r="O222" s="8">
        <v>4102</v>
      </c>
      <c r="P222" s="8" t="s">
        <v>2111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2086</v>
      </c>
      <c r="N223" s="8" t="s">
        <v>2035</v>
      </c>
      <c r="O223" s="8">
        <v>4102</v>
      </c>
      <c r="P223" s="8" t="s">
        <v>2111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2086</v>
      </c>
      <c r="N224" s="8" t="s">
        <v>2035</v>
      </c>
      <c r="O224" s="8">
        <v>4102</v>
      </c>
      <c r="P224" s="8" t="s">
        <v>2111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2086</v>
      </c>
      <c r="N225" s="8" t="s">
        <v>2035</v>
      </c>
      <c r="O225" s="8">
        <v>4102</v>
      </c>
      <c r="P225" s="8" t="s">
        <v>2111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2086</v>
      </c>
      <c r="N226" s="8" t="s">
        <v>2035</v>
      </c>
      <c r="O226" s="8">
        <v>4102</v>
      </c>
      <c r="P226" s="8" t="s">
        <v>2111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2086</v>
      </c>
      <c r="N227" s="8" t="s">
        <v>2036</v>
      </c>
      <c r="O227" s="8">
        <v>4104</v>
      </c>
      <c r="P227" s="8" t="s">
        <v>2111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2086</v>
      </c>
      <c r="N228" s="8" t="s">
        <v>2035</v>
      </c>
      <c r="O228" s="8">
        <v>4102</v>
      </c>
      <c r="P228" s="8" t="s">
        <v>2111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2086</v>
      </c>
      <c r="N229" s="8" t="s">
        <v>2035</v>
      </c>
      <c r="O229" s="8">
        <v>4102</v>
      </c>
      <c r="P229" s="8" t="s">
        <v>2111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2086</v>
      </c>
      <c r="N230" s="8" t="s">
        <v>2035</v>
      </c>
      <c r="O230" s="8">
        <v>4102</v>
      </c>
      <c r="P230" s="8" t="s">
        <v>2111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2086</v>
      </c>
      <c r="N231" s="8" t="s">
        <v>2036</v>
      </c>
      <c r="O231" s="8">
        <v>4104</v>
      </c>
      <c r="P231" s="8" t="s">
        <v>2111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2092</v>
      </c>
      <c r="N232" s="8" t="s">
        <v>2041</v>
      </c>
      <c r="O232" s="8">
        <v>4502</v>
      </c>
      <c r="P232" s="8" t="s">
        <v>2116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2086</v>
      </c>
      <c r="N233" s="8" t="s">
        <v>2035</v>
      </c>
      <c r="O233" s="8">
        <v>4102</v>
      </c>
      <c r="P233" s="8" t="s">
        <v>2111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2086</v>
      </c>
      <c r="N234" s="8" t="s">
        <v>2035</v>
      </c>
      <c r="O234" s="8">
        <v>4102</v>
      </c>
      <c r="P234" s="8" t="s">
        <v>2111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2088</v>
      </c>
      <c r="N235" s="8" t="s">
        <v>2034</v>
      </c>
      <c r="O235" s="8">
        <v>1905</v>
      </c>
      <c r="P235" s="8" t="s">
        <v>2113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2086</v>
      </c>
      <c r="N236" s="8" t="s">
        <v>2035</v>
      </c>
      <c r="O236" s="8">
        <v>4102</v>
      </c>
      <c r="P236" s="8" t="s">
        <v>2111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2086</v>
      </c>
      <c r="N237" s="8" t="s">
        <v>2035</v>
      </c>
      <c r="O237" s="8">
        <v>4102</v>
      </c>
      <c r="P237" s="8" t="s">
        <v>2111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2086</v>
      </c>
      <c r="N238" s="8" t="s">
        <v>2036</v>
      </c>
      <c r="O238" s="8">
        <v>4104</v>
      </c>
      <c r="P238" s="8" t="s">
        <v>2111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2086</v>
      </c>
      <c r="N239" s="8" t="s">
        <v>2036</v>
      </c>
      <c r="O239" s="8">
        <v>4104</v>
      </c>
      <c r="P239" s="8" t="s">
        <v>2111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2086</v>
      </c>
      <c r="N240" s="8" t="s">
        <v>2035</v>
      </c>
      <c r="O240" s="8">
        <v>4102</v>
      </c>
      <c r="P240" s="8" t="s">
        <v>2111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2086</v>
      </c>
      <c r="N241" s="8" t="s">
        <v>2035</v>
      </c>
      <c r="O241" s="8">
        <v>4102</v>
      </c>
      <c r="P241" s="8" t="s">
        <v>2111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2086</v>
      </c>
      <c r="N242" s="8" t="s">
        <v>2036</v>
      </c>
      <c r="O242" s="8">
        <v>4104</v>
      </c>
      <c r="P242" s="8" t="s">
        <v>2111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2086</v>
      </c>
      <c r="N243" s="8" t="s">
        <v>2042</v>
      </c>
      <c r="O243" s="8">
        <v>4103</v>
      </c>
      <c r="P243" s="8" t="s">
        <v>2111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2086</v>
      </c>
      <c r="N244" s="8" t="s">
        <v>2035</v>
      </c>
      <c r="O244" s="8">
        <v>4102</v>
      </c>
      <c r="P244" s="8" t="s">
        <v>2111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2086</v>
      </c>
      <c r="N245" s="8" t="s">
        <v>2036</v>
      </c>
      <c r="O245" s="8">
        <v>4104</v>
      </c>
      <c r="P245" s="8" t="s">
        <v>2111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2086</v>
      </c>
      <c r="N246" s="8" t="s">
        <v>2036</v>
      </c>
      <c r="O246" s="8">
        <v>4104</v>
      </c>
      <c r="P246" s="8" t="s">
        <v>2111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2086</v>
      </c>
      <c r="N247" s="8" t="s">
        <v>2036</v>
      </c>
      <c r="O247" s="8">
        <v>4104</v>
      </c>
      <c r="P247" s="8" t="s">
        <v>2111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2086</v>
      </c>
      <c r="N248" s="8" t="s">
        <v>2036</v>
      </c>
      <c r="O248" s="8">
        <v>4104</v>
      </c>
      <c r="P248" s="8" t="s">
        <v>2111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2086</v>
      </c>
      <c r="N249" s="8" t="s">
        <v>2036</v>
      </c>
      <c r="O249" s="8">
        <v>4104</v>
      </c>
      <c r="P249" s="8" t="s">
        <v>2111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2086</v>
      </c>
      <c r="N250" s="8" t="s">
        <v>2036</v>
      </c>
      <c r="O250" s="8">
        <v>4104</v>
      </c>
      <c r="P250" s="8" t="s">
        <v>2111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2086</v>
      </c>
      <c r="N251" s="8" t="s">
        <v>2036</v>
      </c>
      <c r="O251" s="8">
        <v>4104</v>
      </c>
      <c r="P251" s="8" t="s">
        <v>2111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2086</v>
      </c>
      <c r="N252" s="8" t="s">
        <v>2035</v>
      </c>
      <c r="O252" s="8">
        <v>4102</v>
      </c>
      <c r="P252" s="8" t="s">
        <v>2111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2086</v>
      </c>
      <c r="N253" s="8" t="s">
        <v>2036</v>
      </c>
      <c r="O253" s="8">
        <v>4104</v>
      </c>
      <c r="P253" s="8" t="s">
        <v>2111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2086</v>
      </c>
      <c r="N254" s="8" t="s">
        <v>2036</v>
      </c>
      <c r="O254" s="8">
        <v>4104</v>
      </c>
      <c r="P254" s="8" t="s">
        <v>2111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2086</v>
      </c>
      <c r="N255" s="8" t="s">
        <v>2036</v>
      </c>
      <c r="O255" s="8">
        <v>4104</v>
      </c>
      <c r="P255" s="8" t="s">
        <v>2111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2086</v>
      </c>
      <c r="N256" s="8" t="s">
        <v>2036</v>
      </c>
      <c r="O256" s="8">
        <v>4104</v>
      </c>
      <c r="P256" s="8" t="s">
        <v>2111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2086</v>
      </c>
      <c r="N257" s="8" t="s">
        <v>2036</v>
      </c>
      <c r="O257" s="8">
        <v>4104</v>
      </c>
      <c r="P257" s="8" t="s">
        <v>2111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2086</v>
      </c>
      <c r="N258" s="8" t="s">
        <v>2036</v>
      </c>
      <c r="O258" s="8">
        <v>4104</v>
      </c>
      <c r="P258" s="8" t="s">
        <v>2111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2086</v>
      </c>
      <c r="N259" s="8" t="s">
        <v>2036</v>
      </c>
      <c r="O259" s="8">
        <v>4104</v>
      </c>
      <c r="P259" s="8" t="s">
        <v>2111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2086</v>
      </c>
      <c r="N260" s="8" t="s">
        <v>2036</v>
      </c>
      <c r="O260" s="8">
        <v>4104</v>
      </c>
      <c r="P260" s="8" t="s">
        <v>2111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2086</v>
      </c>
      <c r="N261" s="8" t="s">
        <v>2036</v>
      </c>
      <c r="O261" s="8">
        <v>4104</v>
      </c>
      <c r="P261" s="8" t="s">
        <v>2111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2086</v>
      </c>
      <c r="N262" s="8" t="s">
        <v>2036</v>
      </c>
      <c r="O262" s="8">
        <v>4104</v>
      </c>
      <c r="P262" s="8" t="s">
        <v>2111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2086</v>
      </c>
      <c r="N263" s="8" t="s">
        <v>2036</v>
      </c>
      <c r="O263" s="8">
        <v>4104</v>
      </c>
      <c r="P263" s="8" t="s">
        <v>2111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2086</v>
      </c>
      <c r="N264" s="8" t="s">
        <v>2036</v>
      </c>
      <c r="O264" s="8">
        <v>4104</v>
      </c>
      <c r="P264" s="8" t="s">
        <v>2111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2086</v>
      </c>
      <c r="N265" s="8" t="s">
        <v>2036</v>
      </c>
      <c r="O265" s="8">
        <v>4104</v>
      </c>
      <c r="P265" s="8" t="s">
        <v>2111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2086</v>
      </c>
      <c r="N266" s="8" t="s">
        <v>2036</v>
      </c>
      <c r="O266" s="8">
        <v>4104</v>
      </c>
      <c r="P266" s="8" t="s">
        <v>2111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2086</v>
      </c>
      <c r="N267" s="8" t="s">
        <v>2036</v>
      </c>
      <c r="O267" s="8">
        <v>4104</v>
      </c>
      <c r="P267" s="8" t="s">
        <v>2111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2086</v>
      </c>
      <c r="N268" s="8" t="s">
        <v>2036</v>
      </c>
      <c r="O268" s="8">
        <v>4104</v>
      </c>
      <c r="P268" s="8" t="s">
        <v>2111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2086</v>
      </c>
      <c r="N269" s="8" t="s">
        <v>2036</v>
      </c>
      <c r="O269" s="8">
        <v>4104</v>
      </c>
      <c r="P269" s="8" t="s">
        <v>2111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2086</v>
      </c>
      <c r="N270" s="8" t="s">
        <v>2036</v>
      </c>
      <c r="O270" s="8">
        <v>4104</v>
      </c>
      <c r="P270" s="8" t="s">
        <v>2111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2086</v>
      </c>
      <c r="N271" s="8" t="s">
        <v>2036</v>
      </c>
      <c r="O271" s="8">
        <v>4104</v>
      </c>
      <c r="P271" s="8" t="s">
        <v>2111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2086</v>
      </c>
      <c r="N272" s="8" t="s">
        <v>2036</v>
      </c>
      <c r="O272" s="8">
        <v>4104</v>
      </c>
      <c r="P272" s="8" t="s">
        <v>2111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2086</v>
      </c>
      <c r="N273" s="8" t="s">
        <v>2036</v>
      </c>
      <c r="O273" s="8">
        <v>4104</v>
      </c>
      <c r="P273" s="8" t="s">
        <v>2111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2086</v>
      </c>
      <c r="N274" s="8" t="s">
        <v>2036</v>
      </c>
      <c r="O274" s="8">
        <v>4104</v>
      </c>
      <c r="P274" s="8" t="s">
        <v>2111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2086</v>
      </c>
      <c r="N275" s="8" t="s">
        <v>2043</v>
      </c>
      <c r="O275" s="8">
        <v>4101</v>
      </c>
      <c r="P275" s="8" t="s">
        <v>2111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2086</v>
      </c>
      <c r="N276" s="8" t="s">
        <v>2043</v>
      </c>
      <c r="O276" s="8">
        <v>4101</v>
      </c>
      <c r="P276" s="8" t="s">
        <v>2111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2086</v>
      </c>
      <c r="N277" s="8" t="s">
        <v>2043</v>
      </c>
      <c r="O277" s="8">
        <v>4101</v>
      </c>
      <c r="P277" s="8" t="s">
        <v>2111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2086</v>
      </c>
      <c r="N278" s="8" t="s">
        <v>2043</v>
      </c>
      <c r="O278" s="8">
        <v>4101</v>
      </c>
      <c r="P278" s="8" t="s">
        <v>2111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2086</v>
      </c>
      <c r="N279" s="8" t="s">
        <v>2043</v>
      </c>
      <c r="O279" s="8">
        <v>4101</v>
      </c>
      <c r="P279" s="8" t="s">
        <v>2111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2086</v>
      </c>
      <c r="N280" s="8" t="s">
        <v>2043</v>
      </c>
      <c r="O280" s="8">
        <v>4101</v>
      </c>
      <c r="P280" s="8" t="s">
        <v>2111</v>
      </c>
      <c r="Q280" s="1" t="s">
        <v>363</v>
      </c>
      <c r="R280" s="1">
        <v>1</v>
      </c>
      <c r="S280" s="8" t="s">
        <v>2013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2086</v>
      </c>
      <c r="N281" s="8" t="s">
        <v>2043</v>
      </c>
      <c r="O281" s="8">
        <v>4101</v>
      </c>
      <c r="P281" s="8" t="s">
        <v>2111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2086</v>
      </c>
      <c r="N282" s="8" t="s">
        <v>2043</v>
      </c>
      <c r="O282" s="8">
        <v>4101</v>
      </c>
      <c r="P282" s="8" t="s">
        <v>2111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2086</v>
      </c>
      <c r="N283" s="8" t="s">
        <v>2043</v>
      </c>
      <c r="O283" s="8">
        <v>4101</v>
      </c>
      <c r="P283" s="8" t="s">
        <v>2111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2086</v>
      </c>
      <c r="N284" s="8" t="s">
        <v>2043</v>
      </c>
      <c r="O284" s="8">
        <v>4101</v>
      </c>
      <c r="P284" s="8" t="s">
        <v>2111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2086</v>
      </c>
      <c r="N285" s="8" t="s">
        <v>2043</v>
      </c>
      <c r="O285" s="8">
        <v>4101</v>
      </c>
      <c r="P285" s="8" t="s">
        <v>2111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2086</v>
      </c>
      <c r="N286" s="8" t="s">
        <v>2043</v>
      </c>
      <c r="O286" s="8">
        <v>4101</v>
      </c>
      <c r="P286" s="8" t="s">
        <v>2111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2086</v>
      </c>
      <c r="N287" s="8" t="s">
        <v>2043</v>
      </c>
      <c r="O287" s="8">
        <v>4101</v>
      </c>
      <c r="P287" s="8" t="s">
        <v>2111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2086</v>
      </c>
      <c r="N288" s="8" t="s">
        <v>2043</v>
      </c>
      <c r="O288" s="8">
        <v>4101</v>
      </c>
      <c r="P288" s="8" t="s">
        <v>2111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2086</v>
      </c>
      <c r="N289" s="8" t="s">
        <v>2043</v>
      </c>
      <c r="O289" s="8">
        <v>4101</v>
      </c>
      <c r="P289" s="8" t="s">
        <v>2111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2086</v>
      </c>
      <c r="N290" s="8" t="s">
        <v>2043</v>
      </c>
      <c r="O290" s="8">
        <v>4101</v>
      </c>
      <c r="P290" s="8" t="s">
        <v>2111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2086</v>
      </c>
      <c r="N291" s="8" t="s">
        <v>2043</v>
      </c>
      <c r="O291" s="8">
        <v>4101</v>
      </c>
      <c r="P291" s="8" t="s">
        <v>2111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2086</v>
      </c>
      <c r="N292" s="8" t="s">
        <v>2043</v>
      </c>
      <c r="O292" s="8">
        <v>4101</v>
      </c>
      <c r="P292" s="8" t="s">
        <v>2111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2086</v>
      </c>
      <c r="N293" s="8" t="s">
        <v>2043</v>
      </c>
      <c r="O293" s="8">
        <v>4101</v>
      </c>
      <c r="P293" s="8" t="s">
        <v>2111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2086</v>
      </c>
      <c r="N294" s="8" t="s">
        <v>2043</v>
      </c>
      <c r="O294" s="8">
        <v>4101</v>
      </c>
      <c r="P294" s="8" t="s">
        <v>2111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2086</v>
      </c>
      <c r="N295" s="8" t="s">
        <v>2043</v>
      </c>
      <c r="O295" s="8">
        <v>4101</v>
      </c>
      <c r="P295" s="8" t="s">
        <v>2111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2086</v>
      </c>
      <c r="N296" s="8" t="s">
        <v>2043</v>
      </c>
      <c r="O296" s="8">
        <v>4101</v>
      </c>
      <c r="P296" s="8" t="s">
        <v>2111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2086</v>
      </c>
      <c r="N297" s="8" t="s">
        <v>2043</v>
      </c>
      <c r="O297" s="8">
        <v>4101</v>
      </c>
      <c r="P297" s="8" t="s">
        <v>2111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2086</v>
      </c>
      <c r="N298" s="11" t="s">
        <v>2043</v>
      </c>
      <c r="O298" s="11">
        <v>4101</v>
      </c>
      <c r="P298" s="11" t="s">
        <v>2111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2086</v>
      </c>
      <c r="N299" s="11" t="s">
        <v>2043</v>
      </c>
      <c r="O299" s="11">
        <v>4101</v>
      </c>
      <c r="P299" s="11" t="s">
        <v>2111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2086</v>
      </c>
      <c r="N300" s="11" t="s">
        <v>2043</v>
      </c>
      <c r="O300" s="11">
        <v>4101</v>
      </c>
      <c r="P300" s="11" t="s">
        <v>2111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2086</v>
      </c>
      <c r="N301" s="11" t="s">
        <v>2043</v>
      </c>
      <c r="O301" s="11">
        <v>4101</v>
      </c>
      <c r="P301" s="11" t="s">
        <v>2111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2086</v>
      </c>
      <c r="N302" s="11" t="s">
        <v>2043</v>
      </c>
      <c r="O302" s="11">
        <v>4101</v>
      </c>
      <c r="P302" s="11" t="s">
        <v>2111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2093</v>
      </c>
      <c r="N303" s="11" t="s">
        <v>2044</v>
      </c>
      <c r="O303" s="11">
        <v>4001</v>
      </c>
      <c r="P303" s="11" t="s">
        <v>2117</v>
      </c>
      <c r="Q303" s="2" t="s">
        <v>390</v>
      </c>
      <c r="R303" s="2">
        <v>1</v>
      </c>
      <c r="S303" s="11" t="s">
        <v>2013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2093</v>
      </c>
      <c r="N304" s="11" t="s">
        <v>2044</v>
      </c>
      <c r="O304" s="11">
        <v>4001</v>
      </c>
      <c r="P304" s="11" t="s">
        <v>2117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2093</v>
      </c>
      <c r="N305" s="11" t="s">
        <v>2044</v>
      </c>
      <c r="O305" s="11">
        <v>4001</v>
      </c>
      <c r="P305" s="11" t="s">
        <v>2117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2093</v>
      </c>
      <c r="N306" s="11" t="s">
        <v>2044</v>
      </c>
      <c r="O306" s="11">
        <v>4001</v>
      </c>
      <c r="P306" s="11" t="s">
        <v>2117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2093</v>
      </c>
      <c r="N307" s="11" t="s">
        <v>2044</v>
      </c>
      <c r="O307" s="11">
        <v>4001</v>
      </c>
      <c r="P307" s="11" t="s">
        <v>2117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2093</v>
      </c>
      <c r="N308" s="11" t="s">
        <v>2044</v>
      </c>
      <c r="O308" s="11">
        <v>4001</v>
      </c>
      <c r="P308" s="11" t="s">
        <v>2117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2093</v>
      </c>
      <c r="N309" s="11" t="s">
        <v>2044</v>
      </c>
      <c r="O309" s="11">
        <v>4001</v>
      </c>
      <c r="P309" s="11" t="s">
        <v>2117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2093</v>
      </c>
      <c r="N310" s="11" t="s">
        <v>2044</v>
      </c>
      <c r="O310" s="11">
        <v>4001</v>
      </c>
      <c r="P310" s="11" t="s">
        <v>2117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2093</v>
      </c>
      <c r="N311" s="11" t="s">
        <v>2044</v>
      </c>
      <c r="O311" s="11">
        <v>4001</v>
      </c>
      <c r="P311" s="11" t="s">
        <v>2117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2093</v>
      </c>
      <c r="N312" s="11" t="s">
        <v>2044</v>
      </c>
      <c r="O312" s="11">
        <v>4001</v>
      </c>
      <c r="P312" s="11" t="s">
        <v>2117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2093</v>
      </c>
      <c r="N313" s="11" t="s">
        <v>2044</v>
      </c>
      <c r="O313" s="11">
        <v>4001</v>
      </c>
      <c r="P313" s="11" t="s">
        <v>2117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2093</v>
      </c>
      <c r="N314" s="11" t="s">
        <v>2044</v>
      </c>
      <c r="O314" s="11">
        <v>4001</v>
      </c>
      <c r="P314" s="11" t="s">
        <v>2117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2093</v>
      </c>
      <c r="N315" s="11" t="s">
        <v>2044</v>
      </c>
      <c r="O315" s="11">
        <v>4001</v>
      </c>
      <c r="P315" s="11" t="s">
        <v>2117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2093</v>
      </c>
      <c r="N316" s="11" t="s">
        <v>2045</v>
      </c>
      <c r="O316" s="11">
        <v>4003</v>
      </c>
      <c r="P316" s="11" t="s">
        <v>2117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2093</v>
      </c>
      <c r="N317" s="11" t="s">
        <v>2045</v>
      </c>
      <c r="O317" s="11">
        <v>4003</v>
      </c>
      <c r="P317" s="11" t="s">
        <v>2117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2093</v>
      </c>
      <c r="N318" s="8" t="s">
        <v>2045</v>
      </c>
      <c r="O318" s="8">
        <v>4003</v>
      </c>
      <c r="P318" s="8" t="s">
        <v>2117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2093</v>
      </c>
      <c r="N319" s="8" t="s">
        <v>2045</v>
      </c>
      <c r="O319" s="8">
        <v>4003</v>
      </c>
      <c r="P319" s="8" t="s">
        <v>2117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2093</v>
      </c>
      <c r="N320" s="8" t="s">
        <v>2045</v>
      </c>
      <c r="O320" s="8">
        <v>4003</v>
      </c>
      <c r="P320" s="8" t="s">
        <v>2117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2093</v>
      </c>
      <c r="N321" s="8" t="s">
        <v>2045</v>
      </c>
      <c r="O321" s="8">
        <v>4003</v>
      </c>
      <c r="P321" s="8" t="s">
        <v>2117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2093</v>
      </c>
      <c r="N322" s="8" t="s">
        <v>2045</v>
      </c>
      <c r="O322" s="8">
        <v>4003</v>
      </c>
      <c r="P322" s="8" t="s">
        <v>2117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2014</v>
      </c>
      <c r="H323" s="8"/>
      <c r="I323" s="8"/>
      <c r="J323" s="8"/>
      <c r="K323" s="8"/>
      <c r="L323" s="8"/>
      <c r="M323" s="8" t="s">
        <v>2093</v>
      </c>
      <c r="N323" s="8" t="s">
        <v>2045</v>
      </c>
      <c r="O323" s="8">
        <v>4003</v>
      </c>
      <c r="P323" s="8" t="s">
        <v>2117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2093</v>
      </c>
      <c r="N324" s="8" t="s">
        <v>2045</v>
      </c>
      <c r="O324" s="8">
        <v>4003</v>
      </c>
      <c r="P324" s="8" t="s">
        <v>2117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2093</v>
      </c>
      <c r="N325" s="8" t="s">
        <v>2045</v>
      </c>
      <c r="O325" s="8">
        <v>4003</v>
      </c>
      <c r="P325" s="8" t="s">
        <v>2117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2093</v>
      </c>
      <c r="N326" s="11" t="s">
        <v>2045</v>
      </c>
      <c r="O326" s="11">
        <v>4003</v>
      </c>
      <c r="P326" s="11" t="s">
        <v>2117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2093</v>
      </c>
      <c r="N327" s="11" t="s">
        <v>2045</v>
      </c>
      <c r="O327" s="11">
        <v>4003</v>
      </c>
      <c r="P327" s="11" t="s">
        <v>2117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2013</v>
      </c>
      <c r="H328" s="8"/>
      <c r="I328" s="8"/>
      <c r="J328" s="8"/>
      <c r="K328" s="8"/>
      <c r="L328" s="11"/>
      <c r="M328" s="11" t="s">
        <v>2093</v>
      </c>
      <c r="N328" s="11" t="s">
        <v>2045</v>
      </c>
      <c r="O328" s="11">
        <v>4003</v>
      </c>
      <c r="P328" s="11" t="s">
        <v>2117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2093</v>
      </c>
      <c r="N329" s="11" t="s">
        <v>2045</v>
      </c>
      <c r="O329" s="11">
        <v>4003</v>
      </c>
      <c r="P329" s="11" t="s">
        <v>2117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2093</v>
      </c>
      <c r="N330" s="11" t="s">
        <v>2045</v>
      </c>
      <c r="O330" s="11">
        <v>4003</v>
      </c>
      <c r="P330" s="11" t="s">
        <v>2117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2093</v>
      </c>
      <c r="N331" s="11" t="s">
        <v>2045</v>
      </c>
      <c r="O331" s="11">
        <v>4003</v>
      </c>
      <c r="P331" s="11" t="s">
        <v>2117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3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3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3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3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3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3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3" si="51">SUM(EM331:FB331)</f>
        <v>0</v>
      </c>
      <c r="FD331" s="32">
        <f t="shared" ref="FD331:FD393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2093</v>
      </c>
      <c r="N332" s="11" t="s">
        <v>2045</v>
      </c>
      <c r="O332" s="11">
        <v>4003</v>
      </c>
      <c r="P332" s="11" t="s">
        <v>2117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4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2093</v>
      </c>
      <c r="N333" s="11" t="s">
        <v>2045</v>
      </c>
      <c r="O333" s="11">
        <v>4003</v>
      </c>
      <c r="P333" s="11" t="s">
        <v>2117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2093</v>
      </c>
      <c r="N334" s="11" t="s">
        <v>2045</v>
      </c>
      <c r="O334" s="11">
        <v>4003</v>
      </c>
      <c r="P334" s="11" t="s">
        <v>2117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2093</v>
      </c>
      <c r="N335" s="11" t="s">
        <v>2045</v>
      </c>
      <c r="O335" s="11">
        <v>4003</v>
      </c>
      <c r="P335" s="11" t="s">
        <v>2117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2093</v>
      </c>
      <c r="N336" s="11" t="s">
        <v>2045</v>
      </c>
      <c r="O336" s="11">
        <v>4003</v>
      </c>
      <c r="P336" s="11" t="s">
        <v>2117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2093</v>
      </c>
      <c r="N337" s="11" t="s">
        <v>2045</v>
      </c>
      <c r="O337" s="11">
        <v>4003</v>
      </c>
      <c r="P337" s="11" t="s">
        <v>2117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2093</v>
      </c>
      <c r="N338" s="11" t="s">
        <v>2045</v>
      </c>
      <c r="O338" s="11">
        <v>4003</v>
      </c>
      <c r="P338" s="11" t="s">
        <v>2117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2093</v>
      </c>
      <c r="N339" s="11" t="s">
        <v>2045</v>
      </c>
      <c r="O339" s="11">
        <v>4003</v>
      </c>
      <c r="P339" s="11" t="s">
        <v>2117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2093</v>
      </c>
      <c r="N340" s="11" t="s">
        <v>2045</v>
      </c>
      <c r="O340" s="11">
        <v>4003</v>
      </c>
      <c r="P340" s="11" t="s">
        <v>2118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2093</v>
      </c>
      <c r="N341" s="11" t="s">
        <v>2045</v>
      </c>
      <c r="O341" s="11">
        <v>4003</v>
      </c>
      <c r="P341" s="11" t="s">
        <v>2118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2093</v>
      </c>
      <c r="N342" s="11" t="s">
        <v>2045</v>
      </c>
      <c r="O342" s="11">
        <v>4003</v>
      </c>
      <c r="P342" s="11" t="s">
        <v>2118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2093</v>
      </c>
      <c r="N343" s="11" t="s">
        <v>2046</v>
      </c>
      <c r="O343" s="11">
        <v>3201</v>
      </c>
      <c r="P343" s="11" t="s">
        <v>2114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2093</v>
      </c>
      <c r="N344" s="11" t="s">
        <v>2046</v>
      </c>
      <c r="O344" s="11">
        <v>3201</v>
      </c>
      <c r="P344" s="11" t="s">
        <v>2114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2093</v>
      </c>
      <c r="N345" s="11" t="s">
        <v>2046</v>
      </c>
      <c r="O345" s="11">
        <v>3201</v>
      </c>
      <c r="P345" s="11" t="s">
        <v>2114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2093</v>
      </c>
      <c r="N346" s="11" t="s">
        <v>2046</v>
      </c>
      <c r="O346" s="11">
        <v>3201</v>
      </c>
      <c r="P346" s="11" t="s">
        <v>2114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2093</v>
      </c>
      <c r="N347" s="11" t="s">
        <v>2046</v>
      </c>
      <c r="O347" s="11">
        <v>3201</v>
      </c>
      <c r="P347" s="11" t="s">
        <v>2114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2093</v>
      </c>
      <c r="N348" s="11" t="s">
        <v>2046</v>
      </c>
      <c r="O348" s="11">
        <v>3201</v>
      </c>
      <c r="P348" s="11" t="s">
        <v>2114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2093</v>
      </c>
      <c r="N349" s="11" t="s">
        <v>2046</v>
      </c>
      <c r="O349" s="11">
        <v>3201</v>
      </c>
      <c r="P349" s="11" t="s">
        <v>2114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2093</v>
      </c>
      <c r="N350" s="11" t="s">
        <v>2046</v>
      </c>
      <c r="O350" s="11">
        <v>3201</v>
      </c>
      <c r="P350" s="11" t="s">
        <v>2114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2093</v>
      </c>
      <c r="N351" s="11" t="s">
        <v>2046</v>
      </c>
      <c r="O351" s="11">
        <v>3201</v>
      </c>
      <c r="P351" s="11" t="s">
        <v>2114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2093</v>
      </c>
      <c r="N352" s="11" t="s">
        <v>2045</v>
      </c>
      <c r="O352" s="11">
        <v>4003</v>
      </c>
      <c r="P352" s="11" t="s">
        <v>2117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2093</v>
      </c>
      <c r="N353" s="11" t="s">
        <v>2045</v>
      </c>
      <c r="O353" s="11">
        <v>4003</v>
      </c>
      <c r="P353" s="11" t="s">
        <v>2117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2088</v>
      </c>
      <c r="N354" s="11" t="s">
        <v>2034</v>
      </c>
      <c r="O354" s="11">
        <v>1905</v>
      </c>
      <c r="P354" s="11" t="s">
        <v>2113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2093</v>
      </c>
      <c r="N355" s="11" t="s">
        <v>2045</v>
      </c>
      <c r="O355" s="11">
        <v>4003</v>
      </c>
      <c r="P355" s="11" t="s">
        <v>2117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2093</v>
      </c>
      <c r="N356" s="11" t="s">
        <v>2045</v>
      </c>
      <c r="O356" s="11">
        <v>4003</v>
      </c>
      <c r="P356" s="11" t="s">
        <v>2117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90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 t="s">
        <v>2189</v>
      </c>
      <c r="J357" s="8" t="s">
        <v>2190</v>
      </c>
      <c r="K357" s="8"/>
      <c r="L357" s="11"/>
      <c r="M357" s="11" t="s">
        <v>2094</v>
      </c>
      <c r="N357" s="11" t="s">
        <v>2047</v>
      </c>
      <c r="O357" s="11">
        <v>3301</v>
      </c>
      <c r="P357" s="11" t="s">
        <v>2119</v>
      </c>
      <c r="Q357" s="2" t="s">
        <v>475</v>
      </c>
      <c r="R357" s="2">
        <v>1</v>
      </c>
      <c r="S357" s="11">
        <v>1</v>
      </c>
      <c r="T357" s="12">
        <v>44198</v>
      </c>
      <c r="U357" s="12">
        <v>44560</v>
      </c>
      <c r="V357" s="8" t="s">
        <v>2182</v>
      </c>
      <c r="W357" s="11" t="s">
        <v>2199</v>
      </c>
      <c r="X357" s="9"/>
      <c r="Y357" s="9">
        <v>0</v>
      </c>
      <c r="Z357" s="9">
        <v>0</v>
      </c>
      <c r="AA357" s="9">
        <v>0</v>
      </c>
      <c r="AB357" s="9">
        <v>9200000</v>
      </c>
      <c r="AC357" s="9"/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9200000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20000000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20000000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29200000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 t="s">
        <v>2189</v>
      </c>
      <c r="J358" s="8" t="s">
        <v>2190</v>
      </c>
      <c r="K358" s="8"/>
      <c r="L358" s="11"/>
      <c r="M358" s="11" t="s">
        <v>2094</v>
      </c>
      <c r="N358" s="11" t="s">
        <v>2047</v>
      </c>
      <c r="O358" s="11">
        <v>3301</v>
      </c>
      <c r="P358" s="11" t="s">
        <v>2119</v>
      </c>
      <c r="Q358" s="2" t="s">
        <v>476</v>
      </c>
      <c r="R358" s="2">
        <v>1</v>
      </c>
      <c r="S358" s="11">
        <v>1</v>
      </c>
      <c r="T358" s="12">
        <v>44198</v>
      </c>
      <c r="U358" s="12">
        <v>44560</v>
      </c>
      <c r="V358" s="8" t="s">
        <v>2153</v>
      </c>
      <c r="W358" s="11" t="s">
        <v>2199</v>
      </c>
      <c r="X358" s="9">
        <v>0</v>
      </c>
      <c r="Y358" s="9">
        <v>0</v>
      </c>
      <c r="Z358" s="9">
        <v>0</v>
      </c>
      <c r="AA358" s="9">
        <v>0</v>
      </c>
      <c r="AB358" s="9"/>
      <c r="AC358" s="9"/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20000000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20000000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20000000</v>
      </c>
    </row>
    <row r="359" spans="1:160" customFormat="1" ht="71.25" hidden="1" customHeight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 t="s">
        <v>2189</v>
      </c>
      <c r="J359" s="8" t="s">
        <v>2190</v>
      </c>
      <c r="K359" s="8"/>
      <c r="L359" s="11"/>
      <c r="M359" s="11" t="s">
        <v>2094</v>
      </c>
      <c r="N359" s="11" t="s">
        <v>2047</v>
      </c>
      <c r="O359" s="11">
        <v>3301</v>
      </c>
      <c r="P359" s="11" t="s">
        <v>2119</v>
      </c>
      <c r="Q359" s="2" t="s">
        <v>1136</v>
      </c>
      <c r="R359" s="2">
        <v>26</v>
      </c>
      <c r="S359" s="11">
        <v>6</v>
      </c>
      <c r="T359" s="12">
        <v>44198</v>
      </c>
      <c r="U359" s="12">
        <v>44560</v>
      </c>
      <c r="V359" s="8" t="s">
        <v>2183</v>
      </c>
      <c r="W359" s="11" t="s">
        <v>2199</v>
      </c>
      <c r="X359" s="9"/>
      <c r="Y359" s="9">
        <v>0</v>
      </c>
      <c r="Z359" s="9">
        <v>0</v>
      </c>
      <c r="AA359" s="9">
        <v>0</v>
      </c>
      <c r="AB359" s="9">
        <v>9200000</v>
      </c>
      <c r="AC359" s="9"/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9200000</v>
      </c>
      <c r="AO359" s="9">
        <v>413340000</v>
      </c>
      <c r="AP359" s="9">
        <v>0</v>
      </c>
      <c r="AQ359" s="9">
        <v>0</v>
      </c>
      <c r="AR359" s="9">
        <v>0</v>
      </c>
      <c r="AS359" s="9">
        <v>141300000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554640000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563840000</v>
      </c>
    </row>
    <row r="360" spans="1:160" s="4" customFormat="1" ht="60" x14ac:dyDescent="0.25">
      <c r="A360" s="7" t="s">
        <v>592</v>
      </c>
      <c r="B360" s="7" t="s">
        <v>2205</v>
      </c>
      <c r="C360" s="7" t="s">
        <v>472</v>
      </c>
      <c r="D360" s="7" t="s">
        <v>474</v>
      </c>
      <c r="E360" s="7" t="s">
        <v>477</v>
      </c>
      <c r="F360" s="7">
        <v>60</v>
      </c>
      <c r="G360" s="20">
        <v>15</v>
      </c>
      <c r="H360" s="11">
        <v>2020520010095</v>
      </c>
      <c r="I360" s="11" t="s">
        <v>2206</v>
      </c>
      <c r="J360" s="11" t="s">
        <v>2207</v>
      </c>
      <c r="K360" s="11"/>
      <c r="L360" s="61"/>
      <c r="M360" s="11" t="s">
        <v>2094</v>
      </c>
      <c r="N360" s="11" t="s">
        <v>2048</v>
      </c>
      <c r="O360" s="11">
        <v>3302</v>
      </c>
      <c r="P360" s="11" t="s">
        <v>2119</v>
      </c>
      <c r="Q360" s="2" t="s">
        <v>479</v>
      </c>
      <c r="R360" s="2">
        <v>8</v>
      </c>
      <c r="S360" s="11">
        <v>2</v>
      </c>
      <c r="T360" s="12" t="s">
        <v>2209</v>
      </c>
      <c r="U360" s="12" t="s">
        <v>2210</v>
      </c>
      <c r="V360" s="62" t="s">
        <v>2217</v>
      </c>
      <c r="W360" s="11"/>
      <c r="X360" s="13">
        <v>0</v>
      </c>
      <c r="Y360" s="13">
        <v>0</v>
      </c>
      <c r="Z360" s="13">
        <v>0</v>
      </c>
      <c r="AA360" s="13">
        <v>0</v>
      </c>
      <c r="AB360" s="13"/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0</v>
      </c>
      <c r="AL360" s="13">
        <v>0</v>
      </c>
      <c r="AM360" s="13">
        <v>0</v>
      </c>
      <c r="AN360" s="6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0</v>
      </c>
      <c r="AT360" s="13">
        <v>172000000</v>
      </c>
      <c r="AU360" s="13">
        <v>0</v>
      </c>
      <c r="AV360" s="13">
        <v>0</v>
      </c>
      <c r="AW360" s="13">
        <v>0</v>
      </c>
      <c r="AX360" s="13">
        <v>0</v>
      </c>
      <c r="AY360" s="13">
        <v>0</v>
      </c>
      <c r="AZ360" s="13">
        <v>0</v>
      </c>
      <c r="BA360" s="13">
        <v>0</v>
      </c>
      <c r="BB360" s="13">
        <v>0</v>
      </c>
      <c r="BC360" s="13">
        <v>0</v>
      </c>
      <c r="BD360" s="13">
        <v>0</v>
      </c>
      <c r="BE360" s="63">
        <f t="shared" si="46"/>
        <v>172000000</v>
      </c>
      <c r="BF360" s="13">
        <v>0</v>
      </c>
      <c r="BG360" s="13">
        <v>0</v>
      </c>
      <c r="BH360" s="13">
        <v>0</v>
      </c>
      <c r="BI360" s="13">
        <v>0</v>
      </c>
      <c r="BJ360" s="13">
        <v>0</v>
      </c>
      <c r="BK360" s="13">
        <v>0</v>
      </c>
      <c r="BL360" s="13">
        <v>0</v>
      </c>
      <c r="BM360" s="13">
        <v>0</v>
      </c>
      <c r="BN360" s="13">
        <v>0</v>
      </c>
      <c r="BO360" s="13">
        <v>0</v>
      </c>
      <c r="BP360" s="13">
        <v>0</v>
      </c>
      <c r="BQ360" s="13">
        <v>0</v>
      </c>
      <c r="BR360" s="13">
        <v>0</v>
      </c>
      <c r="BS360" s="13">
        <v>0</v>
      </c>
      <c r="BT360" s="13">
        <v>0</v>
      </c>
      <c r="BU360" s="13">
        <v>0</v>
      </c>
      <c r="BV360" s="63">
        <f t="shared" si="47"/>
        <v>0</v>
      </c>
      <c r="BW360" s="13">
        <v>0</v>
      </c>
      <c r="BX360" s="13">
        <v>0</v>
      </c>
      <c r="BY360" s="13">
        <v>0</v>
      </c>
      <c r="BZ360" s="13">
        <v>0</v>
      </c>
      <c r="CA360" s="13">
        <v>0</v>
      </c>
      <c r="CB360" s="13">
        <v>0</v>
      </c>
      <c r="CC360" s="13">
        <v>0</v>
      </c>
      <c r="CD360" s="13">
        <v>0</v>
      </c>
      <c r="CE360" s="13">
        <v>0</v>
      </c>
      <c r="CF360" s="13">
        <v>0</v>
      </c>
      <c r="CG360" s="13">
        <v>0</v>
      </c>
      <c r="CH360" s="13">
        <v>0</v>
      </c>
      <c r="CI360" s="13">
        <v>0</v>
      </c>
      <c r="CJ360" s="13">
        <v>0</v>
      </c>
      <c r="CK360" s="13">
        <v>0</v>
      </c>
      <c r="CL360" s="13">
        <v>0</v>
      </c>
      <c r="CM360" s="13">
        <f t="shared" si="53"/>
        <v>0</v>
      </c>
      <c r="CN360" s="13">
        <v>0</v>
      </c>
      <c r="CO360" s="13">
        <v>0</v>
      </c>
      <c r="CP360" s="13">
        <v>0</v>
      </c>
      <c r="CQ360" s="13">
        <v>0</v>
      </c>
      <c r="CR360" s="13">
        <v>0</v>
      </c>
      <c r="CS360" s="13">
        <v>0</v>
      </c>
      <c r="CT360" s="13">
        <v>0</v>
      </c>
      <c r="CU360" s="13">
        <v>0</v>
      </c>
      <c r="CV360" s="13">
        <v>0</v>
      </c>
      <c r="CW360" s="13">
        <v>0</v>
      </c>
      <c r="CX360" s="13">
        <v>0</v>
      </c>
      <c r="CY360" s="13">
        <v>0</v>
      </c>
      <c r="CZ360" s="13">
        <v>0</v>
      </c>
      <c r="DA360" s="13">
        <v>0</v>
      </c>
      <c r="DB360" s="13">
        <v>0</v>
      </c>
      <c r="DC360" s="13">
        <v>0</v>
      </c>
      <c r="DD360" s="63">
        <f t="shared" si="48"/>
        <v>0</v>
      </c>
      <c r="DE360" s="13">
        <v>0</v>
      </c>
      <c r="DF360" s="13">
        <v>0</v>
      </c>
      <c r="DG360" s="13">
        <v>0</v>
      </c>
      <c r="DH360" s="13">
        <v>0</v>
      </c>
      <c r="DI360" s="13">
        <v>0</v>
      </c>
      <c r="DJ360" s="13">
        <v>0</v>
      </c>
      <c r="DK360" s="13">
        <v>0</v>
      </c>
      <c r="DL360" s="13">
        <v>0</v>
      </c>
      <c r="DM360" s="13">
        <v>0</v>
      </c>
      <c r="DN360" s="13">
        <v>0</v>
      </c>
      <c r="DO360" s="13">
        <v>0</v>
      </c>
      <c r="DP360" s="13">
        <v>0</v>
      </c>
      <c r="DQ360" s="13">
        <v>0</v>
      </c>
      <c r="DR360" s="13">
        <v>0</v>
      </c>
      <c r="DS360" s="13">
        <v>0</v>
      </c>
      <c r="DT360" s="13">
        <v>0</v>
      </c>
      <c r="DU360" s="63">
        <f t="shared" si="49"/>
        <v>0</v>
      </c>
      <c r="DV360" s="13">
        <v>0</v>
      </c>
      <c r="DW360" s="13">
        <v>0</v>
      </c>
      <c r="DX360" s="13">
        <v>0</v>
      </c>
      <c r="DY360" s="13">
        <v>0</v>
      </c>
      <c r="DZ360" s="13">
        <v>0</v>
      </c>
      <c r="EA360" s="13">
        <v>0</v>
      </c>
      <c r="EB360" s="13">
        <v>0</v>
      </c>
      <c r="EC360" s="13">
        <v>0</v>
      </c>
      <c r="ED360" s="13">
        <v>0</v>
      </c>
      <c r="EE360" s="13">
        <v>0</v>
      </c>
      <c r="EF360" s="13">
        <v>0</v>
      </c>
      <c r="EG360" s="13">
        <v>0</v>
      </c>
      <c r="EH360" s="13">
        <v>0</v>
      </c>
      <c r="EI360" s="13">
        <v>0</v>
      </c>
      <c r="EJ360" s="13">
        <v>0</v>
      </c>
      <c r="EK360" s="13">
        <v>0</v>
      </c>
      <c r="EL360" s="13">
        <f t="shared" si="50"/>
        <v>0</v>
      </c>
      <c r="EM360" s="13">
        <v>0</v>
      </c>
      <c r="EN360" s="13">
        <v>0</v>
      </c>
      <c r="EO360" s="13">
        <v>0</v>
      </c>
      <c r="EP360" s="13">
        <v>0</v>
      </c>
      <c r="EQ360" s="13">
        <v>0</v>
      </c>
      <c r="ER360" s="13">
        <v>0</v>
      </c>
      <c r="ES360" s="13">
        <v>0</v>
      </c>
      <c r="ET360" s="13">
        <v>0</v>
      </c>
      <c r="EU360" s="13">
        <v>0</v>
      </c>
      <c r="EV360" s="13">
        <v>0</v>
      </c>
      <c r="EW360" s="13">
        <v>0</v>
      </c>
      <c r="EX360" s="13">
        <v>0</v>
      </c>
      <c r="EY360" s="13">
        <v>0</v>
      </c>
      <c r="EZ360" s="13">
        <v>0</v>
      </c>
      <c r="FA360" s="13">
        <v>0</v>
      </c>
      <c r="FB360" s="13">
        <v>0</v>
      </c>
      <c r="FC360" s="63">
        <f t="shared" si="51"/>
        <v>0</v>
      </c>
      <c r="FD360" s="64">
        <f t="shared" si="52"/>
        <v>172000000</v>
      </c>
    </row>
    <row r="361" spans="1:160" customFormat="1" ht="60" x14ac:dyDescent="0.25">
      <c r="A361" s="6" t="s">
        <v>592</v>
      </c>
      <c r="B361" s="6" t="s">
        <v>2205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>
        <v>2020520010095</v>
      </c>
      <c r="I361" s="8" t="s">
        <v>2206</v>
      </c>
      <c r="J361" s="8" t="s">
        <v>2207</v>
      </c>
      <c r="K361" s="8"/>
      <c r="L361" s="58"/>
      <c r="M361" s="11" t="s">
        <v>2094</v>
      </c>
      <c r="N361" s="11" t="s">
        <v>2048</v>
      </c>
      <c r="O361" s="11">
        <v>3302</v>
      </c>
      <c r="P361" s="11" t="s">
        <v>2119</v>
      </c>
      <c r="Q361" s="60" t="s">
        <v>479</v>
      </c>
      <c r="R361" s="2">
        <v>1</v>
      </c>
      <c r="S361" s="11">
        <v>1</v>
      </c>
      <c r="T361" s="12" t="s">
        <v>2209</v>
      </c>
      <c r="U361" s="12" t="s">
        <v>2210</v>
      </c>
      <c r="V361" s="58" t="s">
        <v>2216</v>
      </c>
      <c r="W361" s="11"/>
      <c r="X361" s="9">
        <v>0</v>
      </c>
      <c r="Y361" s="9">
        <v>0</v>
      </c>
      <c r="Z361" s="9">
        <v>0</v>
      </c>
      <c r="AA361" s="9">
        <v>0</v>
      </c>
      <c r="AB361" s="9"/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1482000000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1482000000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1482000000</v>
      </c>
    </row>
    <row r="362" spans="1:160" customFormat="1" ht="9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480</v>
      </c>
      <c r="F362" s="6">
        <v>100</v>
      </c>
      <c r="G362" s="19">
        <v>25</v>
      </c>
      <c r="H362" s="8"/>
      <c r="I362" s="8" t="s">
        <v>2189</v>
      </c>
      <c r="J362" s="8" t="s">
        <v>2190</v>
      </c>
      <c r="K362" s="8"/>
      <c r="L362" s="11"/>
      <c r="M362" s="11" t="s">
        <v>2094</v>
      </c>
      <c r="N362" s="11" t="s">
        <v>2047</v>
      </c>
      <c r="O362" s="11">
        <v>3301</v>
      </c>
      <c r="P362" s="11" t="s">
        <v>2119</v>
      </c>
      <c r="Q362" s="2" t="s">
        <v>481</v>
      </c>
      <c r="R362" s="2">
        <v>1</v>
      </c>
      <c r="S362" s="11">
        <v>1</v>
      </c>
      <c r="T362" s="12">
        <v>44198</v>
      </c>
      <c r="U362" s="12">
        <v>44560</v>
      </c>
      <c r="V362" s="8" t="s">
        <v>2184</v>
      </c>
      <c r="W362" s="11" t="s">
        <v>2199</v>
      </c>
      <c r="X362" s="9">
        <v>0</v>
      </c>
      <c r="Y362" s="9">
        <v>0</v>
      </c>
      <c r="Z362" s="9">
        <v>0</v>
      </c>
      <c r="AA362" s="9">
        <v>0</v>
      </c>
      <c r="AB362" s="9">
        <v>5060000</v>
      </c>
      <c r="AC362" s="9"/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5060000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30000000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30000000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35060000</v>
      </c>
    </row>
    <row r="363" spans="1:160" customFormat="1" ht="45" hidden="1" x14ac:dyDescent="0.25">
      <c r="A363" s="6" t="s">
        <v>592</v>
      </c>
      <c r="B363" s="6" t="s">
        <v>1149</v>
      </c>
      <c r="C363" s="6" t="s">
        <v>472</v>
      </c>
      <c r="D363" s="6" t="s">
        <v>482</v>
      </c>
      <c r="E363" s="6" t="s">
        <v>489</v>
      </c>
      <c r="F363" s="6">
        <v>100</v>
      </c>
      <c r="G363" s="19">
        <v>0.25</v>
      </c>
      <c r="H363" s="8"/>
      <c r="I363" s="8" t="s">
        <v>2189</v>
      </c>
      <c r="J363" s="8" t="s">
        <v>2190</v>
      </c>
      <c r="K363" s="8"/>
      <c r="L363" s="8"/>
      <c r="M363" s="8" t="s">
        <v>2094</v>
      </c>
      <c r="N363" s="8" t="s">
        <v>2047</v>
      </c>
      <c r="O363" s="8">
        <v>3301</v>
      </c>
      <c r="P363" s="8" t="s">
        <v>2119</v>
      </c>
      <c r="Q363" s="1" t="s">
        <v>483</v>
      </c>
      <c r="R363" s="1">
        <v>1</v>
      </c>
      <c r="S363" s="8">
        <v>1</v>
      </c>
      <c r="T363" s="12">
        <v>44198</v>
      </c>
      <c r="U363" s="12">
        <v>44560</v>
      </c>
      <c r="V363" s="8" t="s">
        <v>2156</v>
      </c>
      <c r="W363" s="11" t="s">
        <v>2199</v>
      </c>
      <c r="X363" s="9">
        <v>0</v>
      </c>
      <c r="Y363" s="9">
        <v>0</v>
      </c>
      <c r="Z363" s="9">
        <v>0</v>
      </c>
      <c r="AA363" s="9">
        <v>0</v>
      </c>
      <c r="AB363" s="9"/>
      <c r="AC363" s="9"/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/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/>
      <c r="AT363" s="9">
        <v>164930000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200000000</v>
      </c>
      <c r="BD363" s="9">
        <v>0</v>
      </c>
      <c r="BE363" s="31">
        <f t="shared" si="46"/>
        <v>364930000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364930000</v>
      </c>
    </row>
    <row r="364" spans="1:160" customFormat="1" ht="105" hidden="1" x14ac:dyDescent="0.25">
      <c r="A364" s="6" t="s">
        <v>592</v>
      </c>
      <c r="B364" s="6" t="s">
        <v>1149</v>
      </c>
      <c r="C364" s="6" t="s">
        <v>472</v>
      </c>
      <c r="D364" s="6" t="s">
        <v>485</v>
      </c>
      <c r="E364" s="6" t="s">
        <v>484</v>
      </c>
      <c r="F364" s="6">
        <v>50</v>
      </c>
      <c r="G364" s="19">
        <v>12.5</v>
      </c>
      <c r="H364" s="8"/>
      <c r="I364" s="8" t="s">
        <v>2189</v>
      </c>
      <c r="J364" s="8" t="s">
        <v>2190</v>
      </c>
      <c r="K364" s="8"/>
      <c r="L364" s="8"/>
      <c r="M364" s="8" t="s">
        <v>2094</v>
      </c>
      <c r="N364" s="8" t="s">
        <v>2047</v>
      </c>
      <c r="O364" s="8">
        <v>3301</v>
      </c>
      <c r="P364" s="8" t="s">
        <v>2119</v>
      </c>
      <c r="Q364" s="1" t="s">
        <v>486</v>
      </c>
      <c r="R364" s="1">
        <v>1</v>
      </c>
      <c r="S364" s="8">
        <v>1</v>
      </c>
      <c r="T364" s="12">
        <v>44198</v>
      </c>
      <c r="U364" s="12">
        <v>44560</v>
      </c>
      <c r="V364" s="8" t="s">
        <v>2185</v>
      </c>
      <c r="W364" s="11" t="s">
        <v>2199</v>
      </c>
      <c r="X364" s="9">
        <v>0</v>
      </c>
      <c r="Y364" s="9">
        <v>0</v>
      </c>
      <c r="Z364" s="9">
        <v>0</v>
      </c>
      <c r="AA364" s="9">
        <v>0</v>
      </c>
      <c r="AB364" s="9"/>
      <c r="AC364" s="9"/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164420000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164420000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164420000</v>
      </c>
    </row>
    <row r="365" spans="1:160" customFormat="1" ht="60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 t="s">
        <v>2189</v>
      </c>
      <c r="J365" s="8" t="s">
        <v>2190</v>
      </c>
      <c r="K365" s="8"/>
      <c r="L365" s="8"/>
      <c r="M365" s="8" t="s">
        <v>2094</v>
      </c>
      <c r="N365" s="8" t="s">
        <v>2047</v>
      </c>
      <c r="O365" s="8">
        <v>3301</v>
      </c>
      <c r="P365" s="8" t="s">
        <v>2119</v>
      </c>
      <c r="Q365" s="1" t="s">
        <v>487</v>
      </c>
      <c r="R365" s="1">
        <v>1</v>
      </c>
      <c r="S365" s="8">
        <v>1</v>
      </c>
      <c r="T365" s="12">
        <v>44198</v>
      </c>
      <c r="U365" s="12">
        <v>44560</v>
      </c>
      <c r="V365" s="8" t="s">
        <v>2158</v>
      </c>
      <c r="W365" s="11" t="s">
        <v>2199</v>
      </c>
      <c r="X365" s="9">
        <v>0</v>
      </c>
      <c r="Y365" s="9">
        <v>0</v>
      </c>
      <c r="Z365" s="9">
        <v>0</v>
      </c>
      <c r="AA365" s="9">
        <v>0</v>
      </c>
      <c r="AB365" s="9">
        <v>5060000</v>
      </c>
      <c r="AC365" s="9"/>
      <c r="AD365" s="9">
        <v>0</v>
      </c>
      <c r="AE365" s="9">
        <v>0</v>
      </c>
      <c r="AF365" s="9">
        <v>0</v>
      </c>
      <c r="AG365" s="9">
        <v>0</v>
      </c>
      <c r="AH365" s="9"/>
      <c r="AI365" s="9">
        <v>0</v>
      </c>
      <c r="AJ365" s="9">
        <v>0</v>
      </c>
      <c r="AK365" s="9">
        <v>0</v>
      </c>
      <c r="AL365" s="9"/>
      <c r="AM365" s="9">
        <v>0</v>
      </c>
      <c r="AN365" s="31">
        <f t="shared" si="45"/>
        <v>5060000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25750000</v>
      </c>
      <c r="AZ365" s="9">
        <v>0</v>
      </c>
      <c r="BA365" s="9">
        <v>0</v>
      </c>
      <c r="BB365" s="9">
        <v>0</v>
      </c>
      <c r="BC365" s="9">
        <v>42500000</v>
      </c>
      <c r="BD365" s="9">
        <v>0</v>
      </c>
      <c r="BE365" s="31">
        <f t="shared" si="46"/>
        <v>68250000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73310000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491</v>
      </c>
      <c r="E366" s="6" t="s">
        <v>490</v>
      </c>
      <c r="F366" s="6">
        <v>100</v>
      </c>
      <c r="G366" s="19">
        <v>25</v>
      </c>
      <c r="H366" s="8"/>
      <c r="I366" s="8" t="s">
        <v>2189</v>
      </c>
      <c r="J366" s="8" t="s">
        <v>2190</v>
      </c>
      <c r="K366" s="8"/>
      <c r="L366" s="8"/>
      <c r="M366" s="8" t="s">
        <v>2094</v>
      </c>
      <c r="N366" s="8" t="s">
        <v>2047</v>
      </c>
      <c r="O366" s="8">
        <v>3301</v>
      </c>
      <c r="P366" s="8" t="s">
        <v>2119</v>
      </c>
      <c r="Q366" s="1" t="s">
        <v>492</v>
      </c>
      <c r="R366" s="1">
        <v>64</v>
      </c>
      <c r="S366" s="8">
        <v>16</v>
      </c>
      <c r="T366" s="12">
        <v>44198</v>
      </c>
      <c r="U366" s="12">
        <v>44560</v>
      </c>
      <c r="V366" s="8" t="s">
        <v>2159</v>
      </c>
      <c r="W366" s="11" t="s">
        <v>2199</v>
      </c>
      <c r="X366" s="9"/>
      <c r="Y366" s="9">
        <v>0</v>
      </c>
      <c r="Z366" s="9">
        <v>0</v>
      </c>
      <c r="AA366" s="9">
        <v>0</v>
      </c>
      <c r="AB366" s="51"/>
      <c r="AC366" s="9"/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211000000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211000000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211000000</v>
      </c>
    </row>
    <row r="367" spans="1:160" customFormat="1" ht="75" hidden="1" x14ac:dyDescent="0.25">
      <c r="A367" s="6" t="s">
        <v>592</v>
      </c>
      <c r="B367" s="6" t="s">
        <v>1149</v>
      </c>
      <c r="C367" s="6" t="s">
        <v>472</v>
      </c>
      <c r="D367" s="6" t="s">
        <v>494</v>
      </c>
      <c r="E367" s="6" t="s">
        <v>493</v>
      </c>
      <c r="F367" s="6">
        <v>100</v>
      </c>
      <c r="G367" s="19">
        <v>25</v>
      </c>
      <c r="H367" s="8"/>
      <c r="I367" s="8" t="s">
        <v>2189</v>
      </c>
      <c r="J367" s="8" t="s">
        <v>2190</v>
      </c>
      <c r="K367" s="8"/>
      <c r="L367" s="8"/>
      <c r="M367" s="8" t="s">
        <v>2094</v>
      </c>
      <c r="N367" s="8" t="s">
        <v>2047</v>
      </c>
      <c r="O367" s="8">
        <v>3301</v>
      </c>
      <c r="P367" s="8" t="s">
        <v>2119</v>
      </c>
      <c r="Q367" s="1" t="s">
        <v>495</v>
      </c>
      <c r="R367" s="1">
        <v>4</v>
      </c>
      <c r="S367" s="8">
        <v>1</v>
      </c>
      <c r="T367" s="12">
        <v>44198</v>
      </c>
      <c r="U367" s="12">
        <v>44560</v>
      </c>
      <c r="V367" s="8" t="s">
        <v>2160</v>
      </c>
      <c r="W367" s="11" t="s">
        <v>2199</v>
      </c>
      <c r="X367" s="9">
        <v>0</v>
      </c>
      <c r="Y367" s="9">
        <v>0</v>
      </c>
      <c r="Z367" s="9">
        <v>0</v>
      </c>
      <c r="AA367" s="9">
        <v>0</v>
      </c>
      <c r="AB367" s="9">
        <v>5060000</v>
      </c>
      <c r="AC367" s="9"/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5060000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100000000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100000000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105060000</v>
      </c>
    </row>
    <row r="368" spans="1:160" customFormat="1" ht="4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 t="s">
        <v>2189</v>
      </c>
      <c r="J368" s="8" t="s">
        <v>2190</v>
      </c>
      <c r="K368" s="8"/>
      <c r="L368" s="8"/>
      <c r="M368" s="8" t="s">
        <v>2094</v>
      </c>
      <c r="N368" s="8" t="s">
        <v>2047</v>
      </c>
      <c r="O368" s="8">
        <v>3301</v>
      </c>
      <c r="P368" s="8" t="s">
        <v>2119</v>
      </c>
      <c r="Q368" s="1" t="s">
        <v>502</v>
      </c>
      <c r="R368" s="1">
        <v>24</v>
      </c>
      <c r="S368" s="8">
        <v>6</v>
      </c>
      <c r="T368" s="12">
        <v>44198</v>
      </c>
      <c r="U368" s="12">
        <v>44560</v>
      </c>
      <c r="V368" s="8" t="s">
        <v>2186</v>
      </c>
      <c r="W368" s="11" t="s">
        <v>2199</v>
      </c>
      <c r="X368" s="9">
        <v>0</v>
      </c>
      <c r="Y368" s="9">
        <v>0</v>
      </c>
      <c r="Z368" s="9">
        <v>0</v>
      </c>
      <c r="AA368" s="9">
        <v>0</v>
      </c>
      <c r="AB368" s="9">
        <v>5060000</v>
      </c>
      <c r="AC368" s="9"/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5060000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64930000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64930000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69990000</v>
      </c>
    </row>
    <row r="369" spans="1:160" customFormat="1" ht="120" hidden="1" x14ac:dyDescent="0.25">
      <c r="A369" s="6" t="s">
        <v>592</v>
      </c>
      <c r="B369" s="6" t="s">
        <v>1149</v>
      </c>
      <c r="C369" s="6" t="s">
        <v>472</v>
      </c>
      <c r="D369" s="6" t="s">
        <v>497</v>
      </c>
      <c r="E369" s="6" t="s">
        <v>496</v>
      </c>
      <c r="F369" s="6">
        <v>100</v>
      </c>
      <c r="G369" s="19">
        <v>25</v>
      </c>
      <c r="H369" s="8"/>
      <c r="I369" s="8" t="s">
        <v>2189</v>
      </c>
      <c r="J369" s="8" t="s">
        <v>2190</v>
      </c>
      <c r="K369" s="8"/>
      <c r="L369" s="8"/>
      <c r="M369" s="8" t="s">
        <v>2094</v>
      </c>
      <c r="N369" s="8" t="s">
        <v>2047</v>
      </c>
      <c r="O369" s="8">
        <v>3301</v>
      </c>
      <c r="P369" s="8" t="s">
        <v>2119</v>
      </c>
      <c r="Q369" s="1" t="s">
        <v>498</v>
      </c>
      <c r="R369" s="1">
        <v>1</v>
      </c>
      <c r="S369" s="8">
        <v>1</v>
      </c>
      <c r="T369" s="12">
        <v>44198</v>
      </c>
      <c r="U369" s="12">
        <v>44560</v>
      </c>
      <c r="V369" s="8" t="s">
        <v>2187</v>
      </c>
      <c r="W369" s="11" t="s">
        <v>2199</v>
      </c>
      <c r="X369" s="9">
        <v>0</v>
      </c>
      <c r="Y369" s="9">
        <v>0</v>
      </c>
      <c r="Z369" s="9">
        <v>0</v>
      </c>
      <c r="AA369" s="9">
        <v>0</v>
      </c>
      <c r="AB369" s="9">
        <v>26450000</v>
      </c>
      <c r="AC369" s="9"/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26450000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100000000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100000000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126450000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500</v>
      </c>
      <c r="E370" s="6" t="s">
        <v>499</v>
      </c>
      <c r="F370" s="6">
        <v>60</v>
      </c>
      <c r="G370" s="19">
        <v>15</v>
      </c>
      <c r="H370" s="8"/>
      <c r="I370" s="8" t="s">
        <v>2189</v>
      </c>
      <c r="J370" s="8" t="s">
        <v>2190</v>
      </c>
      <c r="K370" s="8"/>
      <c r="L370" s="8"/>
      <c r="M370" s="8" t="s">
        <v>2094</v>
      </c>
      <c r="N370" s="8" t="s">
        <v>2047</v>
      </c>
      <c r="O370" s="8">
        <v>3301</v>
      </c>
      <c r="P370" s="8" t="s">
        <v>2119</v>
      </c>
      <c r="Q370" s="1" t="s">
        <v>501</v>
      </c>
      <c r="R370" s="1">
        <v>1</v>
      </c>
      <c r="S370" s="8">
        <v>1</v>
      </c>
      <c r="T370" s="12">
        <v>44198</v>
      </c>
      <c r="U370" s="12">
        <v>44560</v>
      </c>
      <c r="V370" s="8" t="s">
        <v>2188</v>
      </c>
      <c r="W370" s="11" t="s">
        <v>2199</v>
      </c>
      <c r="X370" s="9">
        <v>0</v>
      </c>
      <c r="Y370" s="9">
        <v>0</v>
      </c>
      <c r="Z370" s="9">
        <v>0</v>
      </c>
      <c r="AA370" s="9">
        <v>0</v>
      </c>
      <c r="AB370" s="9">
        <v>9200000</v>
      </c>
      <c r="AC370" s="9"/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9200000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20000000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20000000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29200000</v>
      </c>
    </row>
    <row r="371" spans="1:160" customFormat="1" ht="90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 t="s">
        <v>2189</v>
      </c>
      <c r="J371" s="8" t="s">
        <v>2190</v>
      </c>
      <c r="K371" s="8"/>
      <c r="L371" s="8"/>
      <c r="M371" s="8" t="s">
        <v>2094</v>
      </c>
      <c r="N371" s="8" t="s">
        <v>2047</v>
      </c>
      <c r="O371" s="8">
        <v>3301</v>
      </c>
      <c r="P371" s="8" t="s">
        <v>2119</v>
      </c>
      <c r="Q371" s="1" t="s">
        <v>503</v>
      </c>
      <c r="R371" s="1">
        <v>1</v>
      </c>
      <c r="S371" s="8">
        <v>1</v>
      </c>
      <c r="T371" s="12">
        <v>44198</v>
      </c>
      <c r="U371" s="12">
        <v>44560</v>
      </c>
      <c r="V371" s="8" t="s">
        <v>2191</v>
      </c>
      <c r="W371" s="11" t="s">
        <v>2199</v>
      </c>
      <c r="X371" s="9">
        <v>0</v>
      </c>
      <c r="Y371" s="9">
        <v>0</v>
      </c>
      <c r="Z371" s="9">
        <v>0</v>
      </c>
      <c r="AA371" s="9">
        <v>0</v>
      </c>
      <c r="AB371" s="9">
        <v>9200000</v>
      </c>
      <c r="AC371" s="9"/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9200000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20000000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20000000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29200000</v>
      </c>
    </row>
    <row r="372" spans="1:160" customFormat="1" ht="75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 t="s">
        <v>2189</v>
      </c>
      <c r="J372" s="8" t="s">
        <v>2190</v>
      </c>
      <c r="K372" s="8"/>
      <c r="L372" s="8"/>
      <c r="M372" s="8" t="s">
        <v>2094</v>
      </c>
      <c r="N372" s="8" t="s">
        <v>2047</v>
      </c>
      <c r="O372" s="8">
        <v>3301</v>
      </c>
      <c r="P372" s="8" t="s">
        <v>2119</v>
      </c>
      <c r="Q372" s="1" t="s">
        <v>504</v>
      </c>
      <c r="R372" s="1">
        <v>1</v>
      </c>
      <c r="S372" s="8">
        <v>1</v>
      </c>
      <c r="T372" s="12">
        <v>44198</v>
      </c>
      <c r="U372" s="12">
        <v>44560</v>
      </c>
      <c r="V372" s="8" t="s">
        <v>2192</v>
      </c>
      <c r="W372" s="11" t="s">
        <v>2199</v>
      </c>
      <c r="X372" s="9">
        <v>0</v>
      </c>
      <c r="Y372" s="9">
        <v>0</v>
      </c>
      <c r="Z372" s="9">
        <v>0</v>
      </c>
      <c r="AA372" s="9">
        <v>0</v>
      </c>
      <c r="AB372" s="9"/>
      <c r="AC372" s="9"/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200000000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200000000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200000000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506</v>
      </c>
      <c r="E373" s="6" t="s">
        <v>505</v>
      </c>
      <c r="F373" s="6">
        <v>100</v>
      </c>
      <c r="G373" s="19">
        <v>25</v>
      </c>
      <c r="H373" s="8"/>
      <c r="I373" s="8" t="s">
        <v>2189</v>
      </c>
      <c r="J373" s="8" t="s">
        <v>2190</v>
      </c>
      <c r="K373" s="8"/>
      <c r="L373" s="8"/>
      <c r="M373" s="8" t="s">
        <v>2094</v>
      </c>
      <c r="N373" s="8" t="s">
        <v>2047</v>
      </c>
      <c r="O373" s="8">
        <v>3301</v>
      </c>
      <c r="P373" s="8" t="s">
        <v>2119</v>
      </c>
      <c r="Q373" s="1" t="s">
        <v>507</v>
      </c>
      <c r="R373" s="1">
        <v>1</v>
      </c>
      <c r="S373" s="8">
        <v>1</v>
      </c>
      <c r="T373" s="12">
        <v>44198</v>
      </c>
      <c r="U373" s="12">
        <v>44560</v>
      </c>
      <c r="V373" s="8" t="s">
        <v>2193</v>
      </c>
      <c r="W373" s="11" t="s">
        <v>2199</v>
      </c>
      <c r="X373" s="9">
        <v>0</v>
      </c>
      <c r="Y373" s="9">
        <v>0</v>
      </c>
      <c r="Z373" s="9">
        <v>0</v>
      </c>
      <c r="AA373" s="9">
        <v>0</v>
      </c>
      <c r="AB373" s="9">
        <v>12650000</v>
      </c>
      <c r="AC373" s="9"/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12650000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100000000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100000000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112650000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 t="s">
        <v>2189</v>
      </c>
      <c r="J374" s="8" t="s">
        <v>2190</v>
      </c>
      <c r="K374" s="8"/>
      <c r="L374" s="8"/>
      <c r="M374" s="8" t="s">
        <v>2094</v>
      </c>
      <c r="N374" s="8" t="s">
        <v>2047</v>
      </c>
      <c r="O374" s="8">
        <v>3301</v>
      </c>
      <c r="P374" s="8" t="s">
        <v>2119</v>
      </c>
      <c r="Q374" s="1" t="s">
        <v>508</v>
      </c>
      <c r="R374" s="1">
        <v>2</v>
      </c>
      <c r="S374" s="8" t="s">
        <v>2019</v>
      </c>
      <c r="T374" s="12">
        <v>44198</v>
      </c>
      <c r="U374" s="12">
        <v>44560</v>
      </c>
      <c r="V374" s="8" t="s">
        <v>2194</v>
      </c>
      <c r="W374" s="11" t="s">
        <v>2199</v>
      </c>
      <c r="X374" s="9">
        <v>0</v>
      </c>
      <c r="Y374" s="9">
        <v>0</v>
      </c>
      <c r="Z374" s="9">
        <v>0</v>
      </c>
      <c r="AA374" s="9">
        <v>0</v>
      </c>
      <c r="AB374" s="9">
        <v>12650000</v>
      </c>
      <c r="AC374" s="9"/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12650000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100000000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100000000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112650000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1150</v>
      </c>
      <c r="E375" s="6" t="s">
        <v>509</v>
      </c>
      <c r="F375" s="6">
        <v>25</v>
      </c>
      <c r="G375" s="19">
        <v>6.25</v>
      </c>
      <c r="H375" s="8"/>
      <c r="I375" s="8" t="s">
        <v>2189</v>
      </c>
      <c r="J375" s="8" t="s">
        <v>2190</v>
      </c>
      <c r="K375" s="8"/>
      <c r="L375" s="8"/>
      <c r="M375" s="8" t="s">
        <v>2094</v>
      </c>
      <c r="N375" s="8" t="s">
        <v>2047</v>
      </c>
      <c r="O375" s="8">
        <v>3301</v>
      </c>
      <c r="P375" s="8" t="s">
        <v>2119</v>
      </c>
      <c r="Q375" s="1" t="s">
        <v>510</v>
      </c>
      <c r="R375" s="1">
        <v>2</v>
      </c>
      <c r="S375" s="8" t="s">
        <v>2019</v>
      </c>
      <c r="T375" s="12">
        <v>44198</v>
      </c>
      <c r="U375" s="12">
        <v>44560</v>
      </c>
      <c r="V375" s="8" t="s">
        <v>2195</v>
      </c>
      <c r="W375" s="11" t="s">
        <v>2199</v>
      </c>
      <c r="X375" s="9">
        <v>0</v>
      </c>
      <c r="Y375" s="9">
        <v>0</v>
      </c>
      <c r="Z375" s="9">
        <v>0</v>
      </c>
      <c r="AA375" s="9">
        <v>0</v>
      </c>
      <c r="AB375" s="9">
        <v>26450000</v>
      </c>
      <c r="AC375" s="9"/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26450000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30000000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30000000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56450000</v>
      </c>
    </row>
    <row r="376" spans="1:160" customFormat="1" ht="90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 t="s">
        <v>2189</v>
      </c>
      <c r="J376" s="8" t="s">
        <v>2190</v>
      </c>
      <c r="K376" s="8"/>
      <c r="L376" s="8"/>
      <c r="M376" s="8" t="s">
        <v>2094</v>
      </c>
      <c r="N376" s="8" t="s">
        <v>2048</v>
      </c>
      <c r="O376" s="8">
        <v>3302</v>
      </c>
      <c r="P376" s="8" t="s">
        <v>2119</v>
      </c>
      <c r="Q376" s="1" t="s">
        <v>511</v>
      </c>
      <c r="R376" s="1">
        <v>0.25</v>
      </c>
      <c r="S376" s="8" t="s">
        <v>2020</v>
      </c>
      <c r="T376" s="12">
        <v>44198</v>
      </c>
      <c r="U376" s="12">
        <v>44560</v>
      </c>
      <c r="V376" s="8" t="s">
        <v>2196</v>
      </c>
      <c r="W376" s="11" t="s">
        <v>2199</v>
      </c>
      <c r="X376" s="9">
        <v>0</v>
      </c>
      <c r="Y376" s="9">
        <v>0</v>
      </c>
      <c r="Z376" s="9">
        <v>0</v>
      </c>
      <c r="AA376" s="9">
        <v>0</v>
      </c>
      <c r="AB376" s="9">
        <v>9200000</v>
      </c>
      <c r="AC376" s="9"/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9200000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30000000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30000000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39200000</v>
      </c>
    </row>
    <row r="377" spans="1:160" customFormat="1" ht="75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 t="s">
        <v>2189</v>
      </c>
      <c r="J377" s="8" t="s">
        <v>2190</v>
      </c>
      <c r="K377" s="8"/>
      <c r="L377" s="8"/>
      <c r="M377" s="8" t="s">
        <v>2094</v>
      </c>
      <c r="N377" s="8" t="s">
        <v>2047</v>
      </c>
      <c r="O377" s="8">
        <v>3301</v>
      </c>
      <c r="P377" s="8" t="s">
        <v>2119</v>
      </c>
      <c r="Q377" s="1" t="s">
        <v>512</v>
      </c>
      <c r="R377" s="1">
        <v>0.25</v>
      </c>
      <c r="S377" s="8" t="s">
        <v>2020</v>
      </c>
      <c r="T377" s="12">
        <v>44198</v>
      </c>
      <c r="U377" s="12">
        <v>44560</v>
      </c>
      <c r="V377" s="8" t="s">
        <v>2197</v>
      </c>
      <c r="W377" s="11" t="s">
        <v>2199</v>
      </c>
      <c r="X377" s="9">
        <v>0</v>
      </c>
      <c r="Y377" s="9">
        <v>0</v>
      </c>
      <c r="Z377" s="9">
        <v>0</v>
      </c>
      <c r="AA377" s="9">
        <v>0</v>
      </c>
      <c r="AB377" s="9">
        <v>5060000</v>
      </c>
      <c r="AC377" s="9"/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5060000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30000000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30000000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35060000</v>
      </c>
    </row>
    <row r="378" spans="1:160" customFormat="1" ht="4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 t="s">
        <v>2189</v>
      </c>
      <c r="J378" s="8" t="s">
        <v>2190</v>
      </c>
      <c r="K378" s="8"/>
      <c r="L378" s="8"/>
      <c r="M378" s="8" t="s">
        <v>2094</v>
      </c>
      <c r="N378" s="8" t="s">
        <v>2047</v>
      </c>
      <c r="O378" s="8">
        <v>3301</v>
      </c>
      <c r="P378" s="8" t="s">
        <v>2119</v>
      </c>
      <c r="Q378" s="1" t="s">
        <v>513</v>
      </c>
      <c r="R378" s="1">
        <v>1</v>
      </c>
      <c r="S378" s="8">
        <v>1</v>
      </c>
      <c r="T378" s="12">
        <v>44198</v>
      </c>
      <c r="U378" s="12">
        <v>44560</v>
      </c>
      <c r="V378" s="8" t="s">
        <v>2198</v>
      </c>
      <c r="W378" s="11" t="s">
        <v>2199</v>
      </c>
      <c r="X378" s="9">
        <v>0</v>
      </c>
      <c r="Y378" s="9">
        <v>0</v>
      </c>
      <c r="Z378" s="9">
        <v>0</v>
      </c>
      <c r="AA378" s="9">
        <v>0</v>
      </c>
      <c r="AB378" s="9">
        <v>9200000</v>
      </c>
      <c r="AC378" s="9"/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9200000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10000000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10000000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19200000</v>
      </c>
    </row>
    <row r="379" spans="1:160" customFormat="1" ht="60" hidden="1" x14ac:dyDescent="0.25">
      <c r="A379" s="6" t="s">
        <v>592</v>
      </c>
      <c r="B379" s="6" t="s">
        <v>518</v>
      </c>
      <c r="C379" s="6" t="s">
        <v>514</v>
      </c>
      <c r="D379" s="6" t="s">
        <v>516</v>
      </c>
      <c r="E379" s="6" t="s">
        <v>515</v>
      </c>
      <c r="F379" s="6">
        <v>0.6</v>
      </c>
      <c r="G379" s="19">
        <v>0.2</v>
      </c>
      <c r="H379" s="8"/>
      <c r="I379" s="8"/>
      <c r="J379" s="8"/>
      <c r="K379" s="8"/>
      <c r="L379" s="8"/>
      <c r="M379" s="8" t="s">
        <v>2094</v>
      </c>
      <c r="N379" s="8" t="s">
        <v>2047</v>
      </c>
      <c r="O379" s="8">
        <v>3301</v>
      </c>
      <c r="P379" s="8" t="s">
        <v>2119</v>
      </c>
      <c r="Q379" s="1" t="s">
        <v>517</v>
      </c>
      <c r="R379" s="1">
        <v>4</v>
      </c>
      <c r="S379" s="8">
        <v>1</v>
      </c>
      <c r="T379" s="10" t="s">
        <v>1588</v>
      </c>
      <c r="U379" s="10" t="s">
        <v>1589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2094</v>
      </c>
      <c r="N380" s="8" t="s">
        <v>2047</v>
      </c>
      <c r="O380" s="8">
        <v>3301</v>
      </c>
      <c r="P380" s="8" t="s">
        <v>2119</v>
      </c>
      <c r="Q380" s="1" t="s">
        <v>519</v>
      </c>
      <c r="R380" s="1">
        <v>5</v>
      </c>
      <c r="S380" s="8">
        <v>2</v>
      </c>
      <c r="T380" s="10" t="s">
        <v>1589</v>
      </c>
      <c r="U380" s="10" t="s">
        <v>1590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2094</v>
      </c>
      <c r="N381" s="8" t="s">
        <v>2047</v>
      </c>
      <c r="O381" s="8">
        <v>3301</v>
      </c>
      <c r="P381" s="8" t="s">
        <v>2119</v>
      </c>
      <c r="Q381" s="1" t="s">
        <v>520</v>
      </c>
      <c r="R381" s="1">
        <v>1</v>
      </c>
      <c r="S381" s="8">
        <v>1</v>
      </c>
      <c r="T381" s="10" t="s">
        <v>1590</v>
      </c>
      <c r="U381" s="10" t="s">
        <v>1591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522</v>
      </c>
      <c r="E382" s="6" t="s">
        <v>521</v>
      </c>
      <c r="F382" s="6">
        <v>100</v>
      </c>
      <c r="G382" s="19">
        <v>33.299999999999997</v>
      </c>
      <c r="H382" s="8"/>
      <c r="I382" s="8"/>
      <c r="J382" s="8"/>
      <c r="K382" s="8"/>
      <c r="L382" s="8"/>
      <c r="M382" s="8" t="s">
        <v>2094</v>
      </c>
      <c r="N382" s="8" t="s">
        <v>2047</v>
      </c>
      <c r="O382" s="8">
        <v>3301</v>
      </c>
      <c r="P382" s="8" t="s">
        <v>2119</v>
      </c>
      <c r="Q382" s="1" t="s">
        <v>523</v>
      </c>
      <c r="R382" s="1">
        <v>22</v>
      </c>
      <c r="S382" s="8">
        <v>12</v>
      </c>
      <c r="T382" s="10" t="s">
        <v>1591</v>
      </c>
      <c r="U382" s="10" t="s">
        <v>1592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2094</v>
      </c>
      <c r="N383" s="8" t="s">
        <v>2047</v>
      </c>
      <c r="O383" s="8">
        <v>3301</v>
      </c>
      <c r="P383" s="8" t="s">
        <v>2119</v>
      </c>
      <c r="Q383" s="1" t="s">
        <v>524</v>
      </c>
      <c r="R383" s="1">
        <v>2</v>
      </c>
      <c r="S383" s="8">
        <v>1</v>
      </c>
      <c r="T383" s="10" t="s">
        <v>1592</v>
      </c>
      <c r="U383" s="10" t="s">
        <v>1593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2094</v>
      </c>
      <c r="N384" s="8" t="s">
        <v>2047</v>
      </c>
      <c r="O384" s="8">
        <v>3301</v>
      </c>
      <c r="P384" s="8" t="s">
        <v>2119</v>
      </c>
      <c r="Q384" s="1" t="s">
        <v>525</v>
      </c>
      <c r="R384" s="1">
        <v>3</v>
      </c>
      <c r="S384" s="8">
        <v>1</v>
      </c>
      <c r="T384" s="10" t="s">
        <v>1593</v>
      </c>
      <c r="U384" s="10" t="s">
        <v>1594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75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526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2094</v>
      </c>
      <c r="N385" s="8" t="s">
        <v>2047</v>
      </c>
      <c r="O385" s="8">
        <v>3301</v>
      </c>
      <c r="P385" s="8" t="s">
        <v>2119</v>
      </c>
      <c r="Q385" s="1" t="s">
        <v>527</v>
      </c>
      <c r="R385" s="1">
        <v>3</v>
      </c>
      <c r="S385" s="8">
        <v>1</v>
      </c>
      <c r="T385" s="10" t="s">
        <v>1594</v>
      </c>
      <c r="U385" s="10" t="s">
        <v>1595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528</v>
      </c>
      <c r="E386" s="6" t="s">
        <v>532</v>
      </c>
      <c r="F386" s="6">
        <v>40</v>
      </c>
      <c r="G386" s="19">
        <v>10</v>
      </c>
      <c r="H386" s="8"/>
      <c r="I386" s="8"/>
      <c r="J386" s="8"/>
      <c r="K386" s="8"/>
      <c r="L386" s="8"/>
      <c r="M386" s="8" t="s">
        <v>2094</v>
      </c>
      <c r="N386" s="8" t="s">
        <v>2047</v>
      </c>
      <c r="O386" s="8">
        <v>3301</v>
      </c>
      <c r="P386" s="8" t="s">
        <v>2119</v>
      </c>
      <c r="Q386" s="1" t="s">
        <v>533</v>
      </c>
      <c r="R386" s="1">
        <v>5</v>
      </c>
      <c r="S386" s="8">
        <v>2</v>
      </c>
      <c r="T386" s="10" t="s">
        <v>1595</v>
      </c>
      <c r="U386" s="10" t="s">
        <v>1596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2094</v>
      </c>
      <c r="N387" s="8" t="s">
        <v>2047</v>
      </c>
      <c r="O387" s="8">
        <v>3301</v>
      </c>
      <c r="P387" s="8" t="s">
        <v>2119</v>
      </c>
      <c r="Q387" s="1" t="s">
        <v>529</v>
      </c>
      <c r="R387" s="1">
        <v>4</v>
      </c>
      <c r="S387" s="8">
        <v>1</v>
      </c>
      <c r="T387" s="10" t="s">
        <v>1596</v>
      </c>
      <c r="U387" s="10" t="s">
        <v>1597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60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2094</v>
      </c>
      <c r="N388" s="8" t="s">
        <v>2047</v>
      </c>
      <c r="O388" s="8">
        <v>3301</v>
      </c>
      <c r="P388" s="8" t="s">
        <v>2119</v>
      </c>
      <c r="Q388" s="1" t="s">
        <v>530</v>
      </c>
      <c r="R388" s="1">
        <v>4</v>
      </c>
      <c r="S388" s="8">
        <v>1</v>
      </c>
      <c r="T388" s="10" t="s">
        <v>1597</v>
      </c>
      <c r="U388" s="10" t="s">
        <v>1598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2094</v>
      </c>
      <c r="N389" s="8" t="s">
        <v>2047</v>
      </c>
      <c r="O389" s="8">
        <v>3301</v>
      </c>
      <c r="P389" s="8" t="s">
        <v>2119</v>
      </c>
      <c r="Q389" s="1" t="s">
        <v>531</v>
      </c>
      <c r="R389" s="1">
        <v>5</v>
      </c>
      <c r="S389" s="8">
        <v>2</v>
      </c>
      <c r="T389" s="10" t="s">
        <v>1598</v>
      </c>
      <c r="U389" s="10" t="s">
        <v>1599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75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2094</v>
      </c>
      <c r="N390" s="8" t="s">
        <v>2047</v>
      </c>
      <c r="O390" s="8">
        <v>3301</v>
      </c>
      <c r="P390" s="8" t="s">
        <v>2119</v>
      </c>
      <c r="Q390" s="1" t="s">
        <v>534</v>
      </c>
      <c r="R390" s="1">
        <v>1</v>
      </c>
      <c r="S390" s="8">
        <v>1</v>
      </c>
      <c r="T390" s="10" t="s">
        <v>1599</v>
      </c>
      <c r="U390" s="10" t="s">
        <v>1600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60" hidden="1" x14ac:dyDescent="0.25">
      <c r="A391" s="6" t="s">
        <v>592</v>
      </c>
      <c r="B391" s="6" t="s">
        <v>518</v>
      </c>
      <c r="C391" s="6" t="s">
        <v>514</v>
      </c>
      <c r="D391" s="6" t="s">
        <v>535</v>
      </c>
      <c r="E391" s="6" t="s">
        <v>538</v>
      </c>
      <c r="F391" s="6">
        <v>100</v>
      </c>
      <c r="G391" s="19">
        <v>30</v>
      </c>
      <c r="H391" s="8"/>
      <c r="I391" s="8"/>
      <c r="J391" s="8"/>
      <c r="K391" s="8"/>
      <c r="L391" s="8"/>
      <c r="M391" s="8" t="s">
        <v>2094</v>
      </c>
      <c r="N391" s="8" t="s">
        <v>2047</v>
      </c>
      <c r="O391" s="8">
        <v>3301</v>
      </c>
      <c r="P391" s="8" t="s">
        <v>2119</v>
      </c>
      <c r="Q391" s="1" t="s">
        <v>536</v>
      </c>
      <c r="R391" s="1">
        <v>5</v>
      </c>
      <c r="S391" s="8">
        <v>2</v>
      </c>
      <c r="T391" s="10" t="s">
        <v>1600</v>
      </c>
      <c r="U391" s="10" t="s">
        <v>1601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2094</v>
      </c>
      <c r="N392" s="8" t="s">
        <v>2047</v>
      </c>
      <c r="O392" s="8">
        <v>3301</v>
      </c>
      <c r="P392" s="8" t="s">
        <v>2119</v>
      </c>
      <c r="Q392" s="1" t="s">
        <v>537</v>
      </c>
      <c r="R392" s="1">
        <v>3</v>
      </c>
      <c r="S392" s="8">
        <v>1</v>
      </c>
      <c r="T392" s="10" t="s">
        <v>1601</v>
      </c>
      <c r="U392" s="10" t="s">
        <v>1602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2094</v>
      </c>
      <c r="N393" s="8" t="s">
        <v>2047</v>
      </c>
      <c r="O393" s="8">
        <v>3301</v>
      </c>
      <c r="P393" s="8" t="s">
        <v>2119</v>
      </c>
      <c r="Q393" s="1" t="s">
        <v>544</v>
      </c>
      <c r="R393" s="1">
        <v>3</v>
      </c>
      <c r="S393" s="8">
        <v>1</v>
      </c>
      <c r="T393" s="10" t="s">
        <v>1602</v>
      </c>
      <c r="U393" s="10" t="s">
        <v>1603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540</v>
      </c>
      <c r="E394" s="6" t="s">
        <v>539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2094</v>
      </c>
      <c r="N394" s="8" t="s">
        <v>2047</v>
      </c>
      <c r="O394" s="8">
        <v>3301</v>
      </c>
      <c r="P394" s="8" t="s">
        <v>2119</v>
      </c>
      <c r="Q394" s="1" t="s">
        <v>541</v>
      </c>
      <c r="R394" s="1">
        <v>3</v>
      </c>
      <c r="S394" s="8">
        <v>1</v>
      </c>
      <c r="T394" s="10" t="s">
        <v>1603</v>
      </c>
      <c r="U394" s="10" t="s">
        <v>1604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ref="AN394:AN457" si="54">SUM(X394:AM394)</f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ref="BE394:BE457" si="55">SUM(AO394:BD394)</f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ref="BV394:BV457" si="56">SUM(BF394:BU394)</f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ref="DD394:DD457" si="57">SUM(CN394:DC394)</f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ref="DU394:DU457" si="58">SUM(DE394:DT394)</f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ref="EL394:EL457" si="59">SUM(DV394:EK394)</f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ref="FC394:FC457" si="60">SUM(EM394:FB394)</f>
        <v>0</v>
      </c>
      <c r="FD394" s="32">
        <f t="shared" ref="FD394:FD457" si="61">SUM(AN394+BE394+BV394+CM394+DD394+DU394+EL394+FC394)</f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2094</v>
      </c>
      <c r="N395" s="8" t="s">
        <v>2047</v>
      </c>
      <c r="O395" s="8">
        <v>3301</v>
      </c>
      <c r="P395" s="8" t="s">
        <v>2119</v>
      </c>
      <c r="Q395" s="1" t="s">
        <v>542</v>
      </c>
      <c r="R395" s="1">
        <v>3</v>
      </c>
      <c r="S395" s="8">
        <v>1</v>
      </c>
      <c r="T395" s="10" t="s">
        <v>1604</v>
      </c>
      <c r="U395" s="10" t="s">
        <v>1605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si="54"/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si="55"/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si="56"/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ref="CM395:CM458" si="62">SUM(BW395:CL395)</f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si="57"/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si="58"/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si="59"/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si="60"/>
        <v>0</v>
      </c>
      <c r="FD395" s="32">
        <f t="shared" si="61"/>
        <v>0</v>
      </c>
    </row>
    <row r="396" spans="1:160" customFormat="1" ht="75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2094</v>
      </c>
      <c r="N396" s="8" t="s">
        <v>2048</v>
      </c>
      <c r="O396" s="8">
        <v>3302</v>
      </c>
      <c r="P396" s="8" t="s">
        <v>2119</v>
      </c>
      <c r="Q396" s="1" t="s">
        <v>543</v>
      </c>
      <c r="R396" s="1">
        <v>3</v>
      </c>
      <c r="S396" s="8">
        <v>1</v>
      </c>
      <c r="T396" s="10" t="s">
        <v>1605</v>
      </c>
      <c r="U396" s="10" t="s">
        <v>1606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si="62"/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90" hidden="1" x14ac:dyDescent="0.25">
      <c r="A397" s="6" t="s">
        <v>592</v>
      </c>
      <c r="B397" s="6" t="s">
        <v>518</v>
      </c>
      <c r="C397" s="6" t="s">
        <v>514</v>
      </c>
      <c r="D397" s="6" t="s">
        <v>546</v>
      </c>
      <c r="E397" s="6" t="s">
        <v>545</v>
      </c>
      <c r="F397" s="6">
        <v>10</v>
      </c>
      <c r="G397" s="19">
        <v>3</v>
      </c>
      <c r="H397" s="8"/>
      <c r="I397" s="8"/>
      <c r="J397" s="8"/>
      <c r="K397" s="8"/>
      <c r="L397" s="8"/>
      <c r="M397" s="8" t="s">
        <v>2094</v>
      </c>
      <c r="N397" s="8" t="s">
        <v>2047</v>
      </c>
      <c r="O397" s="8">
        <v>3301</v>
      </c>
      <c r="P397" s="8" t="s">
        <v>2119</v>
      </c>
      <c r="Q397" s="1" t="s">
        <v>547</v>
      </c>
      <c r="R397" s="1">
        <v>1</v>
      </c>
      <c r="S397" s="8">
        <v>1</v>
      </c>
      <c r="T397" s="10" t="s">
        <v>1606</v>
      </c>
      <c r="U397" s="10" t="s">
        <v>1607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6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2094</v>
      </c>
      <c r="N398" s="8" t="s">
        <v>2047</v>
      </c>
      <c r="O398" s="8">
        <v>3301</v>
      </c>
      <c r="P398" s="8" t="s">
        <v>2119</v>
      </c>
      <c r="Q398" s="1" t="s">
        <v>548</v>
      </c>
      <c r="R398" s="1">
        <v>1</v>
      </c>
      <c r="S398" s="8">
        <v>1</v>
      </c>
      <c r="T398" s="10" t="s">
        <v>1607</v>
      </c>
      <c r="U398" s="10" t="s">
        <v>1608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549</v>
      </c>
      <c r="F399" s="6">
        <v>0.2</v>
      </c>
      <c r="G399" s="19">
        <v>3</v>
      </c>
      <c r="H399" s="8"/>
      <c r="I399" s="8"/>
      <c r="J399" s="8"/>
      <c r="K399" s="8"/>
      <c r="L399" s="8"/>
      <c r="M399" s="8" t="s">
        <v>2094</v>
      </c>
      <c r="N399" s="8" t="s">
        <v>2047</v>
      </c>
      <c r="O399" s="8">
        <v>3301</v>
      </c>
      <c r="P399" s="8" t="s">
        <v>2119</v>
      </c>
      <c r="Q399" s="1" t="s">
        <v>550</v>
      </c>
      <c r="R399" s="1">
        <v>4</v>
      </c>
      <c r="S399" s="8">
        <v>1</v>
      </c>
      <c r="T399" s="10" t="s">
        <v>1608</v>
      </c>
      <c r="U399" s="10" t="s">
        <v>1609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551</v>
      </c>
      <c r="E400" s="6" t="s">
        <v>557</v>
      </c>
      <c r="F400" s="6">
        <v>100</v>
      </c>
      <c r="G400" s="19">
        <v>40</v>
      </c>
      <c r="H400" s="8"/>
      <c r="I400" s="8"/>
      <c r="J400" s="8"/>
      <c r="K400" s="8"/>
      <c r="L400" s="8"/>
      <c r="M400" s="8" t="s">
        <v>2094</v>
      </c>
      <c r="N400" s="8" t="s">
        <v>2047</v>
      </c>
      <c r="O400" s="8">
        <v>3301</v>
      </c>
      <c r="P400" s="8" t="s">
        <v>2119</v>
      </c>
      <c r="Q400" s="1" t="s">
        <v>552</v>
      </c>
      <c r="R400" s="1">
        <v>48</v>
      </c>
      <c r="S400" s="8">
        <v>18</v>
      </c>
      <c r="T400" s="10" t="s">
        <v>1609</v>
      </c>
      <c r="U400" s="10" t="s">
        <v>1610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33</v>
      </c>
      <c r="H401" s="8"/>
      <c r="I401" s="8"/>
      <c r="J401" s="8"/>
      <c r="K401" s="8"/>
      <c r="L401" s="8"/>
      <c r="M401" s="8" t="s">
        <v>2094</v>
      </c>
      <c r="N401" s="8" t="s">
        <v>2047</v>
      </c>
      <c r="O401" s="8">
        <v>3301</v>
      </c>
      <c r="P401" s="8" t="s">
        <v>2119</v>
      </c>
      <c r="Q401" s="1" t="s">
        <v>553</v>
      </c>
      <c r="R401" s="1">
        <v>1</v>
      </c>
      <c r="S401" s="8">
        <v>1</v>
      </c>
      <c r="T401" s="10" t="s">
        <v>1610</v>
      </c>
      <c r="U401" s="10" t="s">
        <v>1611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25</v>
      </c>
      <c r="H402" s="8"/>
      <c r="I402" s="8"/>
      <c r="J402" s="8"/>
      <c r="K402" s="8"/>
      <c r="L402" s="8"/>
      <c r="M402" s="8" t="s">
        <v>2094</v>
      </c>
      <c r="N402" s="8" t="s">
        <v>2047</v>
      </c>
      <c r="O402" s="8">
        <v>3301</v>
      </c>
      <c r="P402" s="8" t="s">
        <v>2119</v>
      </c>
      <c r="Q402" s="1" t="s">
        <v>558</v>
      </c>
      <c r="R402" s="1">
        <v>12</v>
      </c>
      <c r="S402" s="8">
        <v>3</v>
      </c>
      <c r="T402" s="10" t="s">
        <v>1611</v>
      </c>
      <c r="U402" s="10" t="s">
        <v>1612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33</v>
      </c>
      <c r="H403" s="8"/>
      <c r="I403" s="8"/>
      <c r="J403" s="8"/>
      <c r="K403" s="8"/>
      <c r="L403" s="8"/>
      <c r="M403" s="8" t="s">
        <v>2094</v>
      </c>
      <c r="N403" s="8" t="s">
        <v>2047</v>
      </c>
      <c r="O403" s="8">
        <v>3301</v>
      </c>
      <c r="P403" s="8" t="s">
        <v>2119</v>
      </c>
      <c r="Q403" s="1" t="s">
        <v>554</v>
      </c>
      <c r="R403" s="1">
        <v>1</v>
      </c>
      <c r="S403" s="8">
        <v>1</v>
      </c>
      <c r="T403" s="10" t="s">
        <v>1612</v>
      </c>
      <c r="U403" s="10" t="s">
        <v>1613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9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556</v>
      </c>
      <c r="F404" s="6">
        <v>100</v>
      </c>
      <c r="G404" s="19">
        <v>37</v>
      </c>
      <c r="H404" s="8"/>
      <c r="I404" s="8"/>
      <c r="J404" s="8"/>
      <c r="K404" s="8"/>
      <c r="L404" s="8"/>
      <c r="M404" s="8" t="s">
        <v>2094</v>
      </c>
      <c r="N404" s="8" t="s">
        <v>2047</v>
      </c>
      <c r="O404" s="8">
        <v>3301</v>
      </c>
      <c r="P404" s="8" t="s">
        <v>2119</v>
      </c>
      <c r="Q404" s="1" t="s">
        <v>555</v>
      </c>
      <c r="R404" s="1">
        <v>108</v>
      </c>
      <c r="S404" s="8">
        <v>40</v>
      </c>
      <c r="T404" s="10" t="s">
        <v>1613</v>
      </c>
      <c r="U404" s="10" t="s">
        <v>1614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45" hidden="1" x14ac:dyDescent="0.25">
      <c r="A405" s="6" t="s">
        <v>592</v>
      </c>
      <c r="B405" s="6" t="s">
        <v>563</v>
      </c>
      <c r="C405" s="6" t="s">
        <v>559</v>
      </c>
      <c r="D405" s="6" t="s">
        <v>561</v>
      </c>
      <c r="E405" s="6" t="s">
        <v>560</v>
      </c>
      <c r="F405" s="6">
        <v>7</v>
      </c>
      <c r="G405" s="19">
        <v>2</v>
      </c>
      <c r="H405" s="8"/>
      <c r="I405" s="8"/>
      <c r="J405" s="8"/>
      <c r="K405" s="8"/>
      <c r="L405" s="8"/>
      <c r="M405" s="8" t="s">
        <v>2095</v>
      </c>
      <c r="N405" s="8" t="s">
        <v>2049</v>
      </c>
      <c r="O405" s="8">
        <v>4301</v>
      </c>
      <c r="P405" s="8" t="s">
        <v>2120</v>
      </c>
      <c r="Q405" s="1" t="s">
        <v>562</v>
      </c>
      <c r="R405" s="1">
        <v>25</v>
      </c>
      <c r="S405" s="8">
        <v>6</v>
      </c>
      <c r="T405" s="10" t="s">
        <v>1614</v>
      </c>
      <c r="U405" s="10" t="s">
        <v>1615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2095</v>
      </c>
      <c r="N406" s="8" t="s">
        <v>2049</v>
      </c>
      <c r="O406" s="8">
        <v>4301</v>
      </c>
      <c r="P406" s="8" t="s">
        <v>2120</v>
      </c>
      <c r="Q406" s="1" t="s">
        <v>564</v>
      </c>
      <c r="R406" s="1">
        <v>1</v>
      </c>
      <c r="S406" s="8">
        <v>1</v>
      </c>
      <c r="T406" s="10" t="s">
        <v>1615</v>
      </c>
      <c r="U406" s="10" t="s">
        <v>1616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2095</v>
      </c>
      <c r="N407" s="8" t="s">
        <v>2049</v>
      </c>
      <c r="O407" s="8">
        <v>4301</v>
      </c>
      <c r="P407" s="8" t="s">
        <v>2120</v>
      </c>
      <c r="Q407" s="1" t="s">
        <v>565</v>
      </c>
      <c r="R407" s="1">
        <v>5500</v>
      </c>
      <c r="S407" s="8">
        <v>6000</v>
      </c>
      <c r="T407" s="10" t="s">
        <v>1616</v>
      </c>
      <c r="U407" s="10" t="s">
        <v>1617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2095</v>
      </c>
      <c r="N408" s="8" t="s">
        <v>2049</v>
      </c>
      <c r="O408" s="8">
        <v>4301</v>
      </c>
      <c r="P408" s="8" t="s">
        <v>2120</v>
      </c>
      <c r="Q408" s="1" t="s">
        <v>566</v>
      </c>
      <c r="R408" s="1">
        <v>1</v>
      </c>
      <c r="S408" s="8" t="s">
        <v>2013</v>
      </c>
      <c r="T408" s="10" t="s">
        <v>1617</v>
      </c>
      <c r="U408" s="10" t="s">
        <v>1618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7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2095</v>
      </c>
      <c r="N409" s="8" t="s">
        <v>2049</v>
      </c>
      <c r="O409" s="8">
        <v>4301</v>
      </c>
      <c r="P409" s="8" t="s">
        <v>2120</v>
      </c>
      <c r="Q409" s="1" t="s">
        <v>567</v>
      </c>
      <c r="R409" s="1">
        <v>3</v>
      </c>
      <c r="S409" s="8" t="s">
        <v>2013</v>
      </c>
      <c r="T409" s="10" t="s">
        <v>1618</v>
      </c>
      <c r="U409" s="10" t="s">
        <v>1619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4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2095</v>
      </c>
      <c r="N410" s="8" t="s">
        <v>2049</v>
      </c>
      <c r="O410" s="8">
        <v>4301</v>
      </c>
      <c r="P410" s="8" t="s">
        <v>2120</v>
      </c>
      <c r="Q410" s="1" t="s">
        <v>568</v>
      </c>
      <c r="R410" s="1">
        <v>4</v>
      </c>
      <c r="S410" s="8">
        <v>2</v>
      </c>
      <c r="T410" s="10" t="s">
        <v>1619</v>
      </c>
      <c r="U410" s="10" t="s">
        <v>1620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587</v>
      </c>
      <c r="F411" s="6">
        <v>25</v>
      </c>
      <c r="G411" s="19">
        <v>7</v>
      </c>
      <c r="H411" s="8"/>
      <c r="I411" s="8"/>
      <c r="J411" s="8"/>
      <c r="K411" s="8"/>
      <c r="L411" s="8"/>
      <c r="M411" s="8" t="s">
        <v>2095</v>
      </c>
      <c r="N411" s="8" t="s">
        <v>2049</v>
      </c>
      <c r="O411" s="8">
        <v>4301</v>
      </c>
      <c r="P411" s="8" t="s">
        <v>2120</v>
      </c>
      <c r="Q411" s="1" t="s">
        <v>569</v>
      </c>
      <c r="R411" s="1">
        <v>1</v>
      </c>
      <c r="S411" s="8">
        <v>1</v>
      </c>
      <c r="T411" s="10" t="s">
        <v>1620</v>
      </c>
      <c r="U411" s="10" t="s">
        <v>1621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2095</v>
      </c>
      <c r="N412" s="8" t="s">
        <v>2049</v>
      </c>
      <c r="O412" s="8">
        <v>4301</v>
      </c>
      <c r="P412" s="8" t="s">
        <v>2120</v>
      </c>
      <c r="Q412" s="1" t="s">
        <v>570</v>
      </c>
      <c r="R412" s="1">
        <v>4</v>
      </c>
      <c r="S412" s="8">
        <v>2</v>
      </c>
      <c r="T412" s="10" t="s">
        <v>1621</v>
      </c>
      <c r="U412" s="10" t="s">
        <v>1622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2095</v>
      </c>
      <c r="N413" s="8" t="s">
        <v>2049</v>
      </c>
      <c r="O413" s="8">
        <v>4301</v>
      </c>
      <c r="P413" s="8" t="s">
        <v>2120</v>
      </c>
      <c r="Q413" s="1" t="s">
        <v>571</v>
      </c>
      <c r="R413" s="1">
        <v>9</v>
      </c>
      <c r="S413" s="8">
        <v>3</v>
      </c>
      <c r="T413" s="10" t="s">
        <v>1622</v>
      </c>
      <c r="U413" s="10" t="s">
        <v>1623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2095</v>
      </c>
      <c r="N414" s="8" t="s">
        <v>2049</v>
      </c>
      <c r="O414" s="8">
        <v>4301</v>
      </c>
      <c r="P414" s="8" t="s">
        <v>2120</v>
      </c>
      <c r="Q414" s="1" t="s">
        <v>572</v>
      </c>
      <c r="R414" s="1">
        <v>47</v>
      </c>
      <c r="S414" s="8">
        <v>35</v>
      </c>
      <c r="T414" s="10" t="s">
        <v>1623</v>
      </c>
      <c r="U414" s="10" t="s">
        <v>1624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2095</v>
      </c>
      <c r="N415" s="8" t="s">
        <v>2049</v>
      </c>
      <c r="O415" s="8">
        <v>4301</v>
      </c>
      <c r="P415" s="8" t="s">
        <v>2120</v>
      </c>
      <c r="Q415" s="1" t="s">
        <v>573</v>
      </c>
      <c r="R415" s="1">
        <v>25</v>
      </c>
      <c r="S415" s="8">
        <v>15</v>
      </c>
      <c r="T415" s="10" t="s">
        <v>1624</v>
      </c>
      <c r="U415" s="10" t="s">
        <v>1625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2095</v>
      </c>
      <c r="N416" s="8" t="s">
        <v>2049</v>
      </c>
      <c r="O416" s="8">
        <v>4301</v>
      </c>
      <c r="P416" s="8" t="s">
        <v>2120</v>
      </c>
      <c r="Q416" s="1" t="s">
        <v>574</v>
      </c>
      <c r="R416" s="1">
        <v>35</v>
      </c>
      <c r="S416" s="8">
        <v>20</v>
      </c>
      <c r="T416" s="10" t="s">
        <v>1625</v>
      </c>
      <c r="U416" s="10" t="s">
        <v>1626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2095</v>
      </c>
      <c r="N417" s="8" t="s">
        <v>2049</v>
      </c>
      <c r="O417" s="8">
        <v>4301</v>
      </c>
      <c r="P417" s="8" t="s">
        <v>2120</v>
      </c>
      <c r="Q417" s="1" t="s">
        <v>575</v>
      </c>
      <c r="R417" s="1">
        <v>1000</v>
      </c>
      <c r="S417" s="8">
        <v>2000</v>
      </c>
      <c r="T417" s="10" t="s">
        <v>1626</v>
      </c>
      <c r="U417" s="10" t="s">
        <v>1627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2095</v>
      </c>
      <c r="N418" s="8" t="s">
        <v>2049</v>
      </c>
      <c r="O418" s="8">
        <v>4301</v>
      </c>
      <c r="P418" s="8" t="s">
        <v>2120</v>
      </c>
      <c r="Q418" s="1" t="s">
        <v>576</v>
      </c>
      <c r="R418" s="1">
        <v>500</v>
      </c>
      <c r="S418" s="8">
        <v>120</v>
      </c>
      <c r="T418" s="10" t="s">
        <v>1627</v>
      </c>
      <c r="U418" s="10" t="s">
        <v>1628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2095</v>
      </c>
      <c r="N419" s="8" t="s">
        <v>2049</v>
      </c>
      <c r="O419" s="8">
        <v>4301</v>
      </c>
      <c r="P419" s="8" t="s">
        <v>2120</v>
      </c>
      <c r="Q419" s="1" t="s">
        <v>577</v>
      </c>
      <c r="R419" s="1">
        <v>50</v>
      </c>
      <c r="S419" s="8">
        <v>15</v>
      </c>
      <c r="T419" s="10" t="s">
        <v>1628</v>
      </c>
      <c r="U419" s="10" t="s">
        <v>1629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60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2095</v>
      </c>
      <c r="N420" s="8" t="s">
        <v>2049</v>
      </c>
      <c r="O420" s="8">
        <v>4301</v>
      </c>
      <c r="P420" s="8" t="s">
        <v>2120</v>
      </c>
      <c r="Q420" s="1" t="s">
        <v>578</v>
      </c>
      <c r="R420" s="1">
        <v>4</v>
      </c>
      <c r="S420" s="8">
        <v>1</v>
      </c>
      <c r="T420" s="10" t="s">
        <v>1629</v>
      </c>
      <c r="U420" s="10" t="s">
        <v>1630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45" hidden="1" x14ac:dyDescent="0.25">
      <c r="A421" s="6" t="s">
        <v>592</v>
      </c>
      <c r="B421" s="6" t="s">
        <v>563</v>
      </c>
      <c r="C421" s="6" t="s">
        <v>559</v>
      </c>
      <c r="D421" s="6" t="s">
        <v>579</v>
      </c>
      <c r="E421" s="6" t="s">
        <v>1129</v>
      </c>
      <c r="F421" s="6">
        <v>80</v>
      </c>
      <c r="G421" s="19">
        <v>20</v>
      </c>
      <c r="H421" s="8"/>
      <c r="I421" s="8"/>
      <c r="J421" s="8"/>
      <c r="K421" s="8"/>
      <c r="L421" s="8"/>
      <c r="M421" s="8" t="s">
        <v>2095</v>
      </c>
      <c r="N421" s="8" t="s">
        <v>2049</v>
      </c>
      <c r="O421" s="8">
        <v>4301</v>
      </c>
      <c r="P421" s="8" t="s">
        <v>2120</v>
      </c>
      <c r="Q421" s="1" t="s">
        <v>580</v>
      </c>
      <c r="R421" s="1">
        <v>6</v>
      </c>
      <c r="S421" s="8">
        <v>2</v>
      </c>
      <c r="T421" s="10" t="s">
        <v>1630</v>
      </c>
      <c r="U421" s="10" t="s">
        <v>1631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75" hidden="1" x14ac:dyDescent="0.25">
      <c r="A422" s="6" t="s">
        <v>592</v>
      </c>
      <c r="B422" s="6" t="s">
        <v>563</v>
      </c>
      <c r="C422" s="6" t="s">
        <v>559</v>
      </c>
      <c r="D422" s="6" t="s">
        <v>582</v>
      </c>
      <c r="E422" s="6" t="s">
        <v>581</v>
      </c>
      <c r="F422" s="6">
        <v>60</v>
      </c>
      <c r="G422" s="19">
        <v>15</v>
      </c>
      <c r="H422" s="8"/>
      <c r="I422" s="8"/>
      <c r="J422" s="8"/>
      <c r="K422" s="8"/>
      <c r="L422" s="8"/>
      <c r="M422" s="8" t="s">
        <v>2095</v>
      </c>
      <c r="N422" s="8" t="s">
        <v>2049</v>
      </c>
      <c r="O422" s="8">
        <v>4301</v>
      </c>
      <c r="P422" s="8" t="s">
        <v>2120</v>
      </c>
      <c r="Q422" s="1" t="s">
        <v>583</v>
      </c>
      <c r="R422" s="1">
        <v>10</v>
      </c>
      <c r="S422" s="8">
        <v>3</v>
      </c>
      <c r="T422" s="10" t="s">
        <v>1631</v>
      </c>
      <c r="U422" s="10" t="s">
        <v>1632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2095</v>
      </c>
      <c r="N423" s="8" t="s">
        <v>2049</v>
      </c>
      <c r="O423" s="8">
        <v>4301</v>
      </c>
      <c r="P423" s="8" t="s">
        <v>2120</v>
      </c>
      <c r="Q423" s="1" t="s">
        <v>584</v>
      </c>
      <c r="R423" s="1">
        <v>1</v>
      </c>
      <c r="S423" s="8">
        <v>1</v>
      </c>
      <c r="T423" s="10" t="s">
        <v>1632</v>
      </c>
      <c r="U423" s="10" t="s">
        <v>1633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2095</v>
      </c>
      <c r="N424" s="8" t="s">
        <v>2049</v>
      </c>
      <c r="O424" s="8">
        <v>4301</v>
      </c>
      <c r="P424" s="8" t="s">
        <v>2120</v>
      </c>
      <c r="Q424" s="1" t="s">
        <v>585</v>
      </c>
      <c r="R424" s="1">
        <v>3</v>
      </c>
      <c r="S424" s="8">
        <v>1</v>
      </c>
      <c r="T424" s="10" t="s">
        <v>1633</v>
      </c>
      <c r="U424" s="10" t="s">
        <v>1634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2095</v>
      </c>
      <c r="N425" s="8" t="s">
        <v>2049</v>
      </c>
      <c r="O425" s="8">
        <v>4301</v>
      </c>
      <c r="P425" s="8" t="s">
        <v>2120</v>
      </c>
      <c r="Q425" s="1" t="s">
        <v>586</v>
      </c>
      <c r="R425" s="1">
        <v>5</v>
      </c>
      <c r="S425" s="8">
        <v>1</v>
      </c>
      <c r="T425" s="10" t="s">
        <v>1634</v>
      </c>
      <c r="U425" s="10" t="s">
        <v>1635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s="4" customFormat="1" ht="45" hidden="1" x14ac:dyDescent="0.25">
      <c r="A426" s="7" t="s">
        <v>593</v>
      </c>
      <c r="B426" s="7" t="s">
        <v>649</v>
      </c>
      <c r="C426" s="7" t="s">
        <v>1152</v>
      </c>
      <c r="D426" s="7" t="s">
        <v>1151</v>
      </c>
      <c r="E426" s="7" t="s">
        <v>588</v>
      </c>
      <c r="F426" s="7">
        <v>100</v>
      </c>
      <c r="G426" s="20">
        <v>30</v>
      </c>
      <c r="H426" s="11"/>
      <c r="I426" s="11"/>
      <c r="J426" s="11"/>
      <c r="K426" s="11"/>
      <c r="L426" s="11"/>
      <c r="M426" s="11" t="s">
        <v>2096</v>
      </c>
      <c r="N426" s="11" t="s">
        <v>2050</v>
      </c>
      <c r="O426" s="11">
        <v>3502</v>
      </c>
      <c r="P426" s="11" t="s">
        <v>2121</v>
      </c>
      <c r="Q426" s="2" t="s">
        <v>7</v>
      </c>
      <c r="R426" s="2">
        <v>1</v>
      </c>
      <c r="S426" s="11">
        <v>1</v>
      </c>
      <c r="T426" s="12" t="s">
        <v>1635</v>
      </c>
      <c r="U426" s="12" t="s">
        <v>1636</v>
      </c>
      <c r="V426" s="11"/>
      <c r="W426" s="11"/>
      <c r="X426" s="13">
        <v>0</v>
      </c>
      <c r="Y426" s="13">
        <v>0</v>
      </c>
      <c r="Z426" s="13">
        <v>0</v>
      </c>
      <c r="AA426" s="13">
        <v>0</v>
      </c>
      <c r="AB426" s="13">
        <v>0</v>
      </c>
      <c r="AC426" s="13">
        <v>0</v>
      </c>
      <c r="AD426" s="13">
        <v>0</v>
      </c>
      <c r="AE426" s="13">
        <v>0</v>
      </c>
      <c r="AF426" s="13">
        <v>0</v>
      </c>
      <c r="AG426" s="13">
        <v>0</v>
      </c>
      <c r="AH426" s="13">
        <v>0</v>
      </c>
      <c r="AI426" s="13">
        <v>0</v>
      </c>
      <c r="AJ426" s="13">
        <v>0</v>
      </c>
      <c r="AK426" s="13">
        <v>0</v>
      </c>
      <c r="AL426" s="13">
        <v>0</v>
      </c>
      <c r="AM426" s="13">
        <v>0</v>
      </c>
      <c r="AN426" s="31">
        <f t="shared" si="54"/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0</v>
      </c>
      <c r="AW426" s="13">
        <v>0</v>
      </c>
      <c r="AX426" s="13">
        <v>0</v>
      </c>
      <c r="AY426" s="13">
        <v>0</v>
      </c>
      <c r="AZ426" s="13">
        <v>0</v>
      </c>
      <c r="BA426" s="13">
        <v>0</v>
      </c>
      <c r="BB426" s="13">
        <v>0</v>
      </c>
      <c r="BC426" s="13">
        <v>0</v>
      </c>
      <c r="BD426" s="13">
        <v>0</v>
      </c>
      <c r="BE426" s="31">
        <f t="shared" si="55"/>
        <v>0</v>
      </c>
      <c r="BF426" s="13">
        <v>0</v>
      </c>
      <c r="BG426" s="13">
        <v>0</v>
      </c>
      <c r="BH426" s="13">
        <v>0</v>
      </c>
      <c r="BI426" s="13">
        <v>0</v>
      </c>
      <c r="BJ426" s="13">
        <v>0</v>
      </c>
      <c r="BK426" s="13">
        <v>0</v>
      </c>
      <c r="BL426" s="13">
        <v>0</v>
      </c>
      <c r="BM426" s="13">
        <v>0</v>
      </c>
      <c r="BN426" s="13">
        <v>0</v>
      </c>
      <c r="BO426" s="13">
        <v>0</v>
      </c>
      <c r="BP426" s="13">
        <v>0</v>
      </c>
      <c r="BQ426" s="13">
        <v>0</v>
      </c>
      <c r="BR426" s="13">
        <v>0</v>
      </c>
      <c r="BS426" s="13">
        <v>0</v>
      </c>
      <c r="BT426" s="13">
        <v>0</v>
      </c>
      <c r="BU426" s="13">
        <v>0</v>
      </c>
      <c r="BV426" s="31">
        <f t="shared" si="56"/>
        <v>0</v>
      </c>
      <c r="BW426" s="13">
        <v>0</v>
      </c>
      <c r="BX426" s="13">
        <v>0</v>
      </c>
      <c r="BY426" s="13">
        <v>0</v>
      </c>
      <c r="BZ426" s="13">
        <v>0</v>
      </c>
      <c r="CA426" s="13">
        <v>0</v>
      </c>
      <c r="CB426" s="13">
        <v>0</v>
      </c>
      <c r="CC426" s="13">
        <v>0</v>
      </c>
      <c r="CD426" s="13">
        <v>0</v>
      </c>
      <c r="CE426" s="13">
        <v>0</v>
      </c>
      <c r="CF426" s="13">
        <v>0</v>
      </c>
      <c r="CG426" s="13">
        <v>0</v>
      </c>
      <c r="CH426" s="13">
        <v>0</v>
      </c>
      <c r="CI426" s="13">
        <v>0</v>
      </c>
      <c r="CJ426" s="13">
        <v>0</v>
      </c>
      <c r="CK426" s="13">
        <v>0</v>
      </c>
      <c r="CL426" s="13">
        <v>0</v>
      </c>
      <c r="CM426" s="9">
        <f t="shared" si="62"/>
        <v>0</v>
      </c>
      <c r="CN426" s="13">
        <v>0</v>
      </c>
      <c r="CO426" s="13">
        <v>0</v>
      </c>
      <c r="CP426" s="13">
        <v>0</v>
      </c>
      <c r="CQ426" s="13">
        <v>0</v>
      </c>
      <c r="CR426" s="13">
        <v>0</v>
      </c>
      <c r="CS426" s="13">
        <v>0</v>
      </c>
      <c r="CT426" s="13">
        <v>0</v>
      </c>
      <c r="CU426" s="13">
        <v>0</v>
      </c>
      <c r="CV426" s="13">
        <v>0</v>
      </c>
      <c r="CW426" s="13">
        <v>0</v>
      </c>
      <c r="CX426" s="13">
        <v>0</v>
      </c>
      <c r="CY426" s="13">
        <v>0</v>
      </c>
      <c r="CZ426" s="13">
        <v>0</v>
      </c>
      <c r="DA426" s="13">
        <v>0</v>
      </c>
      <c r="DB426" s="13">
        <v>0</v>
      </c>
      <c r="DC426" s="13">
        <v>0</v>
      </c>
      <c r="DD426" s="31">
        <f t="shared" si="57"/>
        <v>0</v>
      </c>
      <c r="DE426" s="13">
        <v>0</v>
      </c>
      <c r="DF426" s="13">
        <v>0</v>
      </c>
      <c r="DG426" s="13">
        <v>0</v>
      </c>
      <c r="DH426" s="13">
        <v>0</v>
      </c>
      <c r="DI426" s="13">
        <v>0</v>
      </c>
      <c r="DJ426" s="13">
        <v>0</v>
      </c>
      <c r="DK426" s="13">
        <v>0</v>
      </c>
      <c r="DL426" s="13">
        <v>0</v>
      </c>
      <c r="DM426" s="13">
        <v>0</v>
      </c>
      <c r="DN426" s="13">
        <v>0</v>
      </c>
      <c r="DO426" s="13">
        <v>0</v>
      </c>
      <c r="DP426" s="13">
        <v>0</v>
      </c>
      <c r="DQ426" s="13">
        <v>0</v>
      </c>
      <c r="DR426" s="13">
        <v>0</v>
      </c>
      <c r="DS426" s="13">
        <v>0</v>
      </c>
      <c r="DT426" s="13">
        <v>0</v>
      </c>
      <c r="DU426" s="31">
        <f t="shared" si="58"/>
        <v>0</v>
      </c>
      <c r="DV426" s="13">
        <v>0</v>
      </c>
      <c r="DW426" s="13">
        <v>0</v>
      </c>
      <c r="DX426" s="13">
        <v>0</v>
      </c>
      <c r="DY426" s="13">
        <v>0</v>
      </c>
      <c r="DZ426" s="13">
        <v>0</v>
      </c>
      <c r="EA426" s="13">
        <v>0</v>
      </c>
      <c r="EB426" s="13">
        <v>0</v>
      </c>
      <c r="EC426" s="13">
        <v>0</v>
      </c>
      <c r="ED426" s="13">
        <v>0</v>
      </c>
      <c r="EE426" s="13">
        <v>0</v>
      </c>
      <c r="EF426" s="13">
        <v>0</v>
      </c>
      <c r="EG426" s="13">
        <v>0</v>
      </c>
      <c r="EH426" s="13">
        <v>0</v>
      </c>
      <c r="EI426" s="13">
        <v>0</v>
      </c>
      <c r="EJ426" s="13">
        <v>0</v>
      </c>
      <c r="EK426" s="13">
        <v>0</v>
      </c>
      <c r="EL426" s="9">
        <f t="shared" si="59"/>
        <v>0</v>
      </c>
      <c r="EM426" s="13">
        <v>0</v>
      </c>
      <c r="EN426" s="13">
        <v>0</v>
      </c>
      <c r="EO426" s="13">
        <v>0</v>
      </c>
      <c r="EP426" s="13">
        <v>0</v>
      </c>
      <c r="EQ426" s="13">
        <v>0</v>
      </c>
      <c r="ER426" s="13">
        <v>0</v>
      </c>
      <c r="ES426" s="13">
        <v>0</v>
      </c>
      <c r="ET426" s="13">
        <v>0</v>
      </c>
      <c r="EU426" s="13">
        <v>0</v>
      </c>
      <c r="EV426" s="13">
        <v>0</v>
      </c>
      <c r="EW426" s="13">
        <v>0</v>
      </c>
      <c r="EX426" s="13">
        <v>0</v>
      </c>
      <c r="EY426" s="13">
        <v>0</v>
      </c>
      <c r="EZ426" s="13">
        <v>0</v>
      </c>
      <c r="FA426" s="13">
        <v>0</v>
      </c>
      <c r="FB426" s="13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591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2096</v>
      </c>
      <c r="N427" s="11" t="s">
        <v>2050</v>
      </c>
      <c r="O427" s="11">
        <v>3502</v>
      </c>
      <c r="P427" s="11" t="s">
        <v>2121</v>
      </c>
      <c r="Q427" s="2" t="s">
        <v>8</v>
      </c>
      <c r="R427" s="2">
        <v>1</v>
      </c>
      <c r="S427" s="11">
        <v>1</v>
      </c>
      <c r="T427" s="12" t="s">
        <v>1636</v>
      </c>
      <c r="U427" s="12" t="s">
        <v>1637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2096</v>
      </c>
      <c r="N428" s="11" t="s">
        <v>2050</v>
      </c>
      <c r="O428" s="11">
        <v>3502</v>
      </c>
      <c r="P428" s="11" t="s">
        <v>2121</v>
      </c>
      <c r="Q428" s="2" t="s">
        <v>589</v>
      </c>
      <c r="R428" s="2">
        <v>1</v>
      </c>
      <c r="S428" s="11">
        <v>1</v>
      </c>
      <c r="T428" s="12" t="s">
        <v>1637</v>
      </c>
      <c r="U428" s="12" t="s">
        <v>1638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60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2096</v>
      </c>
      <c r="N429" s="11" t="s">
        <v>2050</v>
      </c>
      <c r="O429" s="11">
        <v>3502</v>
      </c>
      <c r="P429" s="11" t="s">
        <v>2121</v>
      </c>
      <c r="Q429" s="2" t="s">
        <v>590</v>
      </c>
      <c r="R429" s="2">
        <v>1</v>
      </c>
      <c r="S429" s="11">
        <v>1</v>
      </c>
      <c r="T429" s="12" t="s">
        <v>1638</v>
      </c>
      <c r="U429" s="12" t="s">
        <v>1639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2096</v>
      </c>
      <c r="N430" s="11" t="s">
        <v>2050</v>
      </c>
      <c r="O430" s="11">
        <v>3502</v>
      </c>
      <c r="P430" s="11" t="s">
        <v>2121</v>
      </c>
      <c r="Q430" s="2" t="s">
        <v>10</v>
      </c>
      <c r="R430" s="2">
        <v>1</v>
      </c>
      <c r="S430" s="11">
        <v>1</v>
      </c>
      <c r="T430" s="12" t="s">
        <v>1639</v>
      </c>
      <c r="U430" s="12" t="s">
        <v>1640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customFormat="1" ht="75" hidden="1" x14ac:dyDescent="0.25">
      <c r="A431" s="6" t="s">
        <v>593</v>
      </c>
      <c r="B431" s="7" t="s">
        <v>649</v>
      </c>
      <c r="C431" s="6" t="s">
        <v>594</v>
      </c>
      <c r="D431" s="6" t="s">
        <v>596</v>
      </c>
      <c r="E431" s="6" t="s">
        <v>595</v>
      </c>
      <c r="F431" s="6">
        <v>5</v>
      </c>
      <c r="G431" s="19">
        <v>5</v>
      </c>
      <c r="H431" s="8"/>
      <c r="I431" s="8"/>
      <c r="J431" s="8"/>
      <c r="K431" s="8"/>
      <c r="L431" s="8"/>
      <c r="M431" s="8" t="s">
        <v>2096</v>
      </c>
      <c r="N431" s="8" t="s">
        <v>2050</v>
      </c>
      <c r="O431" s="8">
        <v>3502</v>
      </c>
      <c r="P431" s="8" t="s">
        <v>2121</v>
      </c>
      <c r="Q431" s="1" t="s">
        <v>597</v>
      </c>
      <c r="R431" s="1">
        <v>4</v>
      </c>
      <c r="S431" s="8">
        <v>1</v>
      </c>
      <c r="T431" s="10" t="s">
        <v>1640</v>
      </c>
      <c r="U431" s="10" t="s">
        <v>1641</v>
      </c>
      <c r="V431" s="8"/>
      <c r="W431" s="8"/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31">
        <f t="shared" si="54"/>
        <v>0</v>
      </c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0</v>
      </c>
      <c r="BA431" s="9">
        <v>0</v>
      </c>
      <c r="BB431" s="9">
        <v>0</v>
      </c>
      <c r="BC431" s="9">
        <v>0</v>
      </c>
      <c r="BD431" s="9">
        <v>0</v>
      </c>
      <c r="BE431" s="31">
        <f t="shared" si="55"/>
        <v>0</v>
      </c>
      <c r="BF431" s="9">
        <v>0</v>
      </c>
      <c r="BG431" s="9">
        <v>0</v>
      </c>
      <c r="BH431" s="9">
        <v>0</v>
      </c>
      <c r="BI431" s="9">
        <v>0</v>
      </c>
      <c r="BJ431" s="9">
        <v>0</v>
      </c>
      <c r="BK431" s="9">
        <v>0</v>
      </c>
      <c r="BL431" s="9">
        <v>0</v>
      </c>
      <c r="BM431" s="9">
        <v>0</v>
      </c>
      <c r="BN431" s="9">
        <v>0</v>
      </c>
      <c r="BO431" s="9">
        <v>0</v>
      </c>
      <c r="BP431" s="9">
        <v>0</v>
      </c>
      <c r="BQ431" s="9">
        <v>0</v>
      </c>
      <c r="BR431" s="9">
        <v>0</v>
      </c>
      <c r="BS431" s="9">
        <v>0</v>
      </c>
      <c r="BT431" s="9">
        <v>0</v>
      </c>
      <c r="BU431" s="9">
        <v>0</v>
      </c>
      <c r="BV431" s="31">
        <f t="shared" si="56"/>
        <v>0</v>
      </c>
      <c r="BW431" s="9">
        <v>0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9">
        <v>0</v>
      </c>
      <c r="CF431" s="9">
        <v>0</v>
      </c>
      <c r="CG431" s="9">
        <v>0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f t="shared" si="62"/>
        <v>0</v>
      </c>
      <c r="CN431" s="9">
        <v>0</v>
      </c>
      <c r="CO431" s="9">
        <v>0</v>
      </c>
      <c r="CP431" s="9">
        <v>0</v>
      </c>
      <c r="CQ431" s="9">
        <v>0</v>
      </c>
      <c r="CR431" s="9">
        <v>0</v>
      </c>
      <c r="CS431" s="9">
        <v>0</v>
      </c>
      <c r="CT431" s="9">
        <v>0</v>
      </c>
      <c r="CU431" s="9">
        <v>0</v>
      </c>
      <c r="CV431" s="9">
        <v>0</v>
      </c>
      <c r="CW431" s="9">
        <v>0</v>
      </c>
      <c r="CX431" s="9">
        <v>0</v>
      </c>
      <c r="CY431" s="9">
        <v>0</v>
      </c>
      <c r="CZ431" s="9">
        <v>0</v>
      </c>
      <c r="DA431" s="9">
        <v>0</v>
      </c>
      <c r="DB431" s="9">
        <v>0</v>
      </c>
      <c r="DC431" s="9">
        <v>0</v>
      </c>
      <c r="DD431" s="31">
        <f t="shared" si="57"/>
        <v>0</v>
      </c>
      <c r="DE431" s="9">
        <v>0</v>
      </c>
      <c r="DF431" s="9">
        <v>0</v>
      </c>
      <c r="DG431" s="9">
        <v>0</v>
      </c>
      <c r="DH431" s="9">
        <v>0</v>
      </c>
      <c r="DI431" s="9">
        <v>0</v>
      </c>
      <c r="DJ431" s="9">
        <v>0</v>
      </c>
      <c r="DK431" s="9">
        <v>0</v>
      </c>
      <c r="DL431" s="9">
        <v>0</v>
      </c>
      <c r="DM431" s="9">
        <v>0</v>
      </c>
      <c r="DN431" s="9">
        <v>0</v>
      </c>
      <c r="DO431" s="9">
        <v>0</v>
      </c>
      <c r="DP431" s="9">
        <v>0</v>
      </c>
      <c r="DQ431" s="9">
        <v>0</v>
      </c>
      <c r="DR431" s="9">
        <v>0</v>
      </c>
      <c r="DS431" s="9">
        <v>0</v>
      </c>
      <c r="DT431" s="9">
        <v>0</v>
      </c>
      <c r="DU431" s="31">
        <f t="shared" si="58"/>
        <v>0</v>
      </c>
      <c r="DV431" s="9">
        <v>0</v>
      </c>
      <c r="DW431" s="9">
        <v>0</v>
      </c>
      <c r="DX431" s="9">
        <v>0</v>
      </c>
      <c r="DY431" s="9">
        <v>0</v>
      </c>
      <c r="DZ431" s="9">
        <v>0</v>
      </c>
      <c r="EA431" s="9">
        <v>0</v>
      </c>
      <c r="EB431" s="9">
        <v>0</v>
      </c>
      <c r="EC431" s="9">
        <v>0</v>
      </c>
      <c r="ED431" s="9">
        <v>0</v>
      </c>
      <c r="EE431" s="9">
        <v>0</v>
      </c>
      <c r="EF431" s="9">
        <v>0</v>
      </c>
      <c r="EG431" s="9">
        <v>0</v>
      </c>
      <c r="EH431" s="9">
        <v>0</v>
      </c>
      <c r="EI431" s="9">
        <v>0</v>
      </c>
      <c r="EJ431" s="9">
        <v>0</v>
      </c>
      <c r="EK431" s="9">
        <v>0</v>
      </c>
      <c r="EL431" s="9">
        <f t="shared" si="59"/>
        <v>0</v>
      </c>
      <c r="EM431" s="9">
        <v>0</v>
      </c>
      <c r="EN431" s="9">
        <v>0</v>
      </c>
      <c r="EO431" s="9">
        <v>0</v>
      </c>
      <c r="EP431" s="9">
        <v>0</v>
      </c>
      <c r="EQ431" s="9">
        <v>0</v>
      </c>
      <c r="ER431" s="9">
        <v>0</v>
      </c>
      <c r="ES431" s="9">
        <v>0</v>
      </c>
      <c r="ET431" s="9">
        <v>0</v>
      </c>
      <c r="EU431" s="9">
        <v>0</v>
      </c>
      <c r="EV431" s="9">
        <v>0</v>
      </c>
      <c r="EW431" s="9">
        <v>0</v>
      </c>
      <c r="EX431" s="9">
        <v>0</v>
      </c>
      <c r="EY431" s="9">
        <v>0</v>
      </c>
      <c r="EZ431" s="9">
        <v>0</v>
      </c>
      <c r="FA431" s="9">
        <v>0</v>
      </c>
      <c r="FB431" s="9">
        <v>0</v>
      </c>
      <c r="FC431" s="31">
        <f t="shared" si="60"/>
        <v>0</v>
      </c>
      <c r="FD431" s="32">
        <f t="shared" si="61"/>
        <v>0</v>
      </c>
    </row>
    <row r="432" spans="1:160" customFormat="1" ht="60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2096</v>
      </c>
      <c r="N432" s="8" t="s">
        <v>2050</v>
      </c>
      <c r="O432" s="8">
        <v>3502</v>
      </c>
      <c r="P432" s="8" t="s">
        <v>2121</v>
      </c>
      <c r="Q432" s="1" t="s">
        <v>598</v>
      </c>
      <c r="R432" s="1">
        <v>1</v>
      </c>
      <c r="S432" s="8">
        <v>1</v>
      </c>
      <c r="T432" s="10" t="s">
        <v>1641</v>
      </c>
      <c r="U432" s="10" t="s">
        <v>1642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75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2096</v>
      </c>
      <c r="N433" s="8" t="s">
        <v>2050</v>
      </c>
      <c r="O433" s="8">
        <v>3502</v>
      </c>
      <c r="P433" s="8" t="s">
        <v>2121</v>
      </c>
      <c r="Q433" s="1" t="s">
        <v>599</v>
      </c>
      <c r="R433" s="1">
        <v>4</v>
      </c>
      <c r="S433" s="8">
        <v>2</v>
      </c>
      <c r="T433" s="10" t="s">
        <v>1642</v>
      </c>
      <c r="U433" s="10" t="s">
        <v>1643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4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2096</v>
      </c>
      <c r="N434" s="8" t="s">
        <v>2050</v>
      </c>
      <c r="O434" s="8">
        <v>3502</v>
      </c>
      <c r="P434" s="8" t="s">
        <v>2121</v>
      </c>
      <c r="Q434" s="1" t="s">
        <v>600</v>
      </c>
      <c r="R434" s="1">
        <v>10</v>
      </c>
      <c r="S434" s="8">
        <v>4</v>
      </c>
      <c r="T434" s="10" t="s">
        <v>1643</v>
      </c>
      <c r="U434" s="10" t="s">
        <v>1644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2096</v>
      </c>
      <c r="N435" s="8" t="s">
        <v>2050</v>
      </c>
      <c r="O435" s="8">
        <v>3502</v>
      </c>
      <c r="P435" s="8" t="s">
        <v>2121</v>
      </c>
      <c r="Q435" s="1" t="s">
        <v>601</v>
      </c>
      <c r="R435" s="1">
        <v>72</v>
      </c>
      <c r="S435" s="8">
        <v>20</v>
      </c>
      <c r="T435" s="10" t="s">
        <v>1644</v>
      </c>
      <c r="U435" s="10" t="s">
        <v>1645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2096</v>
      </c>
      <c r="N436" s="8" t="s">
        <v>2050</v>
      </c>
      <c r="O436" s="8">
        <v>3502</v>
      </c>
      <c r="P436" s="8" t="s">
        <v>2121</v>
      </c>
      <c r="Q436" s="1" t="s">
        <v>602</v>
      </c>
      <c r="R436" s="1">
        <v>1</v>
      </c>
      <c r="S436" s="8">
        <v>1</v>
      </c>
      <c r="T436" s="10" t="s">
        <v>1645</v>
      </c>
      <c r="U436" s="10" t="s">
        <v>1646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603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2096</v>
      </c>
      <c r="N437" s="8" t="s">
        <v>2050</v>
      </c>
      <c r="O437" s="8">
        <v>3502</v>
      </c>
      <c r="P437" s="8" t="s">
        <v>2121</v>
      </c>
      <c r="Q437" s="1" t="s">
        <v>604</v>
      </c>
      <c r="R437" s="1">
        <v>10</v>
      </c>
      <c r="S437" s="8">
        <v>3</v>
      </c>
      <c r="T437" s="10" t="s">
        <v>1646</v>
      </c>
      <c r="U437" s="10" t="s">
        <v>1647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2096</v>
      </c>
      <c r="N438" s="8" t="s">
        <v>2050</v>
      </c>
      <c r="O438" s="8">
        <v>3502</v>
      </c>
      <c r="P438" s="8" t="s">
        <v>2121</v>
      </c>
      <c r="Q438" s="1" t="s">
        <v>605</v>
      </c>
      <c r="R438" s="1">
        <v>80</v>
      </c>
      <c r="S438" s="8">
        <v>20</v>
      </c>
      <c r="T438" s="10" t="s">
        <v>1647</v>
      </c>
      <c r="U438" s="10" t="s">
        <v>1648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2096</v>
      </c>
      <c r="N439" s="8" t="s">
        <v>2050</v>
      </c>
      <c r="O439" s="8">
        <v>3502</v>
      </c>
      <c r="P439" s="8" t="s">
        <v>2121</v>
      </c>
      <c r="Q439" s="1" t="s">
        <v>606</v>
      </c>
      <c r="R439" s="1">
        <v>25</v>
      </c>
      <c r="S439" s="8">
        <v>8</v>
      </c>
      <c r="T439" s="10" t="s">
        <v>1648</v>
      </c>
      <c r="U439" s="10" t="s">
        <v>1649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607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2096</v>
      </c>
      <c r="N440" s="8" t="s">
        <v>2050</v>
      </c>
      <c r="O440" s="8">
        <v>3502</v>
      </c>
      <c r="P440" s="8" t="s">
        <v>2121</v>
      </c>
      <c r="Q440" s="1" t="s">
        <v>608</v>
      </c>
      <c r="R440" s="1">
        <v>10</v>
      </c>
      <c r="S440" s="8">
        <v>3</v>
      </c>
      <c r="T440" s="10" t="s">
        <v>1649</v>
      </c>
      <c r="U440" s="10" t="s">
        <v>1650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2096</v>
      </c>
      <c r="N441" s="8" t="s">
        <v>2050</v>
      </c>
      <c r="O441" s="8">
        <v>3502</v>
      </c>
      <c r="P441" s="8" t="s">
        <v>2121</v>
      </c>
      <c r="Q441" s="1" t="s">
        <v>609</v>
      </c>
      <c r="R441" s="1">
        <v>50</v>
      </c>
      <c r="S441" s="8">
        <v>15</v>
      </c>
      <c r="T441" s="10" t="s">
        <v>1650</v>
      </c>
      <c r="U441" s="10" t="s">
        <v>1651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2096</v>
      </c>
      <c r="N442" s="8" t="s">
        <v>2050</v>
      </c>
      <c r="O442" s="8">
        <v>3502</v>
      </c>
      <c r="P442" s="8" t="s">
        <v>2121</v>
      </c>
      <c r="Q442" s="1" t="s">
        <v>610</v>
      </c>
      <c r="R442" s="1">
        <v>100</v>
      </c>
      <c r="S442" s="8">
        <v>50</v>
      </c>
      <c r="T442" s="10" t="s">
        <v>1651</v>
      </c>
      <c r="U442" s="10" t="s">
        <v>1652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2096</v>
      </c>
      <c r="N443" s="8" t="s">
        <v>2050</v>
      </c>
      <c r="O443" s="8">
        <v>3502</v>
      </c>
      <c r="P443" s="8" t="s">
        <v>2121</v>
      </c>
      <c r="Q443" s="1" t="s">
        <v>621</v>
      </c>
      <c r="R443" s="1">
        <v>10</v>
      </c>
      <c r="S443" s="8">
        <v>3</v>
      </c>
      <c r="T443" s="10" t="s">
        <v>1652</v>
      </c>
      <c r="U443" s="10" t="s">
        <v>1653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2096</v>
      </c>
      <c r="N444" s="8" t="s">
        <v>2050</v>
      </c>
      <c r="O444" s="8">
        <v>3502</v>
      </c>
      <c r="P444" s="8" t="s">
        <v>2121</v>
      </c>
      <c r="Q444" s="1" t="s">
        <v>611</v>
      </c>
      <c r="R444" s="1">
        <v>4</v>
      </c>
      <c r="S444" s="8">
        <v>1</v>
      </c>
      <c r="T444" s="10" t="s">
        <v>1653</v>
      </c>
      <c r="U444" s="10" t="s">
        <v>1654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2096</v>
      </c>
      <c r="N445" s="8" t="s">
        <v>2050</v>
      </c>
      <c r="O445" s="8">
        <v>3502</v>
      </c>
      <c r="P445" s="8" t="s">
        <v>2121</v>
      </c>
      <c r="Q445" s="1" t="s">
        <v>612</v>
      </c>
      <c r="R445" s="1">
        <v>8</v>
      </c>
      <c r="S445" s="8">
        <v>2</v>
      </c>
      <c r="T445" s="10" t="s">
        <v>1654</v>
      </c>
      <c r="U445" s="10" t="s">
        <v>1655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613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2096</v>
      </c>
      <c r="N446" s="8" t="s">
        <v>2050</v>
      </c>
      <c r="O446" s="8">
        <v>3502</v>
      </c>
      <c r="P446" s="8" t="s">
        <v>2121</v>
      </c>
      <c r="Q446" s="1" t="s">
        <v>614</v>
      </c>
      <c r="R446" s="1">
        <v>1</v>
      </c>
      <c r="S446" s="8">
        <v>1</v>
      </c>
      <c r="T446" s="10" t="s">
        <v>1655</v>
      </c>
      <c r="U446" s="10" t="s">
        <v>1656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75" hidden="1" x14ac:dyDescent="0.25">
      <c r="A447" s="6" t="s">
        <v>593</v>
      </c>
      <c r="B447" s="7" t="s">
        <v>649</v>
      </c>
      <c r="C447" s="6" t="s">
        <v>594</v>
      </c>
      <c r="D447" s="6" t="s">
        <v>616</v>
      </c>
      <c r="E447" s="6" t="s">
        <v>615</v>
      </c>
      <c r="F447" s="6">
        <v>36</v>
      </c>
      <c r="G447" s="19">
        <v>11</v>
      </c>
      <c r="H447" s="8"/>
      <c r="I447" s="8"/>
      <c r="J447" s="8"/>
      <c r="K447" s="8"/>
      <c r="L447" s="8"/>
      <c r="M447" s="8" t="s">
        <v>2096</v>
      </c>
      <c r="N447" s="8" t="s">
        <v>2050</v>
      </c>
      <c r="O447" s="8">
        <v>3502</v>
      </c>
      <c r="P447" s="8" t="s">
        <v>2121</v>
      </c>
      <c r="Q447" s="1" t="s">
        <v>617</v>
      </c>
      <c r="R447" s="1">
        <v>560</v>
      </c>
      <c r="S447" s="8">
        <v>180</v>
      </c>
      <c r="T447" s="10" t="s">
        <v>1656</v>
      </c>
      <c r="U447" s="10" t="s">
        <v>1657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4545</v>
      </c>
      <c r="CS447" s="9">
        <v>44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4589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4589</v>
      </c>
    </row>
    <row r="448" spans="1:160" customFormat="1" ht="4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2096</v>
      </c>
      <c r="N448" s="8" t="s">
        <v>2050</v>
      </c>
      <c r="O448" s="8">
        <v>3502</v>
      </c>
      <c r="P448" s="8" t="s">
        <v>2121</v>
      </c>
      <c r="Q448" s="1" t="s">
        <v>618</v>
      </c>
      <c r="R448" s="1">
        <v>1</v>
      </c>
      <c r="S448" s="8">
        <v>1</v>
      </c>
      <c r="T448" s="10" t="s">
        <v>1657</v>
      </c>
      <c r="U448" s="10" t="s">
        <v>1658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0</v>
      </c>
      <c r="CS448" s="9">
        <v>0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0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0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2096</v>
      </c>
      <c r="N449" s="8" t="s">
        <v>2050</v>
      </c>
      <c r="O449" s="8">
        <v>3502</v>
      </c>
      <c r="P449" s="8" t="s">
        <v>2121</v>
      </c>
      <c r="Q449" s="1" t="s">
        <v>619</v>
      </c>
      <c r="R449" s="1">
        <v>8</v>
      </c>
      <c r="S449" s="8">
        <v>3</v>
      </c>
      <c r="T449" s="10" t="s">
        <v>1658</v>
      </c>
      <c r="U449" s="10" t="s">
        <v>1659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2096</v>
      </c>
      <c r="N450" s="8" t="s">
        <v>2050</v>
      </c>
      <c r="O450" s="8">
        <v>3502</v>
      </c>
      <c r="P450" s="8" t="s">
        <v>2121</v>
      </c>
      <c r="Q450" s="1" t="s">
        <v>620</v>
      </c>
      <c r="R450" s="1">
        <v>12</v>
      </c>
      <c r="S450" s="8">
        <v>4</v>
      </c>
      <c r="T450" s="10" t="s">
        <v>1659</v>
      </c>
      <c r="U450" s="10" t="s">
        <v>1660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2096</v>
      </c>
      <c r="N451" s="8" t="s">
        <v>2050</v>
      </c>
      <c r="O451" s="8">
        <v>3502</v>
      </c>
      <c r="P451" s="8" t="s">
        <v>2121</v>
      </c>
      <c r="Q451" s="1" t="s">
        <v>622</v>
      </c>
      <c r="R451" s="1">
        <v>4</v>
      </c>
      <c r="S451" s="8">
        <v>2</v>
      </c>
      <c r="T451" s="10" t="s">
        <v>1660</v>
      </c>
      <c r="U451" s="10" t="s">
        <v>1661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2096</v>
      </c>
      <c r="N452" s="8" t="s">
        <v>2050</v>
      </c>
      <c r="O452" s="8">
        <v>3502</v>
      </c>
      <c r="P452" s="8" t="s">
        <v>2121</v>
      </c>
      <c r="Q452" s="1" t="s">
        <v>623</v>
      </c>
      <c r="R452" s="1">
        <v>100</v>
      </c>
      <c r="S452" s="8">
        <v>30</v>
      </c>
      <c r="T452" s="10" t="s">
        <v>1661</v>
      </c>
      <c r="U452" s="10" t="s">
        <v>1662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2096</v>
      </c>
      <c r="N453" s="8" t="s">
        <v>2050</v>
      </c>
      <c r="O453" s="8">
        <v>3502</v>
      </c>
      <c r="P453" s="8" t="s">
        <v>2121</v>
      </c>
      <c r="Q453" s="1" t="s">
        <v>624</v>
      </c>
      <c r="R453" s="1">
        <v>16</v>
      </c>
      <c r="S453" s="8">
        <v>5</v>
      </c>
      <c r="T453" s="10" t="s">
        <v>1662</v>
      </c>
      <c r="U453" s="10" t="s">
        <v>1663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2096</v>
      </c>
      <c r="N454" s="8" t="s">
        <v>2050</v>
      </c>
      <c r="O454" s="8">
        <v>3502</v>
      </c>
      <c r="P454" s="8" t="s">
        <v>2121</v>
      </c>
      <c r="Q454" s="1" t="s">
        <v>625</v>
      </c>
      <c r="R454" s="1">
        <v>100</v>
      </c>
      <c r="S454" s="8">
        <v>30</v>
      </c>
      <c r="T454" s="10" t="s">
        <v>1663</v>
      </c>
      <c r="U454" s="10" t="s">
        <v>1664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2096</v>
      </c>
      <c r="N455" s="8" t="s">
        <v>2050</v>
      </c>
      <c r="O455" s="8">
        <v>3502</v>
      </c>
      <c r="P455" s="8" t="s">
        <v>2121</v>
      </c>
      <c r="Q455" s="1" t="s">
        <v>626</v>
      </c>
      <c r="R455" s="1">
        <v>1</v>
      </c>
      <c r="S455" s="8">
        <v>1</v>
      </c>
      <c r="T455" s="10" t="s">
        <v>1664</v>
      </c>
      <c r="U455" s="10" t="s">
        <v>1665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627</v>
      </c>
      <c r="F456" s="6">
        <v>10.3</v>
      </c>
      <c r="G456" s="19">
        <v>15</v>
      </c>
      <c r="H456" s="8"/>
      <c r="I456" s="8"/>
      <c r="J456" s="8"/>
      <c r="K456" s="8"/>
      <c r="L456" s="8"/>
      <c r="M456" s="8" t="s">
        <v>2097</v>
      </c>
      <c r="N456" s="8" t="s">
        <v>2051</v>
      </c>
      <c r="O456" s="8">
        <v>3602</v>
      </c>
      <c r="P456" s="8" t="s">
        <v>2122</v>
      </c>
      <c r="Q456" s="1" t="s">
        <v>628</v>
      </c>
      <c r="R456" s="1">
        <v>1</v>
      </c>
      <c r="S456" s="8" t="s">
        <v>2013</v>
      </c>
      <c r="T456" s="10" t="s">
        <v>1665</v>
      </c>
      <c r="U456" s="10" t="s">
        <v>1666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2097</v>
      </c>
      <c r="N457" s="8" t="s">
        <v>2051</v>
      </c>
      <c r="O457" s="8">
        <v>3602</v>
      </c>
      <c r="P457" s="8" t="s">
        <v>2122</v>
      </c>
      <c r="Q457" s="1" t="s">
        <v>629</v>
      </c>
      <c r="R457" s="1">
        <v>2</v>
      </c>
      <c r="S457" s="8">
        <v>1</v>
      </c>
      <c r="T457" s="10" t="s">
        <v>1666</v>
      </c>
      <c r="U457" s="10" t="s">
        <v>1667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2097</v>
      </c>
      <c r="N458" s="8" t="s">
        <v>2051</v>
      </c>
      <c r="O458" s="8">
        <v>3602</v>
      </c>
      <c r="P458" s="8" t="s">
        <v>2122</v>
      </c>
      <c r="Q458" s="1" t="s">
        <v>630</v>
      </c>
      <c r="R458" s="1">
        <v>2</v>
      </c>
      <c r="S458" s="8">
        <v>1</v>
      </c>
      <c r="T458" s="10" t="s">
        <v>1667</v>
      </c>
      <c r="U458" s="10" t="s">
        <v>1668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ref="AN458:AN521" si="63">SUM(X458:AM458)</f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ref="BE458:BE521" si="64">SUM(AO458:BD458)</f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ref="BV458:BV521" si="65">SUM(BF458:BU458)</f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ref="DD458:DD521" si="66">SUM(CN458:DC458)</f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ref="DU458:DU521" si="67">SUM(DE458:DT458)</f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ref="EL458:EL521" si="68">SUM(DV458:EK458)</f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ref="FC458:FC521" si="69">SUM(EM458:FB458)</f>
        <v>0</v>
      </c>
      <c r="FD458" s="32">
        <f t="shared" ref="FD458:FD521" si="70">SUM(AN458+BE458+BV458+CM458+DD458+DU458+EL458+FC458)</f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2097</v>
      </c>
      <c r="N459" s="8" t="s">
        <v>2051</v>
      </c>
      <c r="O459" s="8">
        <v>3602</v>
      </c>
      <c r="P459" s="8" t="s">
        <v>2122</v>
      </c>
      <c r="Q459" s="1" t="s">
        <v>638</v>
      </c>
      <c r="R459" s="1">
        <v>1</v>
      </c>
      <c r="S459" s="8">
        <v>1</v>
      </c>
      <c r="T459" s="10" t="s">
        <v>1668</v>
      </c>
      <c r="U459" s="10" t="s">
        <v>1669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si="63"/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si="64"/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si="65"/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ref="CM459:CM522" si="71">SUM(BW459:CL459)</f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si="66"/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si="67"/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si="68"/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si="69"/>
        <v>0</v>
      </c>
      <c r="FD459" s="32">
        <f t="shared" si="70"/>
        <v>0</v>
      </c>
    </row>
    <row r="460" spans="1:160" customFormat="1" ht="60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2097</v>
      </c>
      <c r="N460" s="8" t="s">
        <v>2052</v>
      </c>
      <c r="O460" s="8">
        <v>3604</v>
      </c>
      <c r="P460" s="8" t="s">
        <v>2122</v>
      </c>
      <c r="Q460" s="1" t="s">
        <v>631</v>
      </c>
      <c r="R460" s="1">
        <v>4</v>
      </c>
      <c r="S460" s="8">
        <v>1</v>
      </c>
      <c r="T460" s="10" t="s">
        <v>1669</v>
      </c>
      <c r="U460" s="10" t="s">
        <v>1670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si="71"/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45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2097</v>
      </c>
      <c r="N461" s="8" t="s">
        <v>2053</v>
      </c>
      <c r="O461" s="8">
        <v>3603</v>
      </c>
      <c r="P461" s="8" t="s">
        <v>2122</v>
      </c>
      <c r="Q461" s="1" t="s">
        <v>632</v>
      </c>
      <c r="R461" s="1">
        <v>2</v>
      </c>
      <c r="S461" s="8">
        <v>1</v>
      </c>
      <c r="T461" s="10" t="s">
        <v>1670</v>
      </c>
      <c r="U461" s="10" t="s">
        <v>1671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60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2097</v>
      </c>
      <c r="N462" s="8" t="s">
        <v>2053</v>
      </c>
      <c r="O462" s="8">
        <v>3603</v>
      </c>
      <c r="P462" s="8" t="s">
        <v>2122</v>
      </c>
      <c r="Q462" s="1" t="s">
        <v>633</v>
      </c>
      <c r="R462" s="1">
        <v>10</v>
      </c>
      <c r="S462" s="8">
        <v>3</v>
      </c>
      <c r="T462" s="10" t="s">
        <v>1671</v>
      </c>
      <c r="U462" s="10" t="s">
        <v>1672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45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2097</v>
      </c>
      <c r="N463" s="8" t="s">
        <v>2053</v>
      </c>
      <c r="O463" s="8">
        <v>3603</v>
      </c>
      <c r="P463" s="8" t="s">
        <v>2122</v>
      </c>
      <c r="Q463" s="1" t="s">
        <v>634</v>
      </c>
      <c r="R463" s="1">
        <v>100</v>
      </c>
      <c r="S463" s="8">
        <v>30</v>
      </c>
      <c r="T463" s="10" t="s">
        <v>1672</v>
      </c>
      <c r="U463" s="10" t="s">
        <v>1673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2097</v>
      </c>
      <c r="N464" s="8" t="s">
        <v>2051</v>
      </c>
      <c r="O464" s="8">
        <v>3602</v>
      </c>
      <c r="P464" s="8" t="s">
        <v>2122</v>
      </c>
      <c r="Q464" s="1" t="s">
        <v>635</v>
      </c>
      <c r="R464" s="1">
        <v>10</v>
      </c>
      <c r="S464" s="8">
        <v>3</v>
      </c>
      <c r="T464" s="10" t="s">
        <v>1673</v>
      </c>
      <c r="U464" s="10" t="s">
        <v>1674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60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636</v>
      </c>
      <c r="F465" s="6">
        <v>61</v>
      </c>
      <c r="G465" s="19">
        <v>61</v>
      </c>
      <c r="H465" s="8"/>
      <c r="I465" s="8"/>
      <c r="J465" s="8"/>
      <c r="K465" s="8"/>
      <c r="L465" s="8"/>
      <c r="M465" s="8" t="s">
        <v>2097</v>
      </c>
      <c r="N465" s="8" t="s">
        <v>2052</v>
      </c>
      <c r="O465" s="8">
        <v>3604</v>
      </c>
      <c r="P465" s="8" t="s">
        <v>2122</v>
      </c>
      <c r="Q465" s="1" t="s">
        <v>637</v>
      </c>
      <c r="R465" s="1">
        <v>2</v>
      </c>
      <c r="S465" s="8">
        <v>1</v>
      </c>
      <c r="T465" s="10" t="s">
        <v>1674</v>
      </c>
      <c r="U465" s="10" t="s">
        <v>1675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2097</v>
      </c>
      <c r="N466" s="8" t="s">
        <v>2052</v>
      </c>
      <c r="O466" s="8">
        <v>3604</v>
      </c>
      <c r="P466" s="8" t="s">
        <v>2122</v>
      </c>
      <c r="Q466" s="1" t="s">
        <v>639</v>
      </c>
      <c r="R466" s="1">
        <v>1</v>
      </c>
      <c r="S466" s="8">
        <v>1</v>
      </c>
      <c r="T466" s="10" t="s">
        <v>1675</v>
      </c>
      <c r="U466" s="10" t="s">
        <v>1676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45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2097</v>
      </c>
      <c r="N467" s="8" t="s">
        <v>2051</v>
      </c>
      <c r="O467" s="8">
        <v>3602</v>
      </c>
      <c r="P467" s="8" t="s">
        <v>2122</v>
      </c>
      <c r="Q467" s="1" t="s">
        <v>640</v>
      </c>
      <c r="R467" s="1">
        <v>1</v>
      </c>
      <c r="S467" s="8">
        <v>1</v>
      </c>
      <c r="T467" s="10" t="s">
        <v>1676</v>
      </c>
      <c r="U467" s="10" t="s">
        <v>1677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2096</v>
      </c>
      <c r="N468" s="8" t="s">
        <v>2050</v>
      </c>
      <c r="O468" s="8">
        <v>3502</v>
      </c>
      <c r="P468" s="8" t="s">
        <v>2121</v>
      </c>
      <c r="Q468" s="1" t="s">
        <v>641</v>
      </c>
      <c r="R468" s="1">
        <v>8</v>
      </c>
      <c r="S468" s="8">
        <v>4</v>
      </c>
      <c r="T468" s="10" t="s">
        <v>1677</v>
      </c>
      <c r="U468" s="10" t="s">
        <v>1678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60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2096</v>
      </c>
      <c r="N469" s="8" t="s">
        <v>2050</v>
      </c>
      <c r="O469" s="8">
        <v>3502</v>
      </c>
      <c r="P469" s="8" t="s">
        <v>2121</v>
      </c>
      <c r="Q469" s="1" t="s">
        <v>642</v>
      </c>
      <c r="R469" s="1">
        <v>2</v>
      </c>
      <c r="S469" s="8">
        <v>1</v>
      </c>
      <c r="T469" s="10" t="s">
        <v>1678</v>
      </c>
      <c r="U469" s="10" t="s">
        <v>1679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45" hidden="1" x14ac:dyDescent="0.25">
      <c r="A470" s="6" t="s">
        <v>593</v>
      </c>
      <c r="B470" s="7" t="s">
        <v>649</v>
      </c>
      <c r="C470" s="6" t="s">
        <v>648</v>
      </c>
      <c r="D470" s="6" t="s">
        <v>644</v>
      </c>
      <c r="E470" s="6" t="s">
        <v>643</v>
      </c>
      <c r="F470" s="6">
        <v>0.79</v>
      </c>
      <c r="G470" s="19">
        <v>0.79</v>
      </c>
      <c r="H470" s="8"/>
      <c r="I470" s="8"/>
      <c r="J470" s="8"/>
      <c r="K470" s="8"/>
      <c r="L470" s="8"/>
      <c r="M470" s="8" t="s">
        <v>2096</v>
      </c>
      <c r="N470" s="8" t="s">
        <v>2050</v>
      </c>
      <c r="O470" s="8">
        <v>3502</v>
      </c>
      <c r="P470" s="8" t="s">
        <v>2121</v>
      </c>
      <c r="Q470" s="1" t="s">
        <v>645</v>
      </c>
      <c r="R470" s="1">
        <v>20</v>
      </c>
      <c r="S470" s="8">
        <v>7</v>
      </c>
      <c r="T470" s="10" t="s">
        <v>1679</v>
      </c>
      <c r="U470" s="10" t="s">
        <v>1680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60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2096</v>
      </c>
      <c r="N471" s="8" t="s">
        <v>2054</v>
      </c>
      <c r="O471" s="8">
        <v>3605</v>
      </c>
      <c r="P471" s="8" t="s">
        <v>2122</v>
      </c>
      <c r="Q471" s="1" t="s">
        <v>646</v>
      </c>
      <c r="R471" s="1">
        <v>1</v>
      </c>
      <c r="S471" s="8">
        <v>1</v>
      </c>
      <c r="T471" s="10" t="s">
        <v>1680</v>
      </c>
      <c r="U471" s="10" t="s">
        <v>1681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2096</v>
      </c>
      <c r="N472" s="8" t="s">
        <v>2054</v>
      </c>
      <c r="O472" s="8">
        <v>3605</v>
      </c>
      <c r="P472" s="8" t="s">
        <v>2122</v>
      </c>
      <c r="Q472" s="1" t="s">
        <v>647</v>
      </c>
      <c r="R472" s="1">
        <v>4</v>
      </c>
      <c r="S472" s="8">
        <v>1</v>
      </c>
      <c r="T472" s="10" t="s">
        <v>1681</v>
      </c>
      <c r="U472" s="10" t="s">
        <v>1682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2096</v>
      </c>
      <c r="N473" s="8" t="s">
        <v>2054</v>
      </c>
      <c r="O473" s="8">
        <v>3605</v>
      </c>
      <c r="P473" s="8" t="s">
        <v>2122</v>
      </c>
      <c r="Q473" s="1" t="s">
        <v>650</v>
      </c>
      <c r="R473" s="1">
        <v>3</v>
      </c>
      <c r="S473" s="8">
        <v>1</v>
      </c>
      <c r="T473" s="10" t="s">
        <v>1682</v>
      </c>
      <c r="U473" s="10" t="s">
        <v>1683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2096</v>
      </c>
      <c r="N474" s="8" t="s">
        <v>2054</v>
      </c>
      <c r="O474" s="8">
        <v>3605</v>
      </c>
      <c r="P474" s="8" t="s">
        <v>2122</v>
      </c>
      <c r="Q474" s="1" t="s">
        <v>651</v>
      </c>
      <c r="R474" s="1">
        <v>8</v>
      </c>
      <c r="S474" s="8">
        <v>3</v>
      </c>
      <c r="T474" s="10" t="s">
        <v>1683</v>
      </c>
      <c r="U474" s="10" t="s">
        <v>1684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2096</v>
      </c>
      <c r="N475" s="8" t="s">
        <v>2054</v>
      </c>
      <c r="O475" s="8">
        <v>3605</v>
      </c>
      <c r="P475" s="8" t="s">
        <v>2122</v>
      </c>
      <c r="Q475" s="1" t="s">
        <v>652</v>
      </c>
      <c r="R475" s="1">
        <v>4</v>
      </c>
      <c r="S475" s="8">
        <v>1</v>
      </c>
      <c r="T475" s="10" t="s">
        <v>1684</v>
      </c>
      <c r="U475" s="10" t="s">
        <v>1685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2096</v>
      </c>
      <c r="N476" s="8" t="s">
        <v>2054</v>
      </c>
      <c r="O476" s="8">
        <v>3605</v>
      </c>
      <c r="P476" s="8" t="s">
        <v>2122</v>
      </c>
      <c r="Q476" s="1" t="s">
        <v>653</v>
      </c>
      <c r="R476" s="1">
        <v>1</v>
      </c>
      <c r="S476" s="8">
        <v>1</v>
      </c>
      <c r="T476" s="10" t="s">
        <v>1685</v>
      </c>
      <c r="U476" s="10" t="s">
        <v>1686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6" t="s">
        <v>1153</v>
      </c>
      <c r="C477" s="6" t="s">
        <v>662</v>
      </c>
      <c r="D477" s="6" t="s">
        <v>654</v>
      </c>
      <c r="E477" s="6" t="s">
        <v>663</v>
      </c>
      <c r="F477" s="6" t="s">
        <v>1206</v>
      </c>
      <c r="G477" s="19">
        <v>1</v>
      </c>
      <c r="H477" s="8"/>
      <c r="I477" s="8"/>
      <c r="J477" s="8"/>
      <c r="K477" s="8"/>
      <c r="L477" s="8"/>
      <c r="M477" s="8" t="s">
        <v>2098</v>
      </c>
      <c r="N477" s="8" t="s">
        <v>2055</v>
      </c>
      <c r="O477" s="8">
        <v>1702</v>
      </c>
      <c r="P477" s="8" t="s">
        <v>2123</v>
      </c>
      <c r="Q477" s="1" t="s">
        <v>655</v>
      </c>
      <c r="R477" s="1">
        <v>1</v>
      </c>
      <c r="S477" s="8">
        <v>0.5</v>
      </c>
      <c r="T477" s="10" t="s">
        <v>1686</v>
      </c>
      <c r="U477" s="10" t="s">
        <v>1687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2098</v>
      </c>
      <c r="N478" s="8" t="s">
        <v>2055</v>
      </c>
      <c r="O478" s="8">
        <v>1702</v>
      </c>
      <c r="P478" s="8" t="s">
        <v>2123</v>
      </c>
      <c r="Q478" s="1" t="s">
        <v>656</v>
      </c>
      <c r="R478" s="1">
        <v>8</v>
      </c>
      <c r="S478" s="8">
        <v>4</v>
      </c>
      <c r="T478" s="10" t="s">
        <v>1687</v>
      </c>
      <c r="U478" s="10" t="s">
        <v>1688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2098</v>
      </c>
      <c r="N479" s="8" t="s">
        <v>2055</v>
      </c>
      <c r="O479" s="8">
        <v>1702</v>
      </c>
      <c r="P479" s="8" t="s">
        <v>2123</v>
      </c>
      <c r="Q479" s="1" t="s">
        <v>657</v>
      </c>
      <c r="R479" s="1">
        <v>3000</v>
      </c>
      <c r="S479" s="8">
        <v>3000</v>
      </c>
      <c r="T479" s="10" t="s">
        <v>1688</v>
      </c>
      <c r="U479" s="10" t="s">
        <v>1689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2098</v>
      </c>
      <c r="N480" s="8" t="s">
        <v>2056</v>
      </c>
      <c r="O480" s="8">
        <v>1709</v>
      </c>
      <c r="P480" s="8" t="s">
        <v>2123</v>
      </c>
      <c r="Q480" s="1" t="s">
        <v>658</v>
      </c>
      <c r="R480" s="1">
        <v>2</v>
      </c>
      <c r="S480" s="8">
        <v>1</v>
      </c>
      <c r="T480" s="10" t="s">
        <v>1689</v>
      </c>
      <c r="U480" s="10" t="s">
        <v>1690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2098</v>
      </c>
      <c r="N481" s="8" t="s">
        <v>2056</v>
      </c>
      <c r="O481" s="8">
        <v>1709</v>
      </c>
      <c r="P481" s="8" t="s">
        <v>2123</v>
      </c>
      <c r="Q481" s="1" t="s">
        <v>659</v>
      </c>
      <c r="R481" s="1">
        <v>4</v>
      </c>
      <c r="S481" s="8">
        <v>2</v>
      </c>
      <c r="T481" s="10" t="s">
        <v>1690</v>
      </c>
      <c r="U481" s="10" t="s">
        <v>1691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2098</v>
      </c>
      <c r="N482" s="8" t="s">
        <v>2057</v>
      </c>
      <c r="O482" s="8">
        <v>1704</v>
      </c>
      <c r="P482" s="8" t="s">
        <v>2123</v>
      </c>
      <c r="Q482" s="1" t="s">
        <v>660</v>
      </c>
      <c r="R482" s="1">
        <v>1</v>
      </c>
      <c r="S482" s="8">
        <v>1</v>
      </c>
      <c r="T482" s="10" t="s">
        <v>1691</v>
      </c>
      <c r="U482" s="10" t="s">
        <v>1692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2098</v>
      </c>
      <c r="N483" s="8" t="s">
        <v>2057</v>
      </c>
      <c r="O483" s="8">
        <v>1704</v>
      </c>
      <c r="P483" s="8" t="s">
        <v>2123</v>
      </c>
      <c r="Q483" s="1" t="s">
        <v>661</v>
      </c>
      <c r="R483" s="1">
        <v>1</v>
      </c>
      <c r="S483" s="8">
        <v>0</v>
      </c>
      <c r="T483" s="10" t="s">
        <v>1692</v>
      </c>
      <c r="U483" s="10" t="s">
        <v>1693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2098</v>
      </c>
      <c r="N484" s="8" t="s">
        <v>2058</v>
      </c>
      <c r="O484" s="8">
        <v>1703</v>
      </c>
      <c r="P484" s="8" t="s">
        <v>2123</v>
      </c>
      <c r="Q484" s="1" t="s">
        <v>664</v>
      </c>
      <c r="R484" s="1">
        <v>4</v>
      </c>
      <c r="S484" s="8">
        <v>1</v>
      </c>
      <c r="T484" s="10" t="s">
        <v>1693</v>
      </c>
      <c r="U484" s="10" t="s">
        <v>1694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2098</v>
      </c>
      <c r="N485" s="8" t="s">
        <v>2055</v>
      </c>
      <c r="O485" s="8">
        <v>1702</v>
      </c>
      <c r="P485" s="8" t="s">
        <v>2123</v>
      </c>
      <c r="Q485" s="1" t="s">
        <v>665</v>
      </c>
      <c r="R485" s="1">
        <v>17</v>
      </c>
      <c r="S485" s="8">
        <v>6</v>
      </c>
      <c r="T485" s="10" t="s">
        <v>1694</v>
      </c>
      <c r="U485" s="10" t="s">
        <v>1695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2098</v>
      </c>
      <c r="N486" s="8" t="s">
        <v>2055</v>
      </c>
      <c r="O486" s="8">
        <v>1702</v>
      </c>
      <c r="P486" s="8" t="s">
        <v>2123</v>
      </c>
      <c r="Q486" s="1" t="s">
        <v>666</v>
      </c>
      <c r="R486" s="1">
        <v>4</v>
      </c>
      <c r="S486" s="8">
        <v>1</v>
      </c>
      <c r="T486" s="10" t="s">
        <v>1695</v>
      </c>
      <c r="U486" s="10" t="s">
        <v>1696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667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2098</v>
      </c>
      <c r="N487" s="8" t="s">
        <v>2057</v>
      </c>
      <c r="O487" s="8">
        <v>1704</v>
      </c>
      <c r="P487" s="8" t="s">
        <v>2123</v>
      </c>
      <c r="Q487" s="1" t="s">
        <v>668</v>
      </c>
      <c r="R487" s="1">
        <v>1</v>
      </c>
      <c r="S487" s="8">
        <v>1</v>
      </c>
      <c r="T487" s="10" t="s">
        <v>1696</v>
      </c>
      <c r="U487" s="10" t="s">
        <v>1697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2098</v>
      </c>
      <c r="N488" s="8" t="s">
        <v>2057</v>
      </c>
      <c r="O488" s="8">
        <v>1704</v>
      </c>
      <c r="P488" s="8" t="s">
        <v>2123</v>
      </c>
      <c r="Q488" s="1" t="s">
        <v>669</v>
      </c>
      <c r="R488" s="1">
        <v>1</v>
      </c>
      <c r="S488" s="8">
        <v>1</v>
      </c>
      <c r="T488" s="10" t="s">
        <v>1697</v>
      </c>
      <c r="U488" s="10" t="s">
        <v>1698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2098</v>
      </c>
      <c r="N489" s="8" t="s">
        <v>2055</v>
      </c>
      <c r="O489" s="8">
        <v>1702</v>
      </c>
      <c r="P489" s="8" t="s">
        <v>2123</v>
      </c>
      <c r="Q489" s="1" t="s">
        <v>670</v>
      </c>
      <c r="R489" s="1">
        <v>4</v>
      </c>
      <c r="S489" s="8">
        <v>1</v>
      </c>
      <c r="T489" s="10" t="s">
        <v>1698</v>
      </c>
      <c r="U489" s="10" t="s">
        <v>1699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45" hidden="1" x14ac:dyDescent="0.25">
      <c r="A490" s="6" t="s">
        <v>593</v>
      </c>
      <c r="B490" s="6" t="s">
        <v>676</v>
      </c>
      <c r="C490" s="6" t="s">
        <v>671</v>
      </c>
      <c r="D490" s="6" t="s">
        <v>673</v>
      </c>
      <c r="E490" s="6" t="s">
        <v>672</v>
      </c>
      <c r="F490" s="6">
        <v>60</v>
      </c>
      <c r="G490" s="19">
        <v>15</v>
      </c>
      <c r="H490" s="8"/>
      <c r="I490" s="8"/>
      <c r="J490" s="8"/>
      <c r="K490" s="8"/>
      <c r="L490" s="8"/>
      <c r="M490" s="8" t="s">
        <v>2098</v>
      </c>
      <c r="N490" s="8" t="s">
        <v>2056</v>
      </c>
      <c r="O490" s="8">
        <v>1709</v>
      </c>
      <c r="P490" s="8" t="s">
        <v>2123</v>
      </c>
      <c r="Q490" s="1" t="s">
        <v>674</v>
      </c>
      <c r="R490" s="1">
        <v>1</v>
      </c>
      <c r="S490" s="8">
        <v>1</v>
      </c>
      <c r="T490" s="10" t="s">
        <v>1699</v>
      </c>
      <c r="U490" s="10" t="s">
        <v>1700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2098</v>
      </c>
      <c r="N491" s="8" t="s">
        <v>2056</v>
      </c>
      <c r="O491" s="8">
        <v>1709</v>
      </c>
      <c r="P491" s="8" t="s">
        <v>2123</v>
      </c>
      <c r="Q491" s="1" t="s">
        <v>675</v>
      </c>
      <c r="R491" s="1">
        <v>1</v>
      </c>
      <c r="S491" s="8">
        <v>0.5</v>
      </c>
      <c r="T491" s="10" t="s">
        <v>1700</v>
      </c>
      <c r="U491" s="10" t="s">
        <v>1701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2098</v>
      </c>
      <c r="N492" s="8" t="s">
        <v>2056</v>
      </c>
      <c r="O492" s="8">
        <v>1709</v>
      </c>
      <c r="P492" s="8" t="s">
        <v>2123</v>
      </c>
      <c r="Q492" s="1" t="s">
        <v>677</v>
      </c>
      <c r="R492" s="1">
        <v>4</v>
      </c>
      <c r="S492" s="8">
        <v>4</v>
      </c>
      <c r="T492" s="10" t="s">
        <v>1701</v>
      </c>
      <c r="U492" s="10" t="s">
        <v>1702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20</v>
      </c>
      <c r="H493" s="8"/>
      <c r="I493" s="8"/>
      <c r="J493" s="8"/>
      <c r="K493" s="8"/>
      <c r="L493" s="8"/>
      <c r="M493" s="8" t="s">
        <v>2098</v>
      </c>
      <c r="N493" s="8" t="s">
        <v>2056</v>
      </c>
      <c r="O493" s="8">
        <v>1709</v>
      </c>
      <c r="P493" s="8" t="s">
        <v>2123</v>
      </c>
      <c r="Q493" s="1" t="s">
        <v>678</v>
      </c>
      <c r="R493" s="1">
        <v>4</v>
      </c>
      <c r="S493" s="8">
        <v>1</v>
      </c>
      <c r="T493" s="10" t="s">
        <v>1702</v>
      </c>
      <c r="U493" s="10" t="s">
        <v>1703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60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15</v>
      </c>
      <c r="H494" s="8"/>
      <c r="I494" s="8"/>
      <c r="J494" s="8"/>
      <c r="K494" s="8"/>
      <c r="L494" s="8"/>
      <c r="M494" s="8" t="s">
        <v>2098</v>
      </c>
      <c r="N494" s="8" t="s">
        <v>2055</v>
      </c>
      <c r="O494" s="8">
        <v>1702</v>
      </c>
      <c r="P494" s="8" t="s">
        <v>2123</v>
      </c>
      <c r="Q494" s="1" t="s">
        <v>679</v>
      </c>
      <c r="R494" s="1">
        <v>16</v>
      </c>
      <c r="S494" s="8">
        <v>4</v>
      </c>
      <c r="T494" s="10" t="s">
        <v>1703</v>
      </c>
      <c r="U494" s="10" t="s">
        <v>1704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2098</v>
      </c>
      <c r="N495" s="8" t="s">
        <v>2055</v>
      </c>
      <c r="O495" s="8">
        <v>1702</v>
      </c>
      <c r="P495" s="8" t="s">
        <v>2123</v>
      </c>
      <c r="Q495" s="1" t="s">
        <v>680</v>
      </c>
      <c r="R495" s="1">
        <v>1</v>
      </c>
      <c r="S495" s="8">
        <v>1</v>
      </c>
      <c r="T495" s="10" t="s">
        <v>1704</v>
      </c>
      <c r="U495" s="10" t="s">
        <v>1705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45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20</v>
      </c>
      <c r="H496" s="8"/>
      <c r="I496" s="8"/>
      <c r="J496" s="8"/>
      <c r="K496" s="8"/>
      <c r="L496" s="8"/>
      <c r="M496" s="8" t="s">
        <v>2098</v>
      </c>
      <c r="N496" s="8" t="s">
        <v>2056</v>
      </c>
      <c r="O496" s="8">
        <v>1709</v>
      </c>
      <c r="P496" s="8" t="s">
        <v>2123</v>
      </c>
      <c r="Q496" s="1" t="s">
        <v>681</v>
      </c>
      <c r="R496" s="1">
        <v>1</v>
      </c>
      <c r="S496" s="8">
        <v>0.5</v>
      </c>
      <c r="T496" s="10" t="s">
        <v>1705</v>
      </c>
      <c r="U496" s="10" t="s">
        <v>1706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2098</v>
      </c>
      <c r="N497" s="8" t="s">
        <v>2056</v>
      </c>
      <c r="O497" s="8">
        <v>1709</v>
      </c>
      <c r="P497" s="8" t="s">
        <v>2123</v>
      </c>
      <c r="Q497" s="1" t="s">
        <v>682</v>
      </c>
      <c r="R497" s="1">
        <v>1</v>
      </c>
      <c r="S497" s="8">
        <v>0.5</v>
      </c>
      <c r="T497" s="10" t="s">
        <v>1706</v>
      </c>
      <c r="U497" s="10" t="s">
        <v>1707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15</v>
      </c>
      <c r="H498" s="8"/>
      <c r="I498" s="8"/>
      <c r="J498" s="8"/>
      <c r="K498" s="8"/>
      <c r="L498" s="8"/>
      <c r="M498" s="8" t="s">
        <v>2098</v>
      </c>
      <c r="N498" s="8" t="s">
        <v>2056</v>
      </c>
      <c r="O498" s="8">
        <v>1709</v>
      </c>
      <c r="P498" s="8" t="s">
        <v>2123</v>
      </c>
      <c r="Q498" s="1" t="s">
        <v>683</v>
      </c>
      <c r="R498" s="1">
        <v>1</v>
      </c>
      <c r="S498" s="8">
        <v>1</v>
      </c>
      <c r="T498" s="10" t="s">
        <v>1707</v>
      </c>
      <c r="U498" s="10" t="s">
        <v>1708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60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2098</v>
      </c>
      <c r="N499" s="8" t="s">
        <v>2058</v>
      </c>
      <c r="O499" s="8">
        <v>1703</v>
      </c>
      <c r="P499" s="8" t="s">
        <v>2124</v>
      </c>
      <c r="Q499" s="1" t="s">
        <v>684</v>
      </c>
      <c r="R499" s="1">
        <v>1</v>
      </c>
      <c r="S499" s="8">
        <v>1</v>
      </c>
      <c r="T499" s="10" t="s">
        <v>1708</v>
      </c>
      <c r="U499" s="10" t="s">
        <v>1709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45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2098</v>
      </c>
      <c r="N500" s="8" t="s">
        <v>2056</v>
      </c>
      <c r="O500" s="8">
        <v>1709</v>
      </c>
      <c r="P500" s="8" t="s">
        <v>2123</v>
      </c>
      <c r="Q500" s="1" t="s">
        <v>685</v>
      </c>
      <c r="R500" s="1">
        <v>1</v>
      </c>
      <c r="S500" s="8">
        <v>1</v>
      </c>
      <c r="T500" s="10" t="s">
        <v>1709</v>
      </c>
      <c r="U500" s="10" t="s">
        <v>1710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20</v>
      </c>
      <c r="H501" s="8"/>
      <c r="I501" s="8"/>
      <c r="J501" s="8"/>
      <c r="K501" s="8"/>
      <c r="L501" s="8"/>
      <c r="M501" s="8" t="s">
        <v>2098</v>
      </c>
      <c r="N501" s="8" t="s">
        <v>2056</v>
      </c>
      <c r="O501" s="8">
        <v>1709</v>
      </c>
      <c r="P501" s="8" t="s">
        <v>2123</v>
      </c>
      <c r="Q501" s="1" t="s">
        <v>686</v>
      </c>
      <c r="R501" s="1">
        <v>27</v>
      </c>
      <c r="S501" s="8">
        <v>9</v>
      </c>
      <c r="T501" s="10" t="s">
        <v>1710</v>
      </c>
      <c r="U501" s="10" t="s">
        <v>1711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687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2098</v>
      </c>
      <c r="N502" s="8" t="s">
        <v>2056</v>
      </c>
      <c r="O502" s="8">
        <v>1709</v>
      </c>
      <c r="P502" s="8" t="s">
        <v>2123</v>
      </c>
      <c r="Q502" s="1" t="s">
        <v>688</v>
      </c>
      <c r="R502" s="1">
        <v>1</v>
      </c>
      <c r="S502" s="8">
        <v>0.5</v>
      </c>
      <c r="T502" s="10" t="s">
        <v>1711</v>
      </c>
      <c r="U502" s="10" t="s">
        <v>1712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15</v>
      </c>
      <c r="H503" s="8"/>
      <c r="I503" s="8"/>
      <c r="J503" s="8"/>
      <c r="K503" s="8"/>
      <c r="L503" s="8"/>
      <c r="M503" s="8" t="s">
        <v>2098</v>
      </c>
      <c r="N503" s="8" t="s">
        <v>2056</v>
      </c>
      <c r="O503" s="8">
        <v>1709</v>
      </c>
      <c r="P503" s="8" t="s">
        <v>2123</v>
      </c>
      <c r="Q503" s="1" t="s">
        <v>689</v>
      </c>
      <c r="R503" s="1">
        <v>1</v>
      </c>
      <c r="S503" s="8">
        <v>1</v>
      </c>
      <c r="T503" s="10" t="s">
        <v>1712</v>
      </c>
      <c r="U503" s="10" t="s">
        <v>1713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20</v>
      </c>
      <c r="H504" s="8"/>
      <c r="I504" s="8"/>
      <c r="J504" s="8"/>
      <c r="K504" s="8"/>
      <c r="L504" s="8"/>
      <c r="M504" s="8" t="s">
        <v>2098</v>
      </c>
      <c r="N504" s="8" t="s">
        <v>2056</v>
      </c>
      <c r="O504" s="8">
        <v>1709</v>
      </c>
      <c r="P504" s="8" t="s">
        <v>2123</v>
      </c>
      <c r="Q504" s="1" t="s">
        <v>690</v>
      </c>
      <c r="R504" s="1">
        <v>1</v>
      </c>
      <c r="S504" s="8">
        <v>0.5</v>
      </c>
      <c r="T504" s="10" t="s">
        <v>1713</v>
      </c>
      <c r="U504" s="10" t="s">
        <v>1714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15</v>
      </c>
      <c r="H505" s="8"/>
      <c r="I505" s="8"/>
      <c r="J505" s="8"/>
      <c r="K505" s="8"/>
      <c r="L505" s="8"/>
      <c r="M505" s="8" t="s">
        <v>2098</v>
      </c>
      <c r="N505" s="8" t="s">
        <v>2056</v>
      </c>
      <c r="O505" s="8">
        <v>1709</v>
      </c>
      <c r="P505" s="8" t="s">
        <v>2123</v>
      </c>
      <c r="Q505" s="2" t="s">
        <v>691</v>
      </c>
      <c r="R505" s="2">
        <v>1</v>
      </c>
      <c r="S505" s="11">
        <v>1</v>
      </c>
      <c r="T505" s="12" t="s">
        <v>1714</v>
      </c>
      <c r="U505" s="10" t="s">
        <v>1715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60" hidden="1" x14ac:dyDescent="0.25">
      <c r="A506" s="6" t="s">
        <v>593</v>
      </c>
      <c r="B506" s="6" t="s">
        <v>1154</v>
      </c>
      <c r="C506" s="6" t="s">
        <v>699</v>
      </c>
      <c r="D506" s="6" t="s">
        <v>693</v>
      </c>
      <c r="E506" s="6" t="s">
        <v>692</v>
      </c>
      <c r="F506" s="6">
        <v>70</v>
      </c>
      <c r="G506" s="19">
        <v>50</v>
      </c>
      <c r="H506" s="8"/>
      <c r="I506" s="8"/>
      <c r="J506" s="8"/>
      <c r="K506" s="8"/>
      <c r="L506" s="8"/>
      <c r="M506" s="8" t="s">
        <v>2099</v>
      </c>
      <c r="N506" s="8" t="s">
        <v>2059</v>
      </c>
      <c r="O506" s="8">
        <v>2409</v>
      </c>
      <c r="P506" s="8" t="s">
        <v>2125</v>
      </c>
      <c r="Q506" s="2" t="s">
        <v>694</v>
      </c>
      <c r="R506" s="2">
        <v>1</v>
      </c>
      <c r="S506" s="11" t="s">
        <v>2013</v>
      </c>
      <c r="T506" s="12" t="s">
        <v>1715</v>
      </c>
      <c r="U506" s="10" t="s">
        <v>1716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2099</v>
      </c>
      <c r="N507" s="8" t="s">
        <v>2059</v>
      </c>
      <c r="O507" s="8">
        <v>2409</v>
      </c>
      <c r="P507" s="8" t="s">
        <v>2125</v>
      </c>
      <c r="Q507" s="2" t="s">
        <v>695</v>
      </c>
      <c r="R507" s="2">
        <v>1</v>
      </c>
      <c r="S507" s="11">
        <v>1</v>
      </c>
      <c r="T507" s="12" t="s">
        <v>1716</v>
      </c>
      <c r="U507" s="10" t="s">
        <v>1717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2099</v>
      </c>
      <c r="N508" s="8" t="s">
        <v>2059</v>
      </c>
      <c r="O508" s="8">
        <v>2409</v>
      </c>
      <c r="P508" s="8" t="s">
        <v>2125</v>
      </c>
      <c r="Q508" s="2" t="s">
        <v>696</v>
      </c>
      <c r="R508" s="2">
        <v>1</v>
      </c>
      <c r="S508" s="11">
        <v>0.5</v>
      </c>
      <c r="T508" s="12" t="s">
        <v>1717</v>
      </c>
      <c r="U508" s="10" t="s">
        <v>1718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697</v>
      </c>
      <c r="F509" s="6">
        <v>60</v>
      </c>
      <c r="G509" s="19">
        <v>40</v>
      </c>
      <c r="H509" s="8"/>
      <c r="I509" s="8"/>
      <c r="J509" s="8"/>
      <c r="K509" s="8"/>
      <c r="L509" s="8"/>
      <c r="M509" s="8" t="s">
        <v>2099</v>
      </c>
      <c r="N509" s="8" t="s">
        <v>2059</v>
      </c>
      <c r="O509" s="8">
        <v>2409</v>
      </c>
      <c r="P509" s="8" t="s">
        <v>2125</v>
      </c>
      <c r="Q509" s="2" t="s">
        <v>698</v>
      </c>
      <c r="R509" s="2">
        <v>1</v>
      </c>
      <c r="S509" s="11" t="s">
        <v>2013</v>
      </c>
      <c r="T509" s="12" t="s">
        <v>1718</v>
      </c>
      <c r="U509" s="10" t="s">
        <v>1719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2099</v>
      </c>
      <c r="N510" s="8" t="s">
        <v>2059</v>
      </c>
      <c r="O510" s="8">
        <v>2409</v>
      </c>
      <c r="P510" s="8" t="s">
        <v>2125</v>
      </c>
      <c r="Q510" s="2" t="s">
        <v>700</v>
      </c>
      <c r="R510" s="2">
        <v>1</v>
      </c>
      <c r="S510" s="11">
        <v>0.3</v>
      </c>
      <c r="T510" s="12" t="s">
        <v>1719</v>
      </c>
      <c r="U510" s="10" t="s">
        <v>1720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7" t="s">
        <v>593</v>
      </c>
      <c r="B511" s="7" t="s">
        <v>1154</v>
      </c>
      <c r="C511" s="7" t="s">
        <v>699</v>
      </c>
      <c r="D511" s="7" t="s">
        <v>693</v>
      </c>
      <c r="E511" s="7" t="s">
        <v>697</v>
      </c>
      <c r="F511" s="7">
        <v>60</v>
      </c>
      <c r="G511" s="19">
        <v>40</v>
      </c>
      <c r="H511" s="8"/>
      <c r="I511" s="8"/>
      <c r="J511" s="8"/>
      <c r="K511" s="8"/>
      <c r="L511" s="8"/>
      <c r="M511" s="8" t="s">
        <v>2099</v>
      </c>
      <c r="N511" s="8" t="s">
        <v>2059</v>
      </c>
      <c r="O511" s="8">
        <v>2409</v>
      </c>
      <c r="P511" s="8" t="s">
        <v>2125</v>
      </c>
      <c r="Q511" s="2" t="s">
        <v>701</v>
      </c>
      <c r="R511" s="2">
        <v>2</v>
      </c>
      <c r="S511" s="11">
        <v>1</v>
      </c>
      <c r="T511" s="12" t="s">
        <v>1720</v>
      </c>
      <c r="U511" s="10" t="s">
        <v>1721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s="5" customFormat="1" ht="60" hidden="1" x14ac:dyDescent="0.25">
      <c r="A512" s="7" t="s">
        <v>593</v>
      </c>
      <c r="B512" s="7" t="s">
        <v>1155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2099</v>
      </c>
      <c r="N512" s="8" t="s">
        <v>2059</v>
      </c>
      <c r="O512" s="8">
        <v>2409</v>
      </c>
      <c r="P512" s="8" t="s">
        <v>2125</v>
      </c>
      <c r="Q512" s="2" t="s">
        <v>702</v>
      </c>
      <c r="R512" s="2">
        <v>120</v>
      </c>
      <c r="S512" s="11">
        <v>40</v>
      </c>
      <c r="T512" s="12" t="s">
        <v>1721</v>
      </c>
      <c r="U512" s="10" t="s">
        <v>1722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customFormat="1" ht="60" hidden="1" x14ac:dyDescent="0.25">
      <c r="A513" s="7" t="s">
        <v>593</v>
      </c>
      <c r="B513" s="7" t="s">
        <v>1156</v>
      </c>
      <c r="C513" s="7" t="s">
        <v>699</v>
      </c>
      <c r="D513" s="7" t="s">
        <v>693</v>
      </c>
      <c r="E513" s="7" t="s">
        <v>723</v>
      </c>
      <c r="F513" s="7">
        <v>70</v>
      </c>
      <c r="G513" s="19">
        <v>66</v>
      </c>
      <c r="H513" s="8"/>
      <c r="I513" s="8"/>
      <c r="J513" s="8"/>
      <c r="K513" s="8"/>
      <c r="L513" s="8"/>
      <c r="M513" s="8" t="s">
        <v>2099</v>
      </c>
      <c r="N513" s="8" t="s">
        <v>2060</v>
      </c>
      <c r="O513" s="8">
        <v>2408</v>
      </c>
      <c r="P513" s="8" t="s">
        <v>2125</v>
      </c>
      <c r="Q513" s="2" t="s">
        <v>703</v>
      </c>
      <c r="R513" s="2">
        <v>1</v>
      </c>
      <c r="S513" s="11">
        <v>0.33</v>
      </c>
      <c r="T513" s="12" t="s">
        <v>1722</v>
      </c>
      <c r="U513" s="10" t="s">
        <v>1723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2099</v>
      </c>
      <c r="N514" s="8" t="s">
        <v>2060</v>
      </c>
      <c r="O514" s="8">
        <v>2408</v>
      </c>
      <c r="P514" s="8" t="s">
        <v>2125</v>
      </c>
      <c r="Q514" s="2" t="s">
        <v>704</v>
      </c>
      <c r="R514" s="2">
        <v>4</v>
      </c>
      <c r="S514" s="11">
        <v>1</v>
      </c>
      <c r="T514" s="12" t="s">
        <v>1723</v>
      </c>
      <c r="U514" s="10" t="s">
        <v>1724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6" t="s">
        <v>593</v>
      </c>
      <c r="B515" s="6" t="s">
        <v>1156</v>
      </c>
      <c r="C515" s="6" t="s">
        <v>699</v>
      </c>
      <c r="D515" s="6" t="s">
        <v>693</v>
      </c>
      <c r="E515" s="6" t="s">
        <v>723</v>
      </c>
      <c r="F515" s="6">
        <v>70</v>
      </c>
      <c r="G515" s="19">
        <v>66</v>
      </c>
      <c r="H515" s="8"/>
      <c r="I515" s="8"/>
      <c r="J515" s="8"/>
      <c r="K515" s="8"/>
      <c r="L515" s="8"/>
      <c r="M515" s="8" t="s">
        <v>2099</v>
      </c>
      <c r="N515" s="8" t="s">
        <v>2060</v>
      </c>
      <c r="O515" s="8">
        <v>2408</v>
      </c>
      <c r="P515" s="8" t="s">
        <v>2125</v>
      </c>
      <c r="Q515" s="2" t="s">
        <v>705</v>
      </c>
      <c r="R515" s="2">
        <v>1</v>
      </c>
      <c r="S515" s="11">
        <v>0.33</v>
      </c>
      <c r="T515" s="12" t="s">
        <v>1724</v>
      </c>
      <c r="U515" s="10" t="s">
        <v>1725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2099</v>
      </c>
      <c r="N516" s="8" t="s">
        <v>2060</v>
      </c>
      <c r="O516" s="8">
        <v>2408</v>
      </c>
      <c r="P516" s="8" t="s">
        <v>2125</v>
      </c>
      <c r="Q516" s="2" t="s">
        <v>706</v>
      </c>
      <c r="R516" s="2">
        <v>1</v>
      </c>
      <c r="S516" s="11">
        <v>0.6</v>
      </c>
      <c r="T516" s="12" t="s">
        <v>1725</v>
      </c>
      <c r="U516" s="10" t="s">
        <v>1726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2099</v>
      </c>
      <c r="N517" s="8" t="s">
        <v>2060</v>
      </c>
      <c r="O517" s="8">
        <v>2408</v>
      </c>
      <c r="P517" s="8" t="s">
        <v>2125</v>
      </c>
      <c r="Q517" s="2" t="s">
        <v>707</v>
      </c>
      <c r="R517" s="2">
        <v>1</v>
      </c>
      <c r="S517" s="11">
        <v>0</v>
      </c>
      <c r="T517" s="12" t="s">
        <v>1726</v>
      </c>
      <c r="U517" s="10" t="s">
        <v>1727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1154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40</v>
      </c>
      <c r="H518" s="8"/>
      <c r="I518" s="8"/>
      <c r="J518" s="8"/>
      <c r="K518" s="8"/>
      <c r="L518" s="8"/>
      <c r="M518" s="8" t="s">
        <v>2099</v>
      </c>
      <c r="N518" s="8" t="s">
        <v>2060</v>
      </c>
      <c r="O518" s="8">
        <v>2408</v>
      </c>
      <c r="P518" s="8" t="s">
        <v>2125</v>
      </c>
      <c r="Q518" s="2" t="s">
        <v>708</v>
      </c>
      <c r="R518" s="2">
        <v>4</v>
      </c>
      <c r="S518" s="11">
        <v>1</v>
      </c>
      <c r="T518" s="12" t="s">
        <v>1727</v>
      </c>
      <c r="U518" s="10" t="s">
        <v>1728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1156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66</v>
      </c>
      <c r="H519" s="8"/>
      <c r="I519" s="8"/>
      <c r="J519" s="8"/>
      <c r="K519" s="8"/>
      <c r="L519" s="8"/>
      <c r="M519" s="8" t="s">
        <v>2099</v>
      </c>
      <c r="N519" s="8" t="s">
        <v>2060</v>
      </c>
      <c r="O519" s="8">
        <v>2408</v>
      </c>
      <c r="P519" s="8" t="s">
        <v>2125</v>
      </c>
      <c r="Q519" s="2" t="s">
        <v>709</v>
      </c>
      <c r="R519" s="2">
        <v>134</v>
      </c>
      <c r="S519" s="11">
        <v>134</v>
      </c>
      <c r="T519" s="12" t="s">
        <v>1728</v>
      </c>
      <c r="U519" s="10" t="s">
        <v>1729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2099</v>
      </c>
      <c r="N520" s="8" t="s">
        <v>2060</v>
      </c>
      <c r="O520" s="8">
        <v>2408</v>
      </c>
      <c r="P520" s="8" t="s">
        <v>2125</v>
      </c>
      <c r="Q520" s="2" t="s">
        <v>710</v>
      </c>
      <c r="R520" s="2">
        <v>4</v>
      </c>
      <c r="S520" s="11">
        <v>2</v>
      </c>
      <c r="T520" s="12" t="s">
        <v>1729</v>
      </c>
      <c r="U520" s="10" t="s">
        <v>1730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2099</v>
      </c>
      <c r="N521" s="8" t="s">
        <v>2060</v>
      </c>
      <c r="O521" s="8">
        <v>2408</v>
      </c>
      <c r="P521" s="8" t="s">
        <v>2125</v>
      </c>
      <c r="Q521" s="2" t="s">
        <v>711</v>
      </c>
      <c r="R521" s="2">
        <v>4</v>
      </c>
      <c r="S521" s="11">
        <v>2</v>
      </c>
      <c r="T521" s="12" t="s">
        <v>1730</v>
      </c>
      <c r="U521" s="10" t="s">
        <v>1731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2099</v>
      </c>
      <c r="N522" s="8" t="s">
        <v>2060</v>
      </c>
      <c r="O522" s="8">
        <v>2408</v>
      </c>
      <c r="P522" s="8" t="s">
        <v>2125</v>
      </c>
      <c r="Q522" s="1" t="s">
        <v>712</v>
      </c>
      <c r="R522" s="1">
        <v>19</v>
      </c>
      <c r="S522" s="8">
        <v>0</v>
      </c>
      <c r="T522" s="10" t="s">
        <v>1731</v>
      </c>
      <c r="U522" s="10" t="s">
        <v>1732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ref="AN522:AN585" si="72">SUM(X522:AM522)</f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ref="BE522:BE585" si="73">SUM(AO522:BD522)</f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ref="BV522:BV585" si="74">SUM(BF522:BU522)</f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ref="DD522:DD585" si="75">SUM(CN522:DC522)</f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ref="DU522:DU585" si="76">SUM(DE522:DT522)</f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ref="EL522:EL585" si="77">SUM(DV522:EK522)</f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ref="FC522:FC585" si="78">SUM(EM522:FB522)</f>
        <v>0</v>
      </c>
      <c r="FD522" s="32">
        <f t="shared" ref="FD522:FD585" si="79">SUM(AN522+BE522+BV522+CM522+DD522+DU522+EL522+FC522)</f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2099</v>
      </c>
      <c r="N523" s="8" t="s">
        <v>2060</v>
      </c>
      <c r="O523" s="8">
        <v>2408</v>
      </c>
      <c r="P523" s="8" t="s">
        <v>2125</v>
      </c>
      <c r="Q523" s="1" t="s">
        <v>713</v>
      </c>
      <c r="R523" s="1">
        <v>10.92</v>
      </c>
      <c r="S523" s="8">
        <v>4.83</v>
      </c>
      <c r="T523" s="10" t="s">
        <v>1732</v>
      </c>
      <c r="U523" s="10" t="s">
        <v>1733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si="72"/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si="73"/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si="74"/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ref="CM523:CM586" si="80">SUM(BW523:CL523)</f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si="75"/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si="76"/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si="77"/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si="78"/>
        <v>0</v>
      </c>
      <c r="FD523" s="32">
        <f t="shared" si="79"/>
        <v>0</v>
      </c>
    </row>
    <row r="524" spans="1:160" customFormat="1" ht="60" hidden="1" x14ac:dyDescent="0.25">
      <c r="A524" s="6" t="s">
        <v>593</v>
      </c>
      <c r="B524" s="6" t="s">
        <v>1157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2099</v>
      </c>
      <c r="N524" s="8" t="s">
        <v>2060</v>
      </c>
      <c r="O524" s="8">
        <v>2408</v>
      </c>
      <c r="P524" s="8" t="s">
        <v>2125</v>
      </c>
      <c r="Q524" s="1" t="s">
        <v>714</v>
      </c>
      <c r="R524" s="1">
        <v>1</v>
      </c>
      <c r="S524" s="8">
        <v>0.8</v>
      </c>
      <c r="T524" s="10" t="s">
        <v>1733</v>
      </c>
      <c r="U524" s="10" t="s">
        <v>1734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si="80"/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1156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2099</v>
      </c>
      <c r="N525" s="8" t="s">
        <v>2060</v>
      </c>
      <c r="O525" s="8">
        <v>2408</v>
      </c>
      <c r="P525" s="8" t="s">
        <v>2125</v>
      </c>
      <c r="Q525" s="1" t="s">
        <v>715</v>
      </c>
      <c r="R525" s="1">
        <v>17.22</v>
      </c>
      <c r="S525" s="8">
        <v>6.98</v>
      </c>
      <c r="T525" s="10" t="s">
        <v>1734</v>
      </c>
      <c r="U525" s="10" t="s">
        <v>1735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1157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2099</v>
      </c>
      <c r="N526" s="8" t="s">
        <v>2059</v>
      </c>
      <c r="O526" s="8">
        <v>2409</v>
      </c>
      <c r="P526" s="8" t="s">
        <v>2125</v>
      </c>
      <c r="Q526" s="1" t="s">
        <v>716</v>
      </c>
      <c r="R526" s="1">
        <v>1</v>
      </c>
      <c r="S526" s="8">
        <v>0.5</v>
      </c>
      <c r="T526" s="10" t="s">
        <v>1735</v>
      </c>
      <c r="U526" s="10" t="s">
        <v>1736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1156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2099</v>
      </c>
      <c r="N527" s="8" t="s">
        <v>2060</v>
      </c>
      <c r="O527" s="8">
        <v>2408</v>
      </c>
      <c r="P527" s="8" t="s">
        <v>2125</v>
      </c>
      <c r="Q527" s="1" t="s">
        <v>717</v>
      </c>
      <c r="R527" s="1">
        <v>1</v>
      </c>
      <c r="S527" s="8">
        <v>0.33</v>
      </c>
      <c r="T527" s="10" t="s">
        <v>1736</v>
      </c>
      <c r="U527" s="10" t="s">
        <v>1737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1154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40</v>
      </c>
      <c r="H528" s="8"/>
      <c r="I528" s="8"/>
      <c r="J528" s="8"/>
      <c r="K528" s="8"/>
      <c r="L528" s="8"/>
      <c r="M528" s="8" t="s">
        <v>2099</v>
      </c>
      <c r="N528" s="8" t="s">
        <v>2060</v>
      </c>
      <c r="O528" s="8">
        <v>2408</v>
      </c>
      <c r="P528" s="8" t="s">
        <v>2125</v>
      </c>
      <c r="Q528" s="1" t="s">
        <v>718</v>
      </c>
      <c r="R528" s="1">
        <v>1</v>
      </c>
      <c r="S528" s="8" t="s">
        <v>2013</v>
      </c>
      <c r="T528" s="10" t="s">
        <v>1737</v>
      </c>
      <c r="U528" s="10" t="s">
        <v>1738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1156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66</v>
      </c>
      <c r="H529" s="8"/>
      <c r="I529" s="8"/>
      <c r="J529" s="8"/>
      <c r="K529" s="8"/>
      <c r="L529" s="8"/>
      <c r="M529" s="8" t="s">
        <v>2099</v>
      </c>
      <c r="N529" s="8" t="s">
        <v>2060</v>
      </c>
      <c r="O529" s="8">
        <v>2408</v>
      </c>
      <c r="P529" s="8" t="s">
        <v>2125</v>
      </c>
      <c r="Q529" s="1" t="s">
        <v>719</v>
      </c>
      <c r="R529" s="1">
        <v>3</v>
      </c>
      <c r="S529" s="8">
        <v>1</v>
      </c>
      <c r="T529" s="10" t="s">
        <v>1738</v>
      </c>
      <c r="U529" s="10" t="s">
        <v>1739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1154</v>
      </c>
      <c r="C530" s="6" t="s">
        <v>699</v>
      </c>
      <c r="D530" s="6" t="s">
        <v>693</v>
      </c>
      <c r="E530" s="6" t="s">
        <v>720</v>
      </c>
      <c r="F530" s="6">
        <v>42</v>
      </c>
      <c r="G530" s="19">
        <v>42</v>
      </c>
      <c r="H530" s="8"/>
      <c r="I530" s="8"/>
      <c r="J530" s="8"/>
      <c r="K530" s="8"/>
      <c r="L530" s="8"/>
      <c r="M530" s="8" t="s">
        <v>2099</v>
      </c>
      <c r="N530" s="8" t="s">
        <v>2059</v>
      </c>
      <c r="O530" s="8">
        <v>2409</v>
      </c>
      <c r="P530" s="8" t="s">
        <v>2125</v>
      </c>
      <c r="Q530" s="1" t="s">
        <v>721</v>
      </c>
      <c r="R530" s="1">
        <v>1</v>
      </c>
      <c r="S530" s="8">
        <v>0.25</v>
      </c>
      <c r="T530" s="10" t="s">
        <v>1739</v>
      </c>
      <c r="U530" s="10" t="s">
        <v>1740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2099</v>
      </c>
      <c r="N531" s="8" t="s">
        <v>2059</v>
      </c>
      <c r="O531" s="8">
        <v>2409</v>
      </c>
      <c r="P531" s="8" t="s">
        <v>2125</v>
      </c>
      <c r="Q531" s="1" t="s">
        <v>722</v>
      </c>
      <c r="R531" s="1">
        <v>40000</v>
      </c>
      <c r="S531" s="8">
        <v>10000</v>
      </c>
      <c r="T531" s="10" t="s">
        <v>1740</v>
      </c>
      <c r="U531" s="10" t="s">
        <v>1741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2099</v>
      </c>
      <c r="N532" s="8" t="s">
        <v>2059</v>
      </c>
      <c r="O532" s="8">
        <v>2409</v>
      </c>
      <c r="P532" s="8" t="s">
        <v>2125</v>
      </c>
      <c r="Q532" s="1" t="s">
        <v>724</v>
      </c>
      <c r="R532" s="1">
        <v>4</v>
      </c>
      <c r="S532" s="8">
        <v>1</v>
      </c>
      <c r="T532" s="10" t="s">
        <v>1741</v>
      </c>
      <c r="U532" s="10" t="s">
        <v>1742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2099</v>
      </c>
      <c r="N533" s="8" t="s">
        <v>2059</v>
      </c>
      <c r="O533" s="8">
        <v>2409</v>
      </c>
      <c r="P533" s="8" t="s">
        <v>2125</v>
      </c>
      <c r="Q533" s="1" t="s">
        <v>725</v>
      </c>
      <c r="R533" s="1">
        <v>2</v>
      </c>
      <c r="S533" s="8">
        <v>1</v>
      </c>
      <c r="T533" s="10" t="s">
        <v>1742</v>
      </c>
      <c r="U533" s="10" t="s">
        <v>1743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726</v>
      </c>
      <c r="F534" s="6">
        <v>180</v>
      </c>
      <c r="G534" s="19">
        <v>180</v>
      </c>
      <c r="H534" s="8"/>
      <c r="I534" s="8"/>
      <c r="J534" s="8"/>
      <c r="K534" s="8"/>
      <c r="L534" s="8"/>
      <c r="M534" s="8" t="s">
        <v>2099</v>
      </c>
      <c r="N534" s="8" t="s">
        <v>2059</v>
      </c>
      <c r="O534" s="8">
        <v>2409</v>
      </c>
      <c r="P534" s="8" t="s">
        <v>2125</v>
      </c>
      <c r="Q534" s="1" t="s">
        <v>727</v>
      </c>
      <c r="R534" s="1">
        <v>140000</v>
      </c>
      <c r="S534" s="8">
        <v>42500</v>
      </c>
      <c r="T534" s="10" t="s">
        <v>1743</v>
      </c>
      <c r="U534" s="10" t="s">
        <v>1744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2099</v>
      </c>
      <c r="N535" s="8" t="s">
        <v>2059</v>
      </c>
      <c r="O535" s="8">
        <v>2409</v>
      </c>
      <c r="P535" s="8" t="s">
        <v>2125</v>
      </c>
      <c r="Q535" s="1" t="s">
        <v>728</v>
      </c>
      <c r="R535" s="1">
        <v>2300</v>
      </c>
      <c r="S535" s="8">
        <v>650</v>
      </c>
      <c r="T535" s="10" t="s">
        <v>1744</v>
      </c>
      <c r="U535" s="10" t="s">
        <v>1745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2099</v>
      </c>
      <c r="N536" s="8" t="s">
        <v>2059</v>
      </c>
      <c r="O536" s="8">
        <v>2409</v>
      </c>
      <c r="P536" s="8" t="s">
        <v>2125</v>
      </c>
      <c r="Q536" s="1" t="s">
        <v>729</v>
      </c>
      <c r="R536" s="1">
        <v>1</v>
      </c>
      <c r="S536" s="8">
        <v>1</v>
      </c>
      <c r="T536" s="10" t="s">
        <v>1745</v>
      </c>
      <c r="U536" s="10" t="s">
        <v>1746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730</v>
      </c>
      <c r="F537" s="6">
        <v>11</v>
      </c>
      <c r="G537" s="19">
        <v>11</v>
      </c>
      <c r="H537" s="8"/>
      <c r="I537" s="8"/>
      <c r="J537" s="8"/>
      <c r="K537" s="8"/>
      <c r="L537" s="8"/>
      <c r="M537" s="8" t="s">
        <v>2099</v>
      </c>
      <c r="N537" s="8" t="s">
        <v>2059</v>
      </c>
      <c r="O537" s="8">
        <v>2409</v>
      </c>
      <c r="P537" s="8" t="s">
        <v>2125</v>
      </c>
      <c r="Q537" s="1" t="s">
        <v>722</v>
      </c>
      <c r="R537" s="1">
        <v>40000</v>
      </c>
      <c r="S537" s="8">
        <v>10000</v>
      </c>
      <c r="T537" s="10" t="s">
        <v>1746</v>
      </c>
      <c r="U537" s="10" t="s">
        <v>1747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2099</v>
      </c>
      <c r="N538" s="8" t="s">
        <v>2059</v>
      </c>
      <c r="O538" s="8">
        <v>2409</v>
      </c>
      <c r="P538" s="8" t="s">
        <v>2125</v>
      </c>
      <c r="Q538" s="1" t="s">
        <v>731</v>
      </c>
      <c r="R538" s="1">
        <v>1</v>
      </c>
      <c r="S538" s="8">
        <v>1</v>
      </c>
      <c r="T538" s="10" t="s">
        <v>1747</v>
      </c>
      <c r="U538" s="10" t="s">
        <v>1748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2099</v>
      </c>
      <c r="N539" s="8" t="s">
        <v>2059</v>
      </c>
      <c r="O539" s="8">
        <v>2409</v>
      </c>
      <c r="P539" s="8" t="s">
        <v>2125</v>
      </c>
      <c r="Q539" s="1" t="s">
        <v>732</v>
      </c>
      <c r="R539" s="1">
        <v>1</v>
      </c>
      <c r="S539" s="8">
        <v>1</v>
      </c>
      <c r="T539" s="10" t="s">
        <v>1748</v>
      </c>
      <c r="U539" s="10" t="s">
        <v>1749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>SUM(X539:AM539)</f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2099</v>
      </c>
      <c r="N540" s="8" t="s">
        <v>2059</v>
      </c>
      <c r="O540" s="8">
        <v>2409</v>
      </c>
      <c r="P540" s="8" t="s">
        <v>2125</v>
      </c>
      <c r="Q540" s="1" t="s">
        <v>733</v>
      </c>
      <c r="R540" s="1">
        <v>2</v>
      </c>
      <c r="S540" s="8">
        <v>1</v>
      </c>
      <c r="T540" s="10" t="s">
        <v>1749</v>
      </c>
      <c r="U540" s="10" t="s">
        <v>1750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 t="shared" si="72"/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1158</v>
      </c>
      <c r="C541" s="6" t="s">
        <v>699</v>
      </c>
      <c r="D541" s="6" t="s">
        <v>734</v>
      </c>
      <c r="E541" s="6" t="s">
        <v>742</v>
      </c>
      <c r="F541" s="6">
        <v>43</v>
      </c>
      <c r="G541" s="19">
        <v>41</v>
      </c>
      <c r="H541" s="8"/>
      <c r="I541" s="8"/>
      <c r="J541" s="8"/>
      <c r="K541" s="8"/>
      <c r="L541" s="8"/>
      <c r="M541" s="8" t="s">
        <v>2099</v>
      </c>
      <c r="N541" s="8" t="s">
        <v>2059</v>
      </c>
      <c r="O541" s="8">
        <v>2409</v>
      </c>
      <c r="P541" s="8" t="s">
        <v>2125</v>
      </c>
      <c r="Q541" s="1" t="s">
        <v>735</v>
      </c>
      <c r="R541" s="1">
        <v>1</v>
      </c>
      <c r="S541" s="8" t="s">
        <v>2013</v>
      </c>
      <c r="T541" s="10" t="s">
        <v>1750</v>
      </c>
      <c r="U541" s="10" t="s">
        <v>1751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1154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2099</v>
      </c>
      <c r="N542" s="8" t="s">
        <v>2059</v>
      </c>
      <c r="O542" s="8">
        <v>2409</v>
      </c>
      <c r="P542" s="8" t="s">
        <v>2125</v>
      </c>
      <c r="Q542" s="1" t="s">
        <v>736</v>
      </c>
      <c r="R542" s="1">
        <v>100</v>
      </c>
      <c r="S542" s="8">
        <v>35</v>
      </c>
      <c r="T542" s="10" t="s">
        <v>1751</v>
      </c>
      <c r="U542" s="10" t="s">
        <v>1752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2099</v>
      </c>
      <c r="N543" s="8" t="s">
        <v>2059</v>
      </c>
      <c r="O543" s="8">
        <v>2409</v>
      </c>
      <c r="P543" s="8" t="s">
        <v>2125</v>
      </c>
      <c r="Q543" s="1" t="s">
        <v>737</v>
      </c>
      <c r="R543" s="1">
        <v>1</v>
      </c>
      <c r="S543" s="8" t="s">
        <v>2013</v>
      </c>
      <c r="T543" s="10" t="s">
        <v>1752</v>
      </c>
      <c r="U543" s="10" t="s">
        <v>1753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1157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42</v>
      </c>
      <c r="H544" s="8"/>
      <c r="I544" s="8"/>
      <c r="J544" s="8"/>
      <c r="K544" s="8"/>
      <c r="L544" s="8"/>
      <c r="M544" s="8" t="s">
        <v>2099</v>
      </c>
      <c r="N544" s="8" t="s">
        <v>2059</v>
      </c>
      <c r="O544" s="8">
        <v>2409</v>
      </c>
      <c r="P544" s="8" t="s">
        <v>2125</v>
      </c>
      <c r="Q544" s="1" t="s">
        <v>738</v>
      </c>
      <c r="R544" s="1">
        <v>15</v>
      </c>
      <c r="S544" s="8">
        <v>4.75</v>
      </c>
      <c r="T544" s="10" t="s">
        <v>1753</v>
      </c>
      <c r="U544" s="10" t="s">
        <v>1754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1156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2099</v>
      </c>
      <c r="N545" s="8" t="s">
        <v>2060</v>
      </c>
      <c r="O545" s="8">
        <v>2408</v>
      </c>
      <c r="P545" s="8" t="s">
        <v>2125</v>
      </c>
      <c r="Q545" s="1" t="s">
        <v>739</v>
      </c>
      <c r="R545" s="1">
        <v>140</v>
      </c>
      <c r="S545" s="8">
        <v>0.42</v>
      </c>
      <c r="T545" s="10" t="s">
        <v>1754</v>
      </c>
      <c r="U545" s="10" t="s">
        <v>1755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2099</v>
      </c>
      <c r="N546" s="8" t="s">
        <v>2060</v>
      </c>
      <c r="O546" s="8">
        <v>2408</v>
      </c>
      <c r="P546" s="8" t="s">
        <v>2125</v>
      </c>
      <c r="Q546" s="1" t="s">
        <v>740</v>
      </c>
      <c r="R546" s="1">
        <v>5500</v>
      </c>
      <c r="S546" s="8">
        <v>3305</v>
      </c>
      <c r="T546" s="10" t="s">
        <v>1755</v>
      </c>
      <c r="U546" s="10" t="s">
        <v>1756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2099</v>
      </c>
      <c r="N547" s="8" t="s">
        <v>2060</v>
      </c>
      <c r="O547" s="8">
        <v>2408</v>
      </c>
      <c r="P547" s="8" t="s">
        <v>2125</v>
      </c>
      <c r="Q547" s="1" t="s">
        <v>741</v>
      </c>
      <c r="R547" s="1">
        <v>996</v>
      </c>
      <c r="S547" s="8">
        <v>595.77</v>
      </c>
      <c r="T547" s="10" t="s">
        <v>1756</v>
      </c>
      <c r="U547" s="10" t="s">
        <v>1757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2099</v>
      </c>
      <c r="N548" s="8" t="s">
        <v>2060</v>
      </c>
      <c r="O548" s="8">
        <v>2408</v>
      </c>
      <c r="P548" s="8" t="s">
        <v>2125</v>
      </c>
      <c r="Q548" s="1" t="s">
        <v>743</v>
      </c>
      <c r="R548" s="1">
        <v>1</v>
      </c>
      <c r="S548" s="8">
        <v>0.4</v>
      </c>
      <c r="T548" s="10" t="s">
        <v>1757</v>
      </c>
      <c r="U548" s="10" t="s">
        <v>1758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1154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41</v>
      </c>
      <c r="H549" s="8"/>
      <c r="I549" s="8"/>
      <c r="J549" s="8"/>
      <c r="K549" s="8"/>
      <c r="L549" s="8"/>
      <c r="M549" s="8" t="s">
        <v>2099</v>
      </c>
      <c r="N549" s="8" t="s">
        <v>2059</v>
      </c>
      <c r="O549" s="8">
        <v>2409</v>
      </c>
      <c r="P549" s="8" t="s">
        <v>2125</v>
      </c>
      <c r="Q549" s="1" t="s">
        <v>744</v>
      </c>
      <c r="R549" s="1">
        <v>24</v>
      </c>
      <c r="S549" s="8">
        <v>6</v>
      </c>
      <c r="T549" s="10" t="s">
        <v>1758</v>
      </c>
      <c r="U549" s="10" t="s">
        <v>1759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2099</v>
      </c>
      <c r="N550" s="8" t="s">
        <v>2059</v>
      </c>
      <c r="O550" s="8">
        <v>2409</v>
      </c>
      <c r="P550" s="8" t="s">
        <v>2125</v>
      </c>
      <c r="Q550" s="1" t="s">
        <v>745</v>
      </c>
      <c r="R550" s="1">
        <v>3000</v>
      </c>
      <c r="S550" s="8">
        <v>866</v>
      </c>
      <c r="T550" s="10" t="s">
        <v>1759</v>
      </c>
      <c r="U550" s="10" t="s">
        <v>1760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2099</v>
      </c>
      <c r="N551" s="8" t="s">
        <v>2059</v>
      </c>
      <c r="O551" s="8">
        <v>2409</v>
      </c>
      <c r="P551" s="8" t="s">
        <v>2125</v>
      </c>
      <c r="Q551" s="1" t="s">
        <v>1130</v>
      </c>
      <c r="R551" s="1">
        <v>1</v>
      </c>
      <c r="S551" s="8">
        <v>1</v>
      </c>
      <c r="T551" s="10" t="s">
        <v>1760</v>
      </c>
      <c r="U551" s="10" t="s">
        <v>1761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2099</v>
      </c>
      <c r="N552" s="8" t="s">
        <v>2059</v>
      </c>
      <c r="O552" s="8">
        <v>2409</v>
      </c>
      <c r="P552" s="8" t="s">
        <v>2125</v>
      </c>
      <c r="Q552" s="1" t="s">
        <v>746</v>
      </c>
      <c r="R552" s="1">
        <v>40</v>
      </c>
      <c r="S552" s="8">
        <v>10</v>
      </c>
      <c r="T552" s="10" t="s">
        <v>1761</v>
      </c>
      <c r="U552" s="10" t="s">
        <v>1762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2099</v>
      </c>
      <c r="N553" s="8" t="s">
        <v>2059</v>
      </c>
      <c r="O553" s="8">
        <v>2409</v>
      </c>
      <c r="P553" s="8" t="s">
        <v>2125</v>
      </c>
      <c r="Q553" s="1" t="s">
        <v>747</v>
      </c>
      <c r="R553" s="1">
        <v>1</v>
      </c>
      <c r="S553" s="8" t="s">
        <v>2013</v>
      </c>
      <c r="T553" s="10" t="s">
        <v>1762</v>
      </c>
      <c r="U553" s="10" t="s">
        <v>1763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2099</v>
      </c>
      <c r="N554" s="8" t="s">
        <v>2059</v>
      </c>
      <c r="O554" s="8">
        <v>2409</v>
      </c>
      <c r="P554" s="8" t="s">
        <v>2125</v>
      </c>
      <c r="Q554" s="1" t="s">
        <v>748</v>
      </c>
      <c r="R554" s="1">
        <v>12</v>
      </c>
      <c r="S554" s="8">
        <v>3</v>
      </c>
      <c r="T554" s="10" t="s">
        <v>1763</v>
      </c>
      <c r="U554" s="10" t="s">
        <v>1764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2099</v>
      </c>
      <c r="N555" s="8" t="s">
        <v>2059</v>
      </c>
      <c r="O555" s="8">
        <v>2409</v>
      </c>
      <c r="P555" s="8" t="s">
        <v>2125</v>
      </c>
      <c r="Q555" s="1" t="s">
        <v>749</v>
      </c>
      <c r="R555" s="1">
        <v>4</v>
      </c>
      <c r="S555" s="8">
        <v>1</v>
      </c>
      <c r="T555" s="10" t="s">
        <v>1764</v>
      </c>
      <c r="U555" s="10" t="s">
        <v>1765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2099</v>
      </c>
      <c r="N556" s="8" t="s">
        <v>2059</v>
      </c>
      <c r="O556" s="8">
        <v>2409</v>
      </c>
      <c r="P556" s="8" t="s">
        <v>2125</v>
      </c>
      <c r="Q556" s="1" t="s">
        <v>750</v>
      </c>
      <c r="R556" s="1">
        <v>1</v>
      </c>
      <c r="S556" s="8">
        <v>1</v>
      </c>
      <c r="T556" s="10" t="s">
        <v>1765</v>
      </c>
      <c r="U556" s="10" t="s">
        <v>1766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2099</v>
      </c>
      <c r="N557" s="8" t="s">
        <v>2059</v>
      </c>
      <c r="O557" s="8">
        <v>2409</v>
      </c>
      <c r="P557" s="8" t="s">
        <v>2125</v>
      </c>
      <c r="Q557" s="1" t="s">
        <v>751</v>
      </c>
      <c r="R557" s="1">
        <v>12</v>
      </c>
      <c r="S557" s="8">
        <v>3</v>
      </c>
      <c r="T557" s="10" t="s">
        <v>1766</v>
      </c>
      <c r="U557" s="10" t="s">
        <v>1767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45" hidden="1" x14ac:dyDescent="0.25">
      <c r="A558" s="6" t="s">
        <v>593</v>
      </c>
      <c r="B558" s="6" t="s">
        <v>754</v>
      </c>
      <c r="C558" s="6" t="s">
        <v>752</v>
      </c>
      <c r="D558" s="6" t="s">
        <v>760</v>
      </c>
      <c r="E558" s="6" t="s">
        <v>753</v>
      </c>
      <c r="F558" s="6">
        <v>10</v>
      </c>
      <c r="G558" s="19">
        <v>2.5</v>
      </c>
      <c r="H558" s="8"/>
      <c r="I558" s="8"/>
      <c r="J558" s="8"/>
      <c r="K558" s="8"/>
      <c r="L558" s="8"/>
      <c r="M558" s="8" t="s">
        <v>2100</v>
      </c>
      <c r="N558" s="8" t="s">
        <v>2061</v>
      </c>
      <c r="O558" s="8">
        <v>2102</v>
      </c>
      <c r="P558" s="8" t="s">
        <v>2126</v>
      </c>
      <c r="Q558" s="1" t="s">
        <v>759</v>
      </c>
      <c r="R558" s="1">
        <v>1142</v>
      </c>
      <c r="S558" s="8">
        <v>422.54</v>
      </c>
      <c r="T558" s="10" t="s">
        <v>1767</v>
      </c>
      <c r="U558" s="10" t="s">
        <v>1768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2100</v>
      </c>
      <c r="N559" s="8" t="s">
        <v>2061</v>
      </c>
      <c r="O559" s="8">
        <v>2102</v>
      </c>
      <c r="P559" s="8" t="s">
        <v>2126</v>
      </c>
      <c r="Q559" s="1" t="s">
        <v>755</v>
      </c>
      <c r="R559" s="1">
        <v>1428</v>
      </c>
      <c r="S559" s="8">
        <v>528.36</v>
      </c>
      <c r="T559" s="10" t="s">
        <v>1768</v>
      </c>
      <c r="U559" s="10" t="s">
        <v>1769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2100</v>
      </c>
      <c r="N560" s="8" t="s">
        <v>2061</v>
      </c>
      <c r="O560" s="8">
        <v>2102</v>
      </c>
      <c r="P560" s="8" t="s">
        <v>2126</v>
      </c>
      <c r="Q560" s="1" t="s">
        <v>756</v>
      </c>
      <c r="R560" s="1">
        <v>3</v>
      </c>
      <c r="S560" s="8">
        <v>1</v>
      </c>
      <c r="T560" s="10" t="s">
        <v>1769</v>
      </c>
      <c r="U560" s="10" t="s">
        <v>1770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2100</v>
      </c>
      <c r="N561" s="8" t="s">
        <v>2061</v>
      </c>
      <c r="O561" s="8">
        <v>2102</v>
      </c>
      <c r="P561" s="8" t="s">
        <v>2126</v>
      </c>
      <c r="Q561" s="1" t="s">
        <v>757</v>
      </c>
      <c r="R561" s="1">
        <v>4</v>
      </c>
      <c r="S561" s="8">
        <v>1</v>
      </c>
      <c r="T561" s="10" t="s">
        <v>1770</v>
      </c>
      <c r="U561" s="10" t="s">
        <v>1771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2100</v>
      </c>
      <c r="N562" s="8" t="s">
        <v>2061</v>
      </c>
      <c r="O562" s="8">
        <v>2102</v>
      </c>
      <c r="P562" s="8" t="s">
        <v>2126</v>
      </c>
      <c r="Q562" s="1" t="s">
        <v>758</v>
      </c>
      <c r="R562" s="1">
        <v>4</v>
      </c>
      <c r="S562" s="8">
        <v>1.48</v>
      </c>
      <c r="T562" s="10" t="s">
        <v>1771</v>
      </c>
      <c r="U562" s="10" t="s">
        <v>1772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761</v>
      </c>
      <c r="B563" s="6" t="s">
        <v>764</v>
      </c>
      <c r="C563" s="6" t="s">
        <v>762</v>
      </c>
      <c r="D563" s="6" t="s">
        <v>763</v>
      </c>
      <c r="E563" s="6" t="s">
        <v>4</v>
      </c>
      <c r="F563" s="6">
        <v>100</v>
      </c>
      <c r="G563" s="19">
        <v>25</v>
      </c>
      <c r="H563" s="8"/>
      <c r="I563" s="8"/>
      <c r="J563" s="8"/>
      <c r="K563" s="8"/>
      <c r="L563" s="8"/>
      <c r="M563" s="8" t="s">
        <v>2090</v>
      </c>
      <c r="N563" s="8" t="s">
        <v>2062</v>
      </c>
      <c r="O563" s="8">
        <v>3204</v>
      </c>
      <c r="P563" s="8" t="s">
        <v>2114</v>
      </c>
      <c r="Q563" s="1" t="s">
        <v>7</v>
      </c>
      <c r="R563" s="1">
        <v>1</v>
      </c>
      <c r="S563" s="8">
        <v>0.7</v>
      </c>
      <c r="T563" s="10" t="s">
        <v>1772</v>
      </c>
      <c r="U563" s="10" t="s">
        <v>1773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60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2090</v>
      </c>
      <c r="N564" s="8" t="s">
        <v>2063</v>
      </c>
      <c r="O564" s="8">
        <v>3201</v>
      </c>
      <c r="P564" s="8" t="s">
        <v>2114</v>
      </c>
      <c r="Q564" s="1" t="s">
        <v>765</v>
      </c>
      <c r="R564" s="1">
        <v>1</v>
      </c>
      <c r="S564" s="8">
        <v>0</v>
      </c>
      <c r="T564" s="10" t="s">
        <v>1773</v>
      </c>
      <c r="U564" s="10" t="s">
        <v>1774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2090</v>
      </c>
      <c r="N565" s="8" t="s">
        <v>2063</v>
      </c>
      <c r="O565" s="8">
        <v>3201</v>
      </c>
      <c r="P565" s="8" t="s">
        <v>2114</v>
      </c>
      <c r="Q565" s="1" t="s">
        <v>766</v>
      </c>
      <c r="R565" s="1">
        <v>1</v>
      </c>
      <c r="S565" s="8">
        <v>0.6</v>
      </c>
      <c r="T565" s="10" t="s">
        <v>1774</v>
      </c>
      <c r="U565" s="10" t="s">
        <v>1775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100</v>
      </c>
      <c r="H566" s="8"/>
      <c r="I566" s="8"/>
      <c r="J566" s="8"/>
      <c r="K566" s="8"/>
      <c r="L566" s="8"/>
      <c r="M566" s="8" t="s">
        <v>2090</v>
      </c>
      <c r="N566" s="8" t="s">
        <v>2062</v>
      </c>
      <c r="O566" s="8">
        <v>3204</v>
      </c>
      <c r="P566" s="8" t="s">
        <v>2114</v>
      </c>
      <c r="Q566" s="1" t="s">
        <v>767</v>
      </c>
      <c r="R566" s="1">
        <v>1</v>
      </c>
      <c r="S566" s="8">
        <v>1</v>
      </c>
      <c r="T566" s="10" t="s">
        <v>1775</v>
      </c>
      <c r="U566" s="10" t="s">
        <v>1776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150" hidden="1" x14ac:dyDescent="0.25">
      <c r="A567" s="6" t="s">
        <v>761</v>
      </c>
      <c r="B567" s="6" t="s">
        <v>764</v>
      </c>
      <c r="C567" s="6" t="s">
        <v>768</v>
      </c>
      <c r="D567" s="6" t="s">
        <v>770</v>
      </c>
      <c r="E567" s="6" t="s">
        <v>769</v>
      </c>
      <c r="F567" s="6">
        <v>100</v>
      </c>
      <c r="G567" s="19" t="s">
        <v>2015</v>
      </c>
      <c r="H567" s="8"/>
      <c r="I567" s="8"/>
      <c r="J567" s="8"/>
      <c r="K567" s="8"/>
      <c r="L567" s="8"/>
      <c r="M567" s="8" t="s">
        <v>2090</v>
      </c>
      <c r="N567" s="8" t="s">
        <v>2064</v>
      </c>
      <c r="O567" s="8">
        <v>3208</v>
      </c>
      <c r="P567" s="8" t="s">
        <v>2114</v>
      </c>
      <c r="Q567" s="1" t="s">
        <v>771</v>
      </c>
      <c r="R567" s="1">
        <v>150</v>
      </c>
      <c r="S567" s="8">
        <v>55</v>
      </c>
      <c r="T567" s="10" t="s">
        <v>1776</v>
      </c>
      <c r="U567" s="10" t="s">
        <v>1777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45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>
        <v>50</v>
      </c>
      <c r="H568" s="8"/>
      <c r="I568" s="8"/>
      <c r="J568" s="8"/>
      <c r="K568" s="8"/>
      <c r="L568" s="8"/>
      <c r="M568" s="8" t="s">
        <v>2090</v>
      </c>
      <c r="N568" s="8" t="s">
        <v>2062</v>
      </c>
      <c r="O568" s="8">
        <v>3204</v>
      </c>
      <c r="P568" s="8" t="s">
        <v>2114</v>
      </c>
      <c r="Q568" s="1" t="s">
        <v>772</v>
      </c>
      <c r="R568" s="1">
        <v>2</v>
      </c>
      <c r="S568" s="8">
        <v>1</v>
      </c>
      <c r="T568" s="10" t="s">
        <v>1777</v>
      </c>
      <c r="U568" s="10" t="s">
        <v>1778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25</v>
      </c>
      <c r="H569" s="8"/>
      <c r="I569" s="8"/>
      <c r="J569" s="8"/>
      <c r="K569" s="8"/>
      <c r="L569" s="8"/>
      <c r="M569" s="8" t="s">
        <v>2090</v>
      </c>
      <c r="N569" s="8" t="s">
        <v>2064</v>
      </c>
      <c r="O569" s="8">
        <v>3208</v>
      </c>
      <c r="P569" s="8" t="s">
        <v>2114</v>
      </c>
      <c r="Q569" s="1" t="s">
        <v>778</v>
      </c>
      <c r="R569" s="1">
        <v>2</v>
      </c>
      <c r="S569" s="8" t="s">
        <v>2019</v>
      </c>
      <c r="T569" s="10" t="s">
        <v>1778</v>
      </c>
      <c r="U569" s="10" t="s">
        <v>1779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2090</v>
      </c>
      <c r="N570" s="8" t="s">
        <v>2062</v>
      </c>
      <c r="O570" s="8">
        <v>3204</v>
      </c>
      <c r="P570" s="8" t="s">
        <v>2114</v>
      </c>
      <c r="Q570" s="1" t="s">
        <v>773</v>
      </c>
      <c r="R570" s="1">
        <v>12</v>
      </c>
      <c r="S570" s="8">
        <v>3</v>
      </c>
      <c r="T570" s="10" t="s">
        <v>1779</v>
      </c>
      <c r="U570" s="10" t="s">
        <v>1780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60" hidden="1" x14ac:dyDescent="0.25">
      <c r="A571" s="6" t="s">
        <v>761</v>
      </c>
      <c r="B571" s="6" t="s">
        <v>774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100</v>
      </c>
      <c r="H571" s="8"/>
      <c r="I571" s="8"/>
      <c r="J571" s="8"/>
      <c r="K571" s="8"/>
      <c r="L571" s="8"/>
      <c r="M571" s="8" t="s">
        <v>2090</v>
      </c>
      <c r="N571" s="8" t="s">
        <v>2038</v>
      </c>
      <c r="O571" s="8">
        <v>3203</v>
      </c>
      <c r="P571" s="8" t="s">
        <v>2114</v>
      </c>
      <c r="Q571" s="1" t="s">
        <v>780</v>
      </c>
      <c r="R571" s="1">
        <v>2</v>
      </c>
      <c r="S571" s="8">
        <v>0.5</v>
      </c>
      <c r="T571" s="10" t="s">
        <v>1780</v>
      </c>
      <c r="U571" s="10" t="s">
        <v>1781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45" hidden="1" x14ac:dyDescent="0.25">
      <c r="A572" s="6" t="s">
        <v>761</v>
      </c>
      <c r="B572" s="6" t="s">
        <v>764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32.6</v>
      </c>
      <c r="H572" s="8"/>
      <c r="I572" s="8"/>
      <c r="J572" s="8"/>
      <c r="K572" s="8"/>
      <c r="L572" s="8"/>
      <c r="M572" s="8" t="s">
        <v>2090</v>
      </c>
      <c r="N572" s="8" t="s">
        <v>2064</v>
      </c>
      <c r="O572" s="8">
        <v>3208</v>
      </c>
      <c r="P572" s="8" t="s">
        <v>2114</v>
      </c>
      <c r="Q572" s="1" t="s">
        <v>775</v>
      </c>
      <c r="R572" s="1">
        <v>460</v>
      </c>
      <c r="S572" s="8">
        <v>150</v>
      </c>
      <c r="T572" s="10" t="s">
        <v>1781</v>
      </c>
      <c r="U572" s="10" t="s">
        <v>1782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777</v>
      </c>
      <c r="E573" s="6" t="s">
        <v>776</v>
      </c>
      <c r="F573" s="6">
        <v>100</v>
      </c>
      <c r="G573" s="19">
        <v>26.53</v>
      </c>
      <c r="H573" s="8"/>
      <c r="I573" s="8"/>
      <c r="J573" s="8"/>
      <c r="K573" s="8"/>
      <c r="L573" s="8"/>
      <c r="M573" s="8" t="s">
        <v>2090</v>
      </c>
      <c r="N573" s="8" t="s">
        <v>2064</v>
      </c>
      <c r="O573" s="8">
        <v>3208</v>
      </c>
      <c r="P573" s="8" t="s">
        <v>2114</v>
      </c>
      <c r="Q573" s="1" t="s">
        <v>779</v>
      </c>
      <c r="R573" s="1">
        <v>49</v>
      </c>
      <c r="S573" s="8">
        <v>13</v>
      </c>
      <c r="T573" s="10" t="s">
        <v>1782</v>
      </c>
      <c r="U573" s="10" t="s">
        <v>1783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7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25</v>
      </c>
      <c r="H574" s="8"/>
      <c r="I574" s="8"/>
      <c r="J574" s="8"/>
      <c r="K574" s="8"/>
      <c r="L574" s="8"/>
      <c r="M574" s="8" t="s">
        <v>2090</v>
      </c>
      <c r="N574" s="8" t="s">
        <v>2064</v>
      </c>
      <c r="O574" s="8">
        <v>3208</v>
      </c>
      <c r="P574" s="8" t="s">
        <v>2114</v>
      </c>
      <c r="Q574" s="1" t="s">
        <v>792</v>
      </c>
      <c r="R574" s="1">
        <v>4</v>
      </c>
      <c r="S574" s="8">
        <v>1</v>
      </c>
      <c r="T574" s="10" t="s">
        <v>1783</v>
      </c>
      <c r="U574" s="10" t="s">
        <v>1784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45" hidden="1" x14ac:dyDescent="0.25">
      <c r="A575" s="6" t="s">
        <v>761</v>
      </c>
      <c r="B575" s="6" t="s">
        <v>764</v>
      </c>
      <c r="C575" s="6" t="s">
        <v>768</v>
      </c>
      <c r="D575" s="6" t="s">
        <v>782</v>
      </c>
      <c r="E575" s="6" t="s">
        <v>781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2090</v>
      </c>
      <c r="N575" s="8" t="s">
        <v>2062</v>
      </c>
      <c r="O575" s="8">
        <v>3204</v>
      </c>
      <c r="P575" s="8" t="s">
        <v>2114</v>
      </c>
      <c r="Q575" s="1" t="s">
        <v>783</v>
      </c>
      <c r="R575" s="1">
        <v>1</v>
      </c>
      <c r="S575" s="8">
        <v>1</v>
      </c>
      <c r="T575" s="10" t="s">
        <v>1784</v>
      </c>
      <c r="U575" s="10" t="s">
        <v>1785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2090</v>
      </c>
      <c r="N576" s="8" t="s">
        <v>2065</v>
      </c>
      <c r="O576" s="8">
        <v>3202</v>
      </c>
      <c r="P576" s="8" t="s">
        <v>2114</v>
      </c>
      <c r="Q576" s="1" t="s">
        <v>784</v>
      </c>
      <c r="R576" s="1">
        <v>3</v>
      </c>
      <c r="S576" s="8">
        <v>1</v>
      </c>
      <c r="T576" s="10" t="s">
        <v>1785</v>
      </c>
      <c r="U576" s="10" t="s">
        <v>1786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2090</v>
      </c>
      <c r="N577" s="8" t="s">
        <v>2062</v>
      </c>
      <c r="O577" s="8">
        <v>3204</v>
      </c>
      <c r="P577" s="8" t="s">
        <v>2114</v>
      </c>
      <c r="Q577" s="1" t="s">
        <v>785</v>
      </c>
      <c r="R577" s="1">
        <v>1</v>
      </c>
      <c r="S577" s="8">
        <v>0.7</v>
      </c>
      <c r="T577" s="10" t="s">
        <v>1786</v>
      </c>
      <c r="U577" s="10" t="s">
        <v>1787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2090</v>
      </c>
      <c r="N578" s="8" t="s">
        <v>2062</v>
      </c>
      <c r="O578" s="8">
        <v>3204</v>
      </c>
      <c r="P578" s="8" t="s">
        <v>2114</v>
      </c>
      <c r="Q578" s="1" t="s">
        <v>786</v>
      </c>
      <c r="R578" s="1">
        <v>1</v>
      </c>
      <c r="S578" s="8">
        <v>0.5</v>
      </c>
      <c r="T578" s="10" t="s">
        <v>1787</v>
      </c>
      <c r="U578" s="10" t="s">
        <v>1788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788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34</v>
      </c>
      <c r="H579" s="8"/>
      <c r="I579" s="8"/>
      <c r="J579" s="8"/>
      <c r="K579" s="8"/>
      <c r="L579" s="8"/>
      <c r="M579" s="8" t="s">
        <v>2090</v>
      </c>
      <c r="N579" s="8" t="s">
        <v>2065</v>
      </c>
      <c r="O579" s="8">
        <v>3202</v>
      </c>
      <c r="P579" s="8" t="s">
        <v>2114</v>
      </c>
      <c r="Q579" s="1" t="s">
        <v>787</v>
      </c>
      <c r="R579" s="1">
        <v>3</v>
      </c>
      <c r="S579" s="8">
        <v>1</v>
      </c>
      <c r="T579" s="10" t="s">
        <v>1788</v>
      </c>
      <c r="U579" s="10" t="s">
        <v>1789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60" hidden="1" x14ac:dyDescent="0.25">
      <c r="A580" s="6" t="s">
        <v>761</v>
      </c>
      <c r="B580" s="6" t="s">
        <v>416</v>
      </c>
      <c r="C580" s="6" t="s">
        <v>768</v>
      </c>
      <c r="D580" s="6" t="s">
        <v>790</v>
      </c>
      <c r="E580" s="6" t="s">
        <v>789</v>
      </c>
      <c r="F580" s="6">
        <v>100</v>
      </c>
      <c r="G580" s="19">
        <v>100</v>
      </c>
      <c r="H580" s="8"/>
      <c r="I580" s="8"/>
      <c r="J580" s="8"/>
      <c r="K580" s="8"/>
      <c r="L580" s="8"/>
      <c r="M580" s="8" t="s">
        <v>2090</v>
      </c>
      <c r="N580" s="8" t="s">
        <v>2038</v>
      </c>
      <c r="O580" s="8">
        <v>3203</v>
      </c>
      <c r="P580" s="8" t="s">
        <v>2114</v>
      </c>
      <c r="Q580" s="1" t="s">
        <v>791</v>
      </c>
      <c r="R580" s="1">
        <v>80</v>
      </c>
      <c r="S580" s="8">
        <v>74</v>
      </c>
      <c r="T580" s="10" t="s">
        <v>1789</v>
      </c>
      <c r="U580" s="10" t="s">
        <v>1790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764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25</v>
      </c>
      <c r="H581" s="8"/>
      <c r="I581" s="8"/>
      <c r="J581" s="8"/>
      <c r="K581" s="8"/>
      <c r="L581" s="8"/>
      <c r="M581" s="8" t="s">
        <v>2090</v>
      </c>
      <c r="N581" s="8" t="s">
        <v>2038</v>
      </c>
      <c r="O581" s="8">
        <v>3203</v>
      </c>
      <c r="P581" s="8" t="s">
        <v>2114</v>
      </c>
      <c r="Q581" s="1" t="s">
        <v>801</v>
      </c>
      <c r="R581" s="1">
        <v>1</v>
      </c>
      <c r="S581" s="8">
        <v>1</v>
      </c>
      <c r="T581" s="10" t="s">
        <v>1790</v>
      </c>
      <c r="U581" s="10" t="s">
        <v>1791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2090</v>
      </c>
      <c r="N582" s="8" t="s">
        <v>2038</v>
      </c>
      <c r="O582" s="8">
        <v>3203</v>
      </c>
      <c r="P582" s="8" t="s">
        <v>2114</v>
      </c>
      <c r="Q582" s="1" t="s">
        <v>793</v>
      </c>
      <c r="R582" s="1">
        <v>100</v>
      </c>
      <c r="S582" s="8">
        <v>25</v>
      </c>
      <c r="T582" s="10" t="s">
        <v>1791</v>
      </c>
      <c r="U582" s="10" t="s">
        <v>1792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3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32</v>
      </c>
      <c r="H583" s="8"/>
      <c r="I583" s="8"/>
      <c r="J583" s="8"/>
      <c r="K583" s="8"/>
      <c r="L583" s="8"/>
      <c r="M583" s="8" t="s">
        <v>2090</v>
      </c>
      <c r="N583" s="8" t="s">
        <v>2038</v>
      </c>
      <c r="O583" s="8">
        <v>3203</v>
      </c>
      <c r="P583" s="8" t="s">
        <v>2114</v>
      </c>
      <c r="Q583" s="1" t="s">
        <v>794</v>
      </c>
      <c r="R583" s="1">
        <v>100</v>
      </c>
      <c r="S583" s="8">
        <v>32</v>
      </c>
      <c r="T583" s="10" t="s">
        <v>1792</v>
      </c>
      <c r="U583" s="10" t="s">
        <v>1793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45" hidden="1" x14ac:dyDescent="0.25">
      <c r="A584" s="6" t="s">
        <v>761</v>
      </c>
      <c r="B584" s="6" t="s">
        <v>764</v>
      </c>
      <c r="C584" s="6" t="s">
        <v>768</v>
      </c>
      <c r="D584" s="6" t="s">
        <v>1159</v>
      </c>
      <c r="E584" s="6" t="s">
        <v>795</v>
      </c>
      <c r="F584" s="6">
        <v>100</v>
      </c>
      <c r="G584" s="19">
        <v>25</v>
      </c>
      <c r="H584" s="8"/>
      <c r="I584" s="8"/>
      <c r="J584" s="8"/>
      <c r="K584" s="8"/>
      <c r="L584" s="8"/>
      <c r="M584" s="8" t="s">
        <v>2090</v>
      </c>
      <c r="N584" s="8" t="s">
        <v>2065</v>
      </c>
      <c r="O584" s="8">
        <v>3202</v>
      </c>
      <c r="P584" s="8" t="s">
        <v>2114</v>
      </c>
      <c r="Q584" s="1" t="s">
        <v>796</v>
      </c>
      <c r="R584" s="1">
        <v>1</v>
      </c>
      <c r="S584" s="8">
        <v>1</v>
      </c>
      <c r="T584" s="10" t="s">
        <v>1793</v>
      </c>
      <c r="U584" s="10" t="s">
        <v>1794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2090</v>
      </c>
      <c r="N585" s="8" t="s">
        <v>2065</v>
      </c>
      <c r="O585" s="8">
        <v>3202</v>
      </c>
      <c r="P585" s="8" t="s">
        <v>2114</v>
      </c>
      <c r="Q585" s="1" t="s">
        <v>797</v>
      </c>
      <c r="R585" s="1">
        <v>1</v>
      </c>
      <c r="S585" s="8">
        <v>1</v>
      </c>
      <c r="T585" s="10" t="s">
        <v>1794</v>
      </c>
      <c r="U585" s="10" t="s">
        <v>1795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34</v>
      </c>
      <c r="H586" s="8"/>
      <c r="I586" s="8"/>
      <c r="J586" s="8"/>
      <c r="K586" s="8"/>
      <c r="L586" s="8"/>
      <c r="M586" s="8" t="s">
        <v>2090</v>
      </c>
      <c r="N586" s="8" t="s">
        <v>2065</v>
      </c>
      <c r="O586" s="8">
        <v>3202</v>
      </c>
      <c r="P586" s="8" t="s">
        <v>2114</v>
      </c>
      <c r="Q586" s="1" t="s">
        <v>798</v>
      </c>
      <c r="R586" s="1">
        <v>3</v>
      </c>
      <c r="S586" s="8">
        <v>1</v>
      </c>
      <c r="T586" s="10" t="s">
        <v>1795</v>
      </c>
      <c r="U586" s="10" t="s">
        <v>1796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ref="AN586:AN649" si="81">SUM(X586:AM586)</f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ref="BE586:BE649" si="82">SUM(AO586:BD586)</f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ref="BV586:BV649" si="83">SUM(BF586:BU586)</f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ref="DD586:DD649" si="84">SUM(CN586:DC586)</f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ref="DU586:DU649" si="85">SUM(DE586:DT586)</f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ref="EL586:EL649" si="86">SUM(DV586:EK586)</f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ref="FC586:FC649" si="87">SUM(EM586:FB586)</f>
        <v>0</v>
      </c>
      <c r="FD586" s="32">
        <f t="shared" ref="FD586:FD649" si="88">SUM(AN586+BE586+BV586+CM586+DD586+DU586+EL586+FC586)</f>
        <v>0</v>
      </c>
    </row>
    <row r="587" spans="1:160" customFormat="1" ht="60" hidden="1" x14ac:dyDescent="0.25">
      <c r="A587" s="6" t="s">
        <v>761</v>
      </c>
      <c r="B587" s="6" t="s">
        <v>764</v>
      </c>
      <c r="C587" s="6" t="s">
        <v>768</v>
      </c>
      <c r="D587" s="6" t="s">
        <v>1160</v>
      </c>
      <c r="E587" s="6" t="s">
        <v>799</v>
      </c>
      <c r="F587" s="6">
        <v>50</v>
      </c>
      <c r="G587" s="19">
        <v>50</v>
      </c>
      <c r="H587" s="8"/>
      <c r="I587" s="8"/>
      <c r="J587" s="8"/>
      <c r="K587" s="8"/>
      <c r="L587" s="8"/>
      <c r="M587" s="8" t="s">
        <v>2090</v>
      </c>
      <c r="N587" s="8" t="s">
        <v>2038</v>
      </c>
      <c r="O587" s="8">
        <v>3203</v>
      </c>
      <c r="P587" s="8" t="s">
        <v>2114</v>
      </c>
      <c r="Q587" s="1" t="s">
        <v>800</v>
      </c>
      <c r="R587" s="1">
        <v>1</v>
      </c>
      <c r="S587" s="8">
        <v>1</v>
      </c>
      <c r="T587" s="10" t="s">
        <v>1796</v>
      </c>
      <c r="U587" s="10" t="s">
        <v>1797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si="81"/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si="82"/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si="83"/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ref="CM587:CM650" si="89">SUM(BW587:CL587)</f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si="84"/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si="85"/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si="86"/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si="87"/>
        <v>0</v>
      </c>
      <c r="FD587" s="32">
        <f t="shared" si="88"/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2090</v>
      </c>
      <c r="N588" s="8" t="s">
        <v>2063</v>
      </c>
      <c r="O588" s="8">
        <v>3201</v>
      </c>
      <c r="P588" s="8" t="s">
        <v>2114</v>
      </c>
      <c r="Q588" s="1" t="s">
        <v>802</v>
      </c>
      <c r="R588" s="1">
        <v>2</v>
      </c>
      <c r="S588" s="8">
        <v>0.5</v>
      </c>
      <c r="T588" s="10" t="s">
        <v>1797</v>
      </c>
      <c r="U588" s="10" t="s">
        <v>1798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si="89"/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2090</v>
      </c>
      <c r="N589" s="8" t="s">
        <v>2063</v>
      </c>
      <c r="O589" s="8">
        <v>3201</v>
      </c>
      <c r="P589" s="8" t="s">
        <v>2114</v>
      </c>
      <c r="Q589" s="1" t="s">
        <v>803</v>
      </c>
      <c r="R589" s="1">
        <v>6</v>
      </c>
      <c r="S589" s="8">
        <v>2</v>
      </c>
      <c r="T589" s="10" t="s">
        <v>1798</v>
      </c>
      <c r="U589" s="10" t="s">
        <v>1799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75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12.5</v>
      </c>
      <c r="H590" s="8"/>
      <c r="I590" s="8"/>
      <c r="J590" s="8"/>
      <c r="K590" s="8"/>
      <c r="L590" s="8"/>
      <c r="M590" s="8" t="s">
        <v>2090</v>
      </c>
      <c r="N590" s="8" t="s">
        <v>2066</v>
      </c>
      <c r="O590" s="8">
        <v>3206</v>
      </c>
      <c r="P590" s="8" t="s">
        <v>2114</v>
      </c>
      <c r="Q590" s="1" t="s">
        <v>804</v>
      </c>
      <c r="R590" s="1">
        <v>2</v>
      </c>
      <c r="S590" s="8">
        <v>0</v>
      </c>
      <c r="T590" s="10" t="s">
        <v>1799</v>
      </c>
      <c r="U590" s="10" t="s">
        <v>1800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45" hidden="1" x14ac:dyDescent="0.25">
      <c r="A591" s="6" t="s">
        <v>761</v>
      </c>
      <c r="B591" s="6" t="s">
        <v>764</v>
      </c>
      <c r="C591" s="6" t="s">
        <v>768</v>
      </c>
      <c r="D591" s="6" t="s">
        <v>1161</v>
      </c>
      <c r="E591" s="6" t="s">
        <v>805</v>
      </c>
      <c r="F591" s="6">
        <v>0.4</v>
      </c>
      <c r="G591" s="19">
        <v>40</v>
      </c>
      <c r="H591" s="8"/>
      <c r="I591" s="8"/>
      <c r="J591" s="8"/>
      <c r="K591" s="8"/>
      <c r="L591" s="8"/>
      <c r="M591" s="8" t="s">
        <v>2090</v>
      </c>
      <c r="N591" s="8" t="s">
        <v>2065</v>
      </c>
      <c r="O591" s="8">
        <v>3202</v>
      </c>
      <c r="P591" s="8" t="s">
        <v>2114</v>
      </c>
      <c r="Q591" s="1" t="s">
        <v>806</v>
      </c>
      <c r="R591" s="1">
        <v>160</v>
      </c>
      <c r="S591" s="8">
        <v>40</v>
      </c>
      <c r="T591" s="10" t="s">
        <v>1800</v>
      </c>
      <c r="U591" s="10" t="s">
        <v>1801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0</v>
      </c>
      <c r="H592" s="8"/>
      <c r="I592" s="8"/>
      <c r="J592" s="8"/>
      <c r="K592" s="8"/>
      <c r="L592" s="8"/>
      <c r="M592" s="8" t="s">
        <v>2090</v>
      </c>
      <c r="N592" s="8" t="s">
        <v>2065</v>
      </c>
      <c r="O592" s="8">
        <v>3202</v>
      </c>
      <c r="P592" s="8" t="s">
        <v>2114</v>
      </c>
      <c r="Q592" s="1" t="s">
        <v>807</v>
      </c>
      <c r="R592" s="1">
        <v>1</v>
      </c>
      <c r="S592" s="8">
        <v>0</v>
      </c>
      <c r="T592" s="10" t="s">
        <v>1801</v>
      </c>
      <c r="U592" s="10" t="s">
        <v>1802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7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0.1</v>
      </c>
      <c r="H593" s="8"/>
      <c r="I593" s="8"/>
      <c r="J593" s="8"/>
      <c r="K593" s="8"/>
      <c r="L593" s="8"/>
      <c r="M593" s="8" t="s">
        <v>2090</v>
      </c>
      <c r="N593" s="8" t="s">
        <v>2066</v>
      </c>
      <c r="O593" s="8">
        <v>3206</v>
      </c>
      <c r="P593" s="8" t="s">
        <v>2114</v>
      </c>
      <c r="Q593" s="1" t="s">
        <v>808</v>
      </c>
      <c r="R593" s="1">
        <v>15</v>
      </c>
      <c r="S593" s="8">
        <v>2</v>
      </c>
      <c r="T593" s="10" t="s">
        <v>1802</v>
      </c>
      <c r="U593" s="10" t="s">
        <v>1803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60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2090</v>
      </c>
      <c r="N594" s="8" t="s">
        <v>2063</v>
      </c>
      <c r="O594" s="8">
        <v>3201</v>
      </c>
      <c r="P594" s="8" t="s">
        <v>2114</v>
      </c>
      <c r="Q594" s="1" t="s">
        <v>809</v>
      </c>
      <c r="R594" s="1">
        <v>1</v>
      </c>
      <c r="S594" s="8">
        <v>1</v>
      </c>
      <c r="T594" s="10" t="s">
        <v>1803</v>
      </c>
      <c r="U594" s="10" t="s">
        <v>1804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45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0.2</v>
      </c>
      <c r="H595" s="8"/>
      <c r="I595" s="8"/>
      <c r="J595" s="8"/>
      <c r="K595" s="8"/>
      <c r="L595" s="8"/>
      <c r="M595" s="8" t="s">
        <v>2090</v>
      </c>
      <c r="N595" s="8" t="s">
        <v>2065</v>
      </c>
      <c r="O595" s="8">
        <v>3202</v>
      </c>
      <c r="P595" s="8" t="s">
        <v>2114</v>
      </c>
      <c r="Q595" s="1" t="s">
        <v>810</v>
      </c>
      <c r="R595" s="1">
        <v>1</v>
      </c>
      <c r="S595" s="8">
        <v>0.5</v>
      </c>
      <c r="T595" s="10" t="s">
        <v>1804</v>
      </c>
      <c r="U595" s="10" t="s">
        <v>1805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7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0.1</v>
      </c>
      <c r="H596" s="8"/>
      <c r="I596" s="8"/>
      <c r="J596" s="8"/>
      <c r="K596" s="8"/>
      <c r="L596" s="8"/>
      <c r="M596" s="8" t="s">
        <v>2090</v>
      </c>
      <c r="N596" s="8" t="s">
        <v>2066</v>
      </c>
      <c r="O596" s="8">
        <v>3206</v>
      </c>
      <c r="P596" s="8" t="s">
        <v>2114</v>
      </c>
      <c r="Q596" s="1" t="s">
        <v>811</v>
      </c>
      <c r="R596" s="1">
        <v>1</v>
      </c>
      <c r="S596" s="8">
        <v>0.5</v>
      </c>
      <c r="T596" s="10" t="s">
        <v>1805</v>
      </c>
      <c r="U596" s="10" t="s">
        <v>1806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2090</v>
      </c>
      <c r="N597" s="8" t="s">
        <v>2066</v>
      </c>
      <c r="O597" s="8">
        <v>3206</v>
      </c>
      <c r="P597" s="8" t="s">
        <v>2114</v>
      </c>
      <c r="Q597" s="1" t="s">
        <v>812</v>
      </c>
      <c r="R597" s="1">
        <v>4</v>
      </c>
      <c r="S597" s="8">
        <v>1</v>
      </c>
      <c r="T597" s="10" t="s">
        <v>1806</v>
      </c>
      <c r="U597" s="10" t="s">
        <v>1807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30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0.4</v>
      </c>
      <c r="H598" s="8"/>
      <c r="I598" s="8"/>
      <c r="J598" s="8"/>
      <c r="K598" s="8"/>
      <c r="L598" s="8"/>
      <c r="M598" s="8" t="s">
        <v>2090</v>
      </c>
      <c r="N598" s="8" t="s">
        <v>2038</v>
      </c>
      <c r="O598" s="8">
        <v>3203</v>
      </c>
      <c r="P598" s="8" t="s">
        <v>2114</v>
      </c>
      <c r="Q598" s="1" t="s">
        <v>813</v>
      </c>
      <c r="R598" s="1">
        <v>1</v>
      </c>
      <c r="S598" s="8">
        <v>1</v>
      </c>
      <c r="T598" s="10" t="s">
        <v>1807</v>
      </c>
      <c r="U598" s="10" t="s">
        <v>1808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45" hidden="1" x14ac:dyDescent="0.25">
      <c r="A599" s="6" t="s">
        <v>761</v>
      </c>
      <c r="B599" s="6" t="s">
        <v>764</v>
      </c>
      <c r="C599" s="6" t="s">
        <v>814</v>
      </c>
      <c r="D599" s="6" t="s">
        <v>816</v>
      </c>
      <c r="E599" s="6" t="s">
        <v>815</v>
      </c>
      <c r="F599" s="6">
        <v>12</v>
      </c>
      <c r="G599" s="19">
        <v>12</v>
      </c>
      <c r="H599" s="8"/>
      <c r="I599" s="8"/>
      <c r="J599" s="8"/>
      <c r="K599" s="8"/>
      <c r="L599" s="8"/>
      <c r="M599" s="8" t="s">
        <v>2090</v>
      </c>
      <c r="N599" s="8" t="s">
        <v>2065</v>
      </c>
      <c r="O599" s="8">
        <v>3202</v>
      </c>
      <c r="P599" s="8" t="s">
        <v>2114</v>
      </c>
      <c r="Q599" s="1" t="s">
        <v>817</v>
      </c>
      <c r="R599" s="1">
        <v>1</v>
      </c>
      <c r="S599" s="8">
        <v>1</v>
      </c>
      <c r="T599" s="10" t="s">
        <v>1808</v>
      </c>
      <c r="U599" s="10" t="s">
        <v>1809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4</v>
      </c>
      <c r="H600" s="8"/>
      <c r="I600" s="8"/>
      <c r="J600" s="8"/>
      <c r="K600" s="8"/>
      <c r="L600" s="8"/>
      <c r="M600" s="8" t="s">
        <v>2090</v>
      </c>
      <c r="N600" s="8" t="s">
        <v>2065</v>
      </c>
      <c r="O600" s="8">
        <v>3202</v>
      </c>
      <c r="P600" s="8" t="s">
        <v>2114</v>
      </c>
      <c r="Q600" s="1" t="s">
        <v>818</v>
      </c>
      <c r="R600" s="1">
        <v>40</v>
      </c>
      <c r="S600" s="8">
        <v>12</v>
      </c>
      <c r="T600" s="10" t="s">
        <v>1809</v>
      </c>
      <c r="U600" s="10" t="s">
        <v>1810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2090</v>
      </c>
      <c r="N601" s="8" t="s">
        <v>2065</v>
      </c>
      <c r="O601" s="8">
        <v>3202</v>
      </c>
      <c r="P601" s="8" t="s">
        <v>2114</v>
      </c>
      <c r="Q601" s="1" t="s">
        <v>819</v>
      </c>
      <c r="R601" s="1">
        <v>2000</v>
      </c>
      <c r="S601" s="8">
        <v>650</v>
      </c>
      <c r="T601" s="10" t="s">
        <v>1810</v>
      </c>
      <c r="U601" s="10" t="s">
        <v>1811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2090</v>
      </c>
      <c r="N602" s="8" t="s">
        <v>2065</v>
      </c>
      <c r="O602" s="8">
        <v>3202</v>
      </c>
      <c r="P602" s="8" t="s">
        <v>2114</v>
      </c>
      <c r="Q602" s="1" t="s">
        <v>820</v>
      </c>
      <c r="R602" s="1">
        <v>4</v>
      </c>
      <c r="S602" s="8">
        <v>1</v>
      </c>
      <c r="T602" s="10" t="s">
        <v>1811</v>
      </c>
      <c r="U602" s="10" t="s">
        <v>1812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2090</v>
      </c>
      <c r="N603" s="8" t="s">
        <v>2065</v>
      </c>
      <c r="O603" s="8">
        <v>3202</v>
      </c>
      <c r="P603" s="8" t="s">
        <v>2114</v>
      </c>
      <c r="Q603" s="1" t="s">
        <v>821</v>
      </c>
      <c r="R603" s="1">
        <v>600</v>
      </c>
      <c r="S603" s="8">
        <v>150</v>
      </c>
      <c r="T603" s="10" t="s">
        <v>1812</v>
      </c>
      <c r="U603" s="10" t="s">
        <v>1813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7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2090</v>
      </c>
      <c r="N604" s="8" t="s">
        <v>2064</v>
      </c>
      <c r="O604" s="8">
        <v>3208</v>
      </c>
      <c r="P604" s="8" t="s">
        <v>2114</v>
      </c>
      <c r="Q604" s="1" t="s">
        <v>822</v>
      </c>
      <c r="R604" s="1">
        <v>15</v>
      </c>
      <c r="S604" s="8">
        <v>4</v>
      </c>
      <c r="T604" s="10" t="s">
        <v>1813</v>
      </c>
      <c r="U604" s="10" t="s">
        <v>1814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4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2090</v>
      </c>
      <c r="N605" s="8" t="s">
        <v>2065</v>
      </c>
      <c r="O605" s="8">
        <v>3202</v>
      </c>
      <c r="P605" s="8" t="s">
        <v>2114</v>
      </c>
      <c r="Q605" s="1" t="s">
        <v>823</v>
      </c>
      <c r="R605" s="1">
        <v>4</v>
      </c>
      <c r="S605" s="8">
        <v>1</v>
      </c>
      <c r="T605" s="10" t="s">
        <v>1814</v>
      </c>
      <c r="U605" s="10" t="s">
        <v>1815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824</v>
      </c>
      <c r="F606" s="6">
        <v>25</v>
      </c>
      <c r="G606" s="19">
        <v>12.5</v>
      </c>
      <c r="H606" s="8"/>
      <c r="I606" s="8"/>
      <c r="J606" s="8"/>
      <c r="K606" s="8"/>
      <c r="L606" s="8"/>
      <c r="M606" s="8" t="s">
        <v>2090</v>
      </c>
      <c r="N606" s="8" t="s">
        <v>2064</v>
      </c>
      <c r="O606" s="8">
        <v>3208</v>
      </c>
      <c r="P606" s="8" t="s">
        <v>2114</v>
      </c>
      <c r="Q606" s="1" t="s">
        <v>825</v>
      </c>
      <c r="R606" s="1">
        <v>1</v>
      </c>
      <c r="S606" s="8">
        <v>0</v>
      </c>
      <c r="T606" s="10" t="s">
        <v>1815</v>
      </c>
      <c r="U606" s="10" t="s">
        <v>1816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7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6.66</v>
      </c>
      <c r="H607" s="8"/>
      <c r="I607" s="8"/>
      <c r="J607" s="8"/>
      <c r="K607" s="8"/>
      <c r="L607" s="8"/>
      <c r="M607" s="8" t="s">
        <v>2090</v>
      </c>
      <c r="N607" s="8" t="s">
        <v>2064</v>
      </c>
      <c r="O607" s="8">
        <v>3208</v>
      </c>
      <c r="P607" s="8" t="s">
        <v>2114</v>
      </c>
      <c r="Q607" s="1" t="s">
        <v>828</v>
      </c>
      <c r="R607" s="1">
        <v>40</v>
      </c>
      <c r="S607" s="8">
        <v>12</v>
      </c>
      <c r="T607" s="10" t="s">
        <v>1816</v>
      </c>
      <c r="U607" s="10" t="s">
        <v>1817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4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6.25</v>
      </c>
      <c r="H608" s="8"/>
      <c r="I608" s="8"/>
      <c r="J608" s="8"/>
      <c r="K608" s="8"/>
      <c r="L608" s="8"/>
      <c r="M608" s="8" t="s">
        <v>2090</v>
      </c>
      <c r="N608" s="8" t="s">
        <v>2065</v>
      </c>
      <c r="O608" s="8">
        <v>3202</v>
      </c>
      <c r="P608" s="8" t="s">
        <v>2114</v>
      </c>
      <c r="Q608" s="1" t="s">
        <v>826</v>
      </c>
      <c r="R608" s="1">
        <v>4</v>
      </c>
      <c r="S608" s="8">
        <v>1</v>
      </c>
      <c r="T608" s="10" t="s">
        <v>1817</v>
      </c>
      <c r="U608" s="10" t="s">
        <v>1818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0</v>
      </c>
      <c r="H609" s="8"/>
      <c r="I609" s="8"/>
      <c r="J609" s="8"/>
      <c r="K609" s="8"/>
      <c r="L609" s="8"/>
      <c r="M609" s="8" t="s">
        <v>2090</v>
      </c>
      <c r="N609" s="8" t="s">
        <v>2065</v>
      </c>
      <c r="O609" s="8">
        <v>3202</v>
      </c>
      <c r="P609" s="8" t="s">
        <v>2114</v>
      </c>
      <c r="Q609" s="1" t="s">
        <v>827</v>
      </c>
      <c r="R609" s="1">
        <v>1</v>
      </c>
      <c r="S609" s="8">
        <v>0</v>
      </c>
      <c r="T609" s="10" t="s">
        <v>1818</v>
      </c>
      <c r="U609" s="10" t="s">
        <v>1819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60" hidden="1" x14ac:dyDescent="0.25">
      <c r="A610" s="6" t="s">
        <v>829</v>
      </c>
      <c r="B610" s="6" t="s">
        <v>1162</v>
      </c>
      <c r="C610" s="6" t="s">
        <v>830</v>
      </c>
      <c r="D610" s="6" t="s">
        <v>832</v>
      </c>
      <c r="E610" s="6" t="s">
        <v>831</v>
      </c>
      <c r="F610" s="6">
        <v>100</v>
      </c>
      <c r="G610" s="19">
        <v>50</v>
      </c>
      <c r="H610" s="8"/>
      <c r="I610" s="8"/>
      <c r="J610" s="8"/>
      <c r="K610" s="8"/>
      <c r="L610" s="8"/>
      <c r="M610" s="8" t="s">
        <v>2092</v>
      </c>
      <c r="N610" s="8" t="s">
        <v>2067</v>
      </c>
      <c r="O610" s="8">
        <v>4501</v>
      </c>
      <c r="P610" s="8" t="s">
        <v>2116</v>
      </c>
      <c r="Q610" s="1" t="s">
        <v>7</v>
      </c>
      <c r="R610" s="1">
        <v>1</v>
      </c>
      <c r="S610" s="8">
        <v>1</v>
      </c>
      <c r="T610" s="10" t="s">
        <v>1819</v>
      </c>
      <c r="U610" s="10" t="s">
        <v>1820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2092</v>
      </c>
      <c r="N611" s="8" t="s">
        <v>2067</v>
      </c>
      <c r="O611" s="8">
        <v>4501</v>
      </c>
      <c r="P611" s="8" t="s">
        <v>2116</v>
      </c>
      <c r="Q611" s="1" t="s">
        <v>8</v>
      </c>
      <c r="R611" s="1">
        <v>1</v>
      </c>
      <c r="S611" s="8" t="s">
        <v>2013</v>
      </c>
      <c r="T611" s="10" t="s">
        <v>1820</v>
      </c>
      <c r="U611" s="10" t="s">
        <v>1821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2092</v>
      </c>
      <c r="N612" s="8" t="s">
        <v>2067</v>
      </c>
      <c r="O612" s="8">
        <v>4501</v>
      </c>
      <c r="P612" s="8" t="s">
        <v>2116</v>
      </c>
      <c r="Q612" s="1" t="s">
        <v>1131</v>
      </c>
      <c r="R612" s="1">
        <v>1</v>
      </c>
      <c r="S612" s="8">
        <v>1</v>
      </c>
      <c r="T612" s="10" t="s">
        <v>1821</v>
      </c>
      <c r="U612" s="10" t="s">
        <v>1822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2092</v>
      </c>
      <c r="N613" s="8" t="s">
        <v>2067</v>
      </c>
      <c r="O613" s="8">
        <v>4501</v>
      </c>
      <c r="P613" s="8" t="s">
        <v>2116</v>
      </c>
      <c r="Q613" s="1" t="s">
        <v>833</v>
      </c>
      <c r="R613" s="1">
        <v>1</v>
      </c>
      <c r="S613" s="8">
        <v>0.5</v>
      </c>
      <c r="T613" s="10" t="s">
        <v>1822</v>
      </c>
      <c r="U613" s="10" t="s">
        <v>1823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2092</v>
      </c>
      <c r="N614" s="8" t="s">
        <v>2067</v>
      </c>
      <c r="O614" s="8">
        <v>4501</v>
      </c>
      <c r="P614" s="8" t="s">
        <v>2116</v>
      </c>
      <c r="Q614" s="1" t="s">
        <v>834</v>
      </c>
      <c r="R614" s="1">
        <v>3</v>
      </c>
      <c r="S614" s="8">
        <v>1</v>
      </c>
      <c r="T614" s="10" t="s">
        <v>1823</v>
      </c>
      <c r="U614" s="10" t="s">
        <v>1824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45" hidden="1" x14ac:dyDescent="0.25">
      <c r="A615" s="6" t="s">
        <v>829</v>
      </c>
      <c r="B615" s="6" t="s">
        <v>362</v>
      </c>
      <c r="C615" s="6" t="s">
        <v>835</v>
      </c>
      <c r="D615" s="6" t="s">
        <v>837</v>
      </c>
      <c r="E615" s="6" t="s">
        <v>836</v>
      </c>
      <c r="F615" s="6">
        <v>12</v>
      </c>
      <c r="G615" s="19">
        <v>12.75</v>
      </c>
      <c r="H615" s="8"/>
      <c r="I615" s="8"/>
      <c r="J615" s="8"/>
      <c r="K615" s="8"/>
      <c r="L615" s="8"/>
      <c r="M615" s="8" t="s">
        <v>2092</v>
      </c>
      <c r="N615" s="8" t="s">
        <v>2067</v>
      </c>
      <c r="O615" s="8">
        <v>4501</v>
      </c>
      <c r="P615" s="8" t="s">
        <v>2116</v>
      </c>
      <c r="Q615" s="1" t="s">
        <v>838</v>
      </c>
      <c r="R615" s="1">
        <v>1</v>
      </c>
      <c r="S615" s="8">
        <v>1</v>
      </c>
      <c r="T615" s="10" t="s">
        <v>1824</v>
      </c>
      <c r="U615" s="10" t="s">
        <v>1825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90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839</v>
      </c>
      <c r="F616" s="6">
        <v>381.2</v>
      </c>
      <c r="G616" s="19">
        <v>395.5</v>
      </c>
      <c r="H616" s="8"/>
      <c r="I616" s="8"/>
      <c r="J616" s="8"/>
      <c r="K616" s="8"/>
      <c r="L616" s="8"/>
      <c r="M616" s="8" t="s">
        <v>2092</v>
      </c>
      <c r="N616" s="8" t="s">
        <v>2067</v>
      </c>
      <c r="O616" s="8">
        <v>4501</v>
      </c>
      <c r="P616" s="8" t="s">
        <v>2116</v>
      </c>
      <c r="Q616" s="1" t="s">
        <v>840</v>
      </c>
      <c r="R616" s="1">
        <v>5</v>
      </c>
      <c r="S616" s="8">
        <v>1</v>
      </c>
      <c r="T616" s="10" t="s">
        <v>1825</v>
      </c>
      <c r="U616" s="10" t="s">
        <v>1826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45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849</v>
      </c>
      <c r="F617" s="6">
        <v>1395.5</v>
      </c>
      <c r="G617" s="19">
        <v>1447.7</v>
      </c>
      <c r="H617" s="8"/>
      <c r="I617" s="8"/>
      <c r="J617" s="8"/>
      <c r="K617" s="8"/>
      <c r="L617" s="8"/>
      <c r="M617" s="8" t="s">
        <v>2092</v>
      </c>
      <c r="N617" s="8" t="s">
        <v>2067</v>
      </c>
      <c r="O617" s="8">
        <v>4501</v>
      </c>
      <c r="P617" s="8" t="s">
        <v>2116</v>
      </c>
      <c r="Q617" s="1" t="s">
        <v>845</v>
      </c>
      <c r="R617" s="1">
        <v>1200</v>
      </c>
      <c r="S617" s="8">
        <v>320</v>
      </c>
      <c r="T617" s="10" t="s">
        <v>1826</v>
      </c>
      <c r="U617" s="10" t="s">
        <v>1827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2092</v>
      </c>
      <c r="N618" s="8" t="s">
        <v>2067</v>
      </c>
      <c r="O618" s="8">
        <v>4501</v>
      </c>
      <c r="P618" s="8" t="s">
        <v>2116</v>
      </c>
      <c r="Q618" s="1" t="s">
        <v>847</v>
      </c>
      <c r="R618" s="1">
        <v>4</v>
      </c>
      <c r="S618" s="8">
        <v>1</v>
      </c>
      <c r="T618" s="10" t="s">
        <v>1827</v>
      </c>
      <c r="U618" s="10" t="s">
        <v>1828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2092</v>
      </c>
      <c r="N619" s="8" t="s">
        <v>2067</v>
      </c>
      <c r="O619" s="8">
        <v>4501</v>
      </c>
      <c r="P619" s="8" t="s">
        <v>2116</v>
      </c>
      <c r="Q619" s="1" t="s">
        <v>846</v>
      </c>
      <c r="R619" s="1">
        <v>48</v>
      </c>
      <c r="S619" s="8">
        <v>12</v>
      </c>
      <c r="T619" s="10" t="s">
        <v>1828</v>
      </c>
      <c r="U619" s="10" t="s">
        <v>1829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60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2092</v>
      </c>
      <c r="N620" s="8" t="s">
        <v>2067</v>
      </c>
      <c r="O620" s="8">
        <v>4501</v>
      </c>
      <c r="P620" s="8" t="s">
        <v>2116</v>
      </c>
      <c r="Q620" s="1" t="s">
        <v>848</v>
      </c>
      <c r="R620" s="1">
        <v>40</v>
      </c>
      <c r="S620" s="8">
        <v>10</v>
      </c>
      <c r="T620" s="10" t="s">
        <v>1829</v>
      </c>
      <c r="U620" s="10" t="s">
        <v>1830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45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2092</v>
      </c>
      <c r="N621" s="8" t="s">
        <v>2067</v>
      </c>
      <c r="O621" s="8">
        <v>4501</v>
      </c>
      <c r="P621" s="8" t="s">
        <v>2116</v>
      </c>
      <c r="Q621" s="1" t="s">
        <v>841</v>
      </c>
      <c r="R621" s="1">
        <v>2</v>
      </c>
      <c r="S621" s="8">
        <v>2</v>
      </c>
      <c r="T621" s="10" t="s">
        <v>1830</v>
      </c>
      <c r="U621" s="10" t="s">
        <v>1831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60" hidden="1" x14ac:dyDescent="0.25">
      <c r="A622" s="6" t="s">
        <v>829</v>
      </c>
      <c r="B622" s="6" t="s">
        <v>362</v>
      </c>
      <c r="C622" s="6" t="s">
        <v>835</v>
      </c>
      <c r="D622" s="6" t="s">
        <v>842</v>
      </c>
      <c r="E622" s="6" t="s">
        <v>855</v>
      </c>
      <c r="F622" s="6">
        <v>70</v>
      </c>
      <c r="G622" s="19">
        <v>65</v>
      </c>
      <c r="H622" s="8"/>
      <c r="I622" s="8"/>
      <c r="J622" s="8"/>
      <c r="K622" s="8"/>
      <c r="L622" s="8"/>
      <c r="M622" s="8" t="s">
        <v>2092</v>
      </c>
      <c r="N622" s="8" t="s">
        <v>2067</v>
      </c>
      <c r="O622" s="8">
        <v>4501</v>
      </c>
      <c r="P622" s="8" t="s">
        <v>2116</v>
      </c>
      <c r="Q622" s="1" t="s">
        <v>850</v>
      </c>
      <c r="R622" s="1">
        <v>1</v>
      </c>
      <c r="S622" s="8">
        <v>1</v>
      </c>
      <c r="T622" s="10" t="s">
        <v>1831</v>
      </c>
      <c r="U622" s="10" t="s">
        <v>1832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2092</v>
      </c>
      <c r="N623" s="8" t="s">
        <v>2067</v>
      </c>
      <c r="O623" s="8">
        <v>4501</v>
      </c>
      <c r="P623" s="8" t="s">
        <v>2116</v>
      </c>
      <c r="Q623" s="1" t="s">
        <v>851</v>
      </c>
      <c r="R623" s="1">
        <v>40000</v>
      </c>
      <c r="S623" s="8">
        <v>10000</v>
      </c>
      <c r="T623" s="10" t="s">
        <v>1832</v>
      </c>
      <c r="U623" s="10" t="s">
        <v>1833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2092</v>
      </c>
      <c r="N624" s="8" t="s">
        <v>2067</v>
      </c>
      <c r="O624" s="8">
        <v>4501</v>
      </c>
      <c r="P624" s="8" t="s">
        <v>2116</v>
      </c>
      <c r="Q624" s="1" t="s">
        <v>852</v>
      </c>
      <c r="R624" s="1">
        <v>50</v>
      </c>
      <c r="S624" s="8">
        <v>12</v>
      </c>
      <c r="T624" s="10" t="s">
        <v>1833</v>
      </c>
      <c r="U624" s="10" t="s">
        <v>1834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2092</v>
      </c>
      <c r="N625" s="8" t="s">
        <v>2067</v>
      </c>
      <c r="O625" s="8">
        <v>4501</v>
      </c>
      <c r="P625" s="8" t="s">
        <v>2116</v>
      </c>
      <c r="Q625" s="1" t="s">
        <v>853</v>
      </c>
      <c r="R625" s="1">
        <v>8000</v>
      </c>
      <c r="S625" s="8">
        <v>2200</v>
      </c>
      <c r="T625" s="10" t="s">
        <v>1834</v>
      </c>
      <c r="U625" s="10" t="s">
        <v>1835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856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2092</v>
      </c>
      <c r="N626" s="8" t="s">
        <v>2067</v>
      </c>
      <c r="O626" s="8">
        <v>4501</v>
      </c>
      <c r="P626" s="8" t="s">
        <v>2116</v>
      </c>
      <c r="Q626" s="1" t="s">
        <v>854</v>
      </c>
      <c r="R626" s="1">
        <v>2</v>
      </c>
      <c r="S626" s="8">
        <v>2</v>
      </c>
      <c r="T626" s="10" t="s">
        <v>1835</v>
      </c>
      <c r="U626" s="10" t="s">
        <v>1836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2092</v>
      </c>
      <c r="N627" s="8" t="s">
        <v>2067</v>
      </c>
      <c r="O627" s="8">
        <v>4501</v>
      </c>
      <c r="P627" s="8" t="s">
        <v>2116</v>
      </c>
      <c r="Q627" s="1" t="s">
        <v>843</v>
      </c>
      <c r="R627" s="1">
        <v>4000</v>
      </c>
      <c r="S627" s="8">
        <v>1050</v>
      </c>
      <c r="T627" s="10" t="s">
        <v>1836</v>
      </c>
      <c r="U627" s="10" t="s">
        <v>1837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2092</v>
      </c>
      <c r="N628" s="8" t="s">
        <v>2067</v>
      </c>
      <c r="O628" s="8">
        <v>4501</v>
      </c>
      <c r="P628" s="8" t="s">
        <v>2116</v>
      </c>
      <c r="Q628" s="1" t="s">
        <v>844</v>
      </c>
      <c r="R628" s="1">
        <v>2280</v>
      </c>
      <c r="S628" s="8">
        <v>520</v>
      </c>
      <c r="T628" s="10" t="s">
        <v>1837</v>
      </c>
      <c r="U628" s="10" t="s">
        <v>1838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867</v>
      </c>
      <c r="E629" s="6" t="s">
        <v>866</v>
      </c>
      <c r="F629" s="6">
        <v>100</v>
      </c>
      <c r="G629" s="19">
        <v>100</v>
      </c>
      <c r="H629" s="8"/>
      <c r="I629" s="8"/>
      <c r="J629" s="8"/>
      <c r="K629" s="8"/>
      <c r="L629" s="8"/>
      <c r="M629" s="8" t="s">
        <v>2092</v>
      </c>
      <c r="N629" s="8" t="s">
        <v>2067</v>
      </c>
      <c r="O629" s="8">
        <v>4501</v>
      </c>
      <c r="P629" s="8" t="s">
        <v>2116</v>
      </c>
      <c r="Q629" s="1" t="s">
        <v>859</v>
      </c>
      <c r="R629" s="1">
        <v>400</v>
      </c>
      <c r="S629" s="8">
        <v>100</v>
      </c>
      <c r="T629" s="10" t="s">
        <v>1838</v>
      </c>
      <c r="U629" s="10" t="s">
        <v>1839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45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2092</v>
      </c>
      <c r="N630" s="8" t="s">
        <v>2067</v>
      </c>
      <c r="O630" s="8">
        <v>4501</v>
      </c>
      <c r="P630" s="8" t="s">
        <v>2116</v>
      </c>
      <c r="Q630" s="1" t="s">
        <v>857</v>
      </c>
      <c r="R630" s="1">
        <v>20</v>
      </c>
      <c r="S630" s="8">
        <v>5</v>
      </c>
      <c r="T630" s="10" t="s">
        <v>1839</v>
      </c>
      <c r="U630" s="10" t="s">
        <v>1840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7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2092</v>
      </c>
      <c r="N631" s="8" t="s">
        <v>2067</v>
      </c>
      <c r="O631" s="8">
        <v>4501</v>
      </c>
      <c r="P631" s="8" t="s">
        <v>2116</v>
      </c>
      <c r="Q631" s="1" t="s">
        <v>860</v>
      </c>
      <c r="R631" s="1">
        <v>420</v>
      </c>
      <c r="S631" s="8">
        <v>110</v>
      </c>
      <c r="T631" s="10" t="s">
        <v>1840</v>
      </c>
      <c r="U631" s="10" t="s">
        <v>1841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60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2092</v>
      </c>
      <c r="N632" s="8" t="s">
        <v>2067</v>
      </c>
      <c r="O632" s="8">
        <v>4501</v>
      </c>
      <c r="P632" s="8" t="s">
        <v>2116</v>
      </c>
      <c r="Q632" s="1" t="s">
        <v>861</v>
      </c>
      <c r="R632" s="1">
        <v>1</v>
      </c>
      <c r="S632" s="8">
        <v>1</v>
      </c>
      <c r="T632" s="10" t="s">
        <v>1841</v>
      </c>
      <c r="U632" s="10" t="s">
        <v>1842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45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2092</v>
      </c>
      <c r="N633" s="8" t="s">
        <v>2067</v>
      </c>
      <c r="O633" s="8">
        <v>4501</v>
      </c>
      <c r="P633" s="8" t="s">
        <v>2116</v>
      </c>
      <c r="Q633" s="1" t="s">
        <v>858</v>
      </c>
      <c r="R633" s="1">
        <v>16</v>
      </c>
      <c r="S633" s="8">
        <v>4</v>
      </c>
      <c r="T633" s="10" t="s">
        <v>1842</v>
      </c>
      <c r="U633" s="10" t="s">
        <v>1843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60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2092</v>
      </c>
      <c r="N634" s="8" t="s">
        <v>2067</v>
      </c>
      <c r="O634" s="8">
        <v>4501</v>
      </c>
      <c r="P634" s="8" t="s">
        <v>2116</v>
      </c>
      <c r="Q634" s="1" t="s">
        <v>862</v>
      </c>
      <c r="R634" s="1">
        <v>32</v>
      </c>
      <c r="S634" s="8">
        <v>8</v>
      </c>
      <c r="T634" s="10" t="s">
        <v>1843</v>
      </c>
      <c r="U634" s="10" t="s">
        <v>1844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2092</v>
      </c>
      <c r="N635" s="8" t="s">
        <v>2067</v>
      </c>
      <c r="O635" s="8">
        <v>4501</v>
      </c>
      <c r="P635" s="8" t="s">
        <v>2116</v>
      </c>
      <c r="Q635" s="1" t="s">
        <v>863</v>
      </c>
      <c r="R635" s="1">
        <v>4</v>
      </c>
      <c r="S635" s="8">
        <v>4</v>
      </c>
      <c r="T635" s="10" t="s">
        <v>1844</v>
      </c>
      <c r="U635" s="10" t="s">
        <v>1845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2092</v>
      </c>
      <c r="N636" s="8" t="s">
        <v>2067</v>
      </c>
      <c r="O636" s="8">
        <v>4501</v>
      </c>
      <c r="P636" s="8" t="s">
        <v>2116</v>
      </c>
      <c r="Q636" s="1" t="s">
        <v>864</v>
      </c>
      <c r="R636" s="1">
        <v>24</v>
      </c>
      <c r="S636" s="8">
        <v>6</v>
      </c>
      <c r="T636" s="10" t="s">
        <v>1845</v>
      </c>
      <c r="U636" s="10" t="s">
        <v>1846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2092</v>
      </c>
      <c r="N637" s="8" t="s">
        <v>2067</v>
      </c>
      <c r="O637" s="8">
        <v>4501</v>
      </c>
      <c r="P637" s="8" t="s">
        <v>2116</v>
      </c>
      <c r="Q637" s="1" t="s">
        <v>865</v>
      </c>
      <c r="R637" s="1">
        <v>16</v>
      </c>
      <c r="S637" s="8">
        <v>4</v>
      </c>
      <c r="T637" s="10" t="s">
        <v>1846</v>
      </c>
      <c r="U637" s="10" t="s">
        <v>1847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75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868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2092</v>
      </c>
      <c r="N638" s="8" t="s">
        <v>2067</v>
      </c>
      <c r="O638" s="8">
        <v>4501</v>
      </c>
      <c r="P638" s="8" t="s">
        <v>2116</v>
      </c>
      <c r="Q638" s="1" t="s">
        <v>869</v>
      </c>
      <c r="R638" s="1">
        <v>300</v>
      </c>
      <c r="S638" s="8">
        <v>75</v>
      </c>
      <c r="T638" s="10" t="s">
        <v>1847</v>
      </c>
      <c r="U638" s="10" t="s">
        <v>1848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60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2092</v>
      </c>
      <c r="N639" s="8" t="s">
        <v>2067</v>
      </c>
      <c r="O639" s="8">
        <v>4501</v>
      </c>
      <c r="P639" s="8" t="s">
        <v>2116</v>
      </c>
      <c r="Q639" s="1" t="s">
        <v>870</v>
      </c>
      <c r="R639" s="1">
        <v>400</v>
      </c>
      <c r="S639" s="8">
        <v>110</v>
      </c>
      <c r="T639" s="10" t="s">
        <v>1848</v>
      </c>
      <c r="U639" s="10" t="s">
        <v>1849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2092</v>
      </c>
      <c r="N640" s="8" t="s">
        <v>2067</v>
      </c>
      <c r="O640" s="8">
        <v>4501</v>
      </c>
      <c r="P640" s="8" t="s">
        <v>2116</v>
      </c>
      <c r="Q640" s="1" t="s">
        <v>871</v>
      </c>
      <c r="R640" s="1">
        <v>6000</v>
      </c>
      <c r="S640" s="8">
        <v>1650</v>
      </c>
      <c r="T640" s="10" t="s">
        <v>1849</v>
      </c>
      <c r="U640" s="10" t="s">
        <v>1850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2092</v>
      </c>
      <c r="N641" s="8" t="s">
        <v>2067</v>
      </c>
      <c r="O641" s="8">
        <v>4501</v>
      </c>
      <c r="P641" s="8" t="s">
        <v>2116</v>
      </c>
      <c r="Q641" s="1" t="s">
        <v>872</v>
      </c>
      <c r="R641" s="1">
        <v>600</v>
      </c>
      <c r="S641" s="8">
        <v>170</v>
      </c>
      <c r="T641" s="10" t="s">
        <v>1850</v>
      </c>
      <c r="U641" s="10" t="s">
        <v>1851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2092</v>
      </c>
      <c r="N642" s="8" t="s">
        <v>2067</v>
      </c>
      <c r="O642" s="8">
        <v>4501</v>
      </c>
      <c r="P642" s="8" t="s">
        <v>2116</v>
      </c>
      <c r="Q642" s="1" t="s">
        <v>873</v>
      </c>
      <c r="R642" s="1">
        <v>6000</v>
      </c>
      <c r="S642" s="8">
        <v>1650</v>
      </c>
      <c r="T642" s="10" t="s">
        <v>1851</v>
      </c>
      <c r="U642" s="10" t="s">
        <v>1852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2092</v>
      </c>
      <c r="N643" s="8" t="s">
        <v>2067</v>
      </c>
      <c r="O643" s="8">
        <v>4501</v>
      </c>
      <c r="P643" s="8" t="s">
        <v>2116</v>
      </c>
      <c r="Q643" s="1" t="s">
        <v>874</v>
      </c>
      <c r="R643" s="1">
        <v>800</v>
      </c>
      <c r="S643" s="8">
        <v>170</v>
      </c>
      <c r="T643" s="10" t="s">
        <v>1852</v>
      </c>
      <c r="U643" s="10" t="s">
        <v>1853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30" hidden="1" x14ac:dyDescent="0.25">
      <c r="A644" s="6" t="s">
        <v>829</v>
      </c>
      <c r="B644" s="6" t="s">
        <v>362</v>
      </c>
      <c r="C644" s="6" t="s">
        <v>835</v>
      </c>
      <c r="D644" s="6" t="s">
        <v>876</v>
      </c>
      <c r="E644" s="6" t="s">
        <v>875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2101</v>
      </c>
      <c r="N644" s="8" t="s">
        <v>2068</v>
      </c>
      <c r="O644" s="8">
        <v>1202</v>
      </c>
      <c r="P644" s="8" t="s">
        <v>2127</v>
      </c>
      <c r="Q644" s="1" t="s">
        <v>877</v>
      </c>
      <c r="R644" s="1">
        <v>1</v>
      </c>
      <c r="S644" s="8">
        <v>1</v>
      </c>
      <c r="T644" s="10" t="s">
        <v>1853</v>
      </c>
      <c r="U644" s="10" t="s">
        <v>1854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2101</v>
      </c>
      <c r="N645" s="8" t="s">
        <v>2068</v>
      </c>
      <c r="O645" s="8">
        <v>1202</v>
      </c>
      <c r="P645" s="8" t="s">
        <v>2127</v>
      </c>
      <c r="Q645" s="1" t="s">
        <v>878</v>
      </c>
      <c r="R645" s="1">
        <v>1</v>
      </c>
      <c r="S645" s="8">
        <v>1</v>
      </c>
      <c r="T645" s="10" t="s">
        <v>1854</v>
      </c>
      <c r="U645" s="10" t="s">
        <v>1855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45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2101</v>
      </c>
      <c r="N646" s="8" t="s">
        <v>2069</v>
      </c>
      <c r="O646" s="8">
        <v>1203</v>
      </c>
      <c r="P646" s="8" t="s">
        <v>2127</v>
      </c>
      <c r="Q646" s="1" t="s">
        <v>879</v>
      </c>
      <c r="R646" s="1">
        <v>1</v>
      </c>
      <c r="S646" s="8">
        <v>1</v>
      </c>
      <c r="T646" s="10" t="s">
        <v>1855</v>
      </c>
      <c r="U646" s="10" t="s">
        <v>1856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2101</v>
      </c>
      <c r="N647" s="8" t="s">
        <v>2068</v>
      </c>
      <c r="O647" s="8">
        <v>1202</v>
      </c>
      <c r="P647" s="8" t="s">
        <v>2127</v>
      </c>
      <c r="Q647" s="1" t="s">
        <v>880</v>
      </c>
      <c r="R647" s="1">
        <v>40</v>
      </c>
      <c r="S647" s="8">
        <v>12</v>
      </c>
      <c r="T647" s="10" t="s">
        <v>1856</v>
      </c>
      <c r="U647" s="10" t="s">
        <v>1857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2101</v>
      </c>
      <c r="N648" s="8" t="s">
        <v>2068</v>
      </c>
      <c r="O648" s="8">
        <v>1202</v>
      </c>
      <c r="P648" s="8" t="s">
        <v>2127</v>
      </c>
      <c r="Q648" s="1" t="s">
        <v>884</v>
      </c>
      <c r="R648" s="1">
        <v>120</v>
      </c>
      <c r="S648" s="8">
        <v>35</v>
      </c>
      <c r="T648" s="10" t="s">
        <v>1857</v>
      </c>
      <c r="U648" s="10" t="s">
        <v>1858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2101</v>
      </c>
      <c r="N649" s="8" t="s">
        <v>2068</v>
      </c>
      <c r="O649" s="8">
        <v>1202</v>
      </c>
      <c r="P649" s="8" t="s">
        <v>2127</v>
      </c>
      <c r="Q649" s="1" t="s">
        <v>881</v>
      </c>
      <c r="R649" s="1">
        <v>2</v>
      </c>
      <c r="S649" s="8">
        <v>1</v>
      </c>
      <c r="T649" s="10" t="s">
        <v>1858</v>
      </c>
      <c r="U649" s="10" t="s">
        <v>1859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2101</v>
      </c>
      <c r="N650" s="8" t="s">
        <v>2068</v>
      </c>
      <c r="O650" s="8">
        <v>1202</v>
      </c>
      <c r="P650" s="8" t="s">
        <v>2127</v>
      </c>
      <c r="Q650" s="1" t="s">
        <v>1132</v>
      </c>
      <c r="R650" s="1">
        <v>1</v>
      </c>
      <c r="S650" s="8">
        <v>1</v>
      </c>
      <c r="T650" s="10" t="s">
        <v>1859</v>
      </c>
      <c r="U650" s="10" t="s">
        <v>1860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ref="AN650:AN713" si="90">SUM(X650:AM650)</f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ref="BE650:BE713" si="91">SUM(AO650:BD650)</f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ref="BV650:BV713" si="92">SUM(BF650:BU650)</f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ref="DD650:DD713" si="93">SUM(CN650:DC650)</f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ref="DU650:DU713" si="94">SUM(DE650:DT650)</f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ref="EL650:EL713" si="95">SUM(DV650:EK650)</f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ref="FC650:FC713" si="96">SUM(EM650:FB650)</f>
        <v>0</v>
      </c>
      <c r="FD650" s="32">
        <f t="shared" ref="FD650:FD713" si="97">SUM(AN650+BE650+BV650+CM650+DD650+DU650+EL650+FC650)</f>
        <v>0</v>
      </c>
    </row>
    <row r="651" spans="1:160" customFormat="1" ht="60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882</v>
      </c>
      <c r="F651" s="6">
        <v>538.79999999999995</v>
      </c>
      <c r="G651" s="19">
        <v>573.1</v>
      </c>
      <c r="H651" s="8"/>
      <c r="I651" s="8"/>
      <c r="J651" s="8"/>
      <c r="K651" s="8"/>
      <c r="L651" s="8"/>
      <c r="M651" s="8" t="s">
        <v>2101</v>
      </c>
      <c r="N651" s="8" t="s">
        <v>2068</v>
      </c>
      <c r="O651" s="8">
        <v>1202</v>
      </c>
      <c r="P651" s="8" t="s">
        <v>2127</v>
      </c>
      <c r="Q651" s="1" t="s">
        <v>883</v>
      </c>
      <c r="R651" s="1">
        <v>80</v>
      </c>
      <c r="S651" s="8">
        <v>24</v>
      </c>
      <c r="T651" s="10" t="s">
        <v>1860</v>
      </c>
      <c r="U651" s="10" t="s">
        <v>1861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si="90"/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si="91"/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si="92"/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ref="CM651:CM714" si="98">SUM(BW651:CL651)</f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si="93"/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si="94"/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si="95"/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si="96"/>
        <v>0</v>
      </c>
      <c r="FD651" s="32">
        <f t="shared" si="97"/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2101</v>
      </c>
      <c r="N652" s="8" t="s">
        <v>2068</v>
      </c>
      <c r="O652" s="8">
        <v>1202</v>
      </c>
      <c r="P652" s="8" t="s">
        <v>2127</v>
      </c>
      <c r="Q652" s="1" t="s">
        <v>885</v>
      </c>
      <c r="R652" s="1">
        <v>6000</v>
      </c>
      <c r="S652" s="8">
        <v>1750</v>
      </c>
      <c r="T652" s="10" t="s">
        <v>1861</v>
      </c>
      <c r="U652" s="10" t="s">
        <v>1862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si="98"/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2101</v>
      </c>
      <c r="N653" s="8" t="s">
        <v>2069</v>
      </c>
      <c r="O653" s="8">
        <v>1203</v>
      </c>
      <c r="P653" s="8" t="s">
        <v>2127</v>
      </c>
      <c r="Q653" s="1" t="s">
        <v>886</v>
      </c>
      <c r="R653" s="1">
        <v>12000</v>
      </c>
      <c r="S653" s="8">
        <v>3500</v>
      </c>
      <c r="T653" s="10" t="s">
        <v>1862</v>
      </c>
      <c r="U653" s="10" t="s">
        <v>1863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2101</v>
      </c>
      <c r="N654" s="8" t="s">
        <v>2068</v>
      </c>
      <c r="O654" s="8">
        <v>1202</v>
      </c>
      <c r="P654" s="8" t="s">
        <v>2127</v>
      </c>
      <c r="Q654" s="1" t="s">
        <v>891</v>
      </c>
      <c r="R654" s="1">
        <v>800</v>
      </c>
      <c r="S654" s="8">
        <v>234</v>
      </c>
      <c r="T654" s="10" t="s">
        <v>1863</v>
      </c>
      <c r="U654" s="10" t="s">
        <v>1864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75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2101</v>
      </c>
      <c r="N655" s="8" t="s">
        <v>2068</v>
      </c>
      <c r="O655" s="8">
        <v>1202</v>
      </c>
      <c r="P655" s="8" t="s">
        <v>2127</v>
      </c>
      <c r="Q655" s="1" t="s">
        <v>887</v>
      </c>
      <c r="R655" s="1">
        <v>3200</v>
      </c>
      <c r="S655" s="8">
        <v>934</v>
      </c>
      <c r="T655" s="10" t="s">
        <v>1864</v>
      </c>
      <c r="U655" s="10" t="s">
        <v>1865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4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888</v>
      </c>
      <c r="F656" s="6">
        <v>100</v>
      </c>
      <c r="G656" s="19">
        <v>100</v>
      </c>
      <c r="H656" s="8"/>
      <c r="I656" s="8"/>
      <c r="J656" s="8"/>
      <c r="K656" s="8"/>
      <c r="L656" s="8"/>
      <c r="M656" s="8" t="s">
        <v>2101</v>
      </c>
      <c r="N656" s="8" t="s">
        <v>2068</v>
      </c>
      <c r="O656" s="8">
        <v>1202</v>
      </c>
      <c r="P656" s="8" t="s">
        <v>2127</v>
      </c>
      <c r="Q656" s="1" t="s">
        <v>889</v>
      </c>
      <c r="R656" s="1">
        <v>10</v>
      </c>
      <c r="S656" s="8">
        <v>10</v>
      </c>
      <c r="T656" s="10" t="s">
        <v>1865</v>
      </c>
      <c r="U656" s="10" t="s">
        <v>1866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60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2101</v>
      </c>
      <c r="N657" s="8" t="s">
        <v>2068</v>
      </c>
      <c r="O657" s="8">
        <v>1202</v>
      </c>
      <c r="P657" s="8" t="s">
        <v>2127</v>
      </c>
      <c r="Q657" s="1" t="s">
        <v>890</v>
      </c>
      <c r="R657" s="1">
        <v>36</v>
      </c>
      <c r="S657" s="8">
        <v>8</v>
      </c>
      <c r="T657" s="10" t="s">
        <v>1866</v>
      </c>
      <c r="U657" s="10" t="s">
        <v>1867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45" hidden="1" x14ac:dyDescent="0.25">
      <c r="A658" s="6" t="s">
        <v>829</v>
      </c>
      <c r="B658" s="6" t="s">
        <v>895</v>
      </c>
      <c r="C658" s="6" t="s">
        <v>901</v>
      </c>
      <c r="D658" s="6" t="s">
        <v>902</v>
      </c>
      <c r="E658" s="6" t="s">
        <v>892</v>
      </c>
      <c r="F658" s="6">
        <v>100</v>
      </c>
      <c r="G658" s="19">
        <v>25</v>
      </c>
      <c r="H658" s="8"/>
      <c r="I658" s="8"/>
      <c r="J658" s="8"/>
      <c r="K658" s="8"/>
      <c r="L658" s="8"/>
      <c r="M658" s="8" t="s">
        <v>2099</v>
      </c>
      <c r="N658" s="8" t="s">
        <v>2070</v>
      </c>
      <c r="O658" s="8">
        <v>2402</v>
      </c>
      <c r="P658" s="8" t="s">
        <v>2125</v>
      </c>
      <c r="Q658" s="1" t="s">
        <v>893</v>
      </c>
      <c r="R658" s="1">
        <v>8</v>
      </c>
      <c r="S658" s="8">
        <v>2</v>
      </c>
      <c r="T658" s="10" t="s">
        <v>1867</v>
      </c>
      <c r="U658" s="10" t="s">
        <v>1868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2099</v>
      </c>
      <c r="N659" s="8" t="s">
        <v>2070</v>
      </c>
      <c r="O659" s="8">
        <v>2402</v>
      </c>
      <c r="P659" s="8" t="s">
        <v>2125</v>
      </c>
      <c r="Q659" s="1" t="s">
        <v>894</v>
      </c>
      <c r="R659" s="1">
        <v>94</v>
      </c>
      <c r="S659" s="8">
        <v>18.8</v>
      </c>
      <c r="T659" s="10" t="s">
        <v>1868</v>
      </c>
      <c r="U659" s="10" t="s">
        <v>1869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2099</v>
      </c>
      <c r="N660" s="8" t="s">
        <v>2070</v>
      </c>
      <c r="O660" s="8">
        <v>2402</v>
      </c>
      <c r="P660" s="8" t="s">
        <v>2125</v>
      </c>
      <c r="Q660" s="1" t="s">
        <v>896</v>
      </c>
      <c r="R660" s="1">
        <v>7</v>
      </c>
      <c r="S660" s="8">
        <v>1.4</v>
      </c>
      <c r="T660" s="10" t="s">
        <v>1869</v>
      </c>
      <c r="U660" s="10" t="s">
        <v>1870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2099</v>
      </c>
      <c r="N661" s="8" t="s">
        <v>2070</v>
      </c>
      <c r="O661" s="8">
        <v>2402</v>
      </c>
      <c r="P661" s="8" t="s">
        <v>2125</v>
      </c>
      <c r="Q661" s="1" t="s">
        <v>897</v>
      </c>
      <c r="R661" s="1">
        <v>3.7</v>
      </c>
      <c r="S661" s="8">
        <v>1</v>
      </c>
      <c r="T661" s="10" t="s">
        <v>1870</v>
      </c>
      <c r="U661" s="10" t="s">
        <v>1871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2099</v>
      </c>
      <c r="N662" s="8" t="s">
        <v>2070</v>
      </c>
      <c r="O662" s="8">
        <v>2402</v>
      </c>
      <c r="P662" s="8" t="s">
        <v>2125</v>
      </c>
      <c r="Q662" s="1" t="s">
        <v>898</v>
      </c>
      <c r="R662" s="1">
        <v>1850</v>
      </c>
      <c r="S662" s="8">
        <v>555</v>
      </c>
      <c r="T662" s="10" t="s">
        <v>1871</v>
      </c>
      <c r="U662" s="10" t="s">
        <v>1872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2099</v>
      </c>
      <c r="N663" s="8" t="s">
        <v>2070</v>
      </c>
      <c r="O663" s="8">
        <v>2402</v>
      </c>
      <c r="P663" s="8" t="s">
        <v>2125</v>
      </c>
      <c r="Q663" s="1" t="s">
        <v>899</v>
      </c>
      <c r="R663" s="1">
        <v>16</v>
      </c>
      <c r="S663" s="8">
        <v>4</v>
      </c>
      <c r="T663" s="10" t="s">
        <v>1872</v>
      </c>
      <c r="U663" s="10" t="s">
        <v>1873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2099</v>
      </c>
      <c r="N664" s="8" t="s">
        <v>2070</v>
      </c>
      <c r="O664" s="8">
        <v>2402</v>
      </c>
      <c r="P664" s="8" t="s">
        <v>2125</v>
      </c>
      <c r="Q664" s="1" t="s">
        <v>900</v>
      </c>
      <c r="R664" s="1">
        <v>10</v>
      </c>
      <c r="S664" s="8">
        <v>3</v>
      </c>
      <c r="T664" s="10" t="s">
        <v>1873</v>
      </c>
      <c r="U664" s="10" t="s">
        <v>1874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2099</v>
      </c>
      <c r="N665" s="8" t="s">
        <v>2070</v>
      </c>
      <c r="O665" s="8">
        <v>2402</v>
      </c>
      <c r="P665" s="8" t="s">
        <v>2125</v>
      </c>
      <c r="Q665" s="1" t="s">
        <v>903</v>
      </c>
      <c r="R665" s="1">
        <v>3.7</v>
      </c>
      <c r="S665" s="8">
        <v>1</v>
      </c>
      <c r="T665" s="10" t="s">
        <v>1874</v>
      </c>
      <c r="U665" s="10" t="s">
        <v>1875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904</v>
      </c>
      <c r="F666" s="6">
        <v>100</v>
      </c>
      <c r="G666" s="19">
        <v>100</v>
      </c>
      <c r="H666" s="8"/>
      <c r="I666" s="8"/>
      <c r="J666" s="8"/>
      <c r="K666" s="8"/>
      <c r="L666" s="8"/>
      <c r="M666" s="8" t="s">
        <v>2094</v>
      </c>
      <c r="N666" s="8" t="s">
        <v>2047</v>
      </c>
      <c r="O666" s="8">
        <v>3301</v>
      </c>
      <c r="P666" s="8" t="s">
        <v>2128</v>
      </c>
      <c r="Q666" s="1" t="s">
        <v>905</v>
      </c>
      <c r="R666" s="1">
        <v>1415</v>
      </c>
      <c r="S666" s="8">
        <v>270</v>
      </c>
      <c r="T666" s="10" t="s">
        <v>1875</v>
      </c>
      <c r="U666" s="10" t="s">
        <v>1876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2094</v>
      </c>
      <c r="N667" s="8" t="s">
        <v>2047</v>
      </c>
      <c r="O667" s="8">
        <v>3301</v>
      </c>
      <c r="P667" s="8" t="s">
        <v>2128</v>
      </c>
      <c r="Q667" s="1" t="s">
        <v>906</v>
      </c>
      <c r="R667" s="1">
        <v>6010</v>
      </c>
      <c r="S667" s="8">
        <v>2000</v>
      </c>
      <c r="T667" s="10" t="s">
        <v>1876</v>
      </c>
      <c r="U667" s="10" t="s">
        <v>1877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907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2095</v>
      </c>
      <c r="N668" s="8" t="s">
        <v>2049</v>
      </c>
      <c r="O668" s="8">
        <v>4301</v>
      </c>
      <c r="P668" s="8" t="s">
        <v>2120</v>
      </c>
      <c r="Q668" s="1" t="s">
        <v>908</v>
      </c>
      <c r="R668" s="1">
        <v>12550</v>
      </c>
      <c r="S668" s="8">
        <v>1700</v>
      </c>
      <c r="T668" s="10" t="s">
        <v>1877</v>
      </c>
      <c r="U668" s="10" t="s">
        <v>1878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2095</v>
      </c>
      <c r="N669" s="8" t="s">
        <v>2049</v>
      </c>
      <c r="O669" s="8">
        <v>4301</v>
      </c>
      <c r="P669" s="8" t="s">
        <v>2120</v>
      </c>
      <c r="Q669" s="1" t="s">
        <v>909</v>
      </c>
      <c r="R669" s="1">
        <v>54100</v>
      </c>
      <c r="S669" s="8">
        <v>9800</v>
      </c>
      <c r="T669" s="10" t="s">
        <v>1878</v>
      </c>
      <c r="U669" s="10" t="s">
        <v>1879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910</v>
      </c>
      <c r="F670" s="6">
        <v>40</v>
      </c>
      <c r="G670" s="19">
        <v>10</v>
      </c>
      <c r="H670" s="8"/>
      <c r="I670" s="8"/>
      <c r="J670" s="8"/>
      <c r="K670" s="8"/>
      <c r="L670" s="8"/>
      <c r="M670" s="8" t="s">
        <v>2099</v>
      </c>
      <c r="N670" s="8" t="s">
        <v>2070</v>
      </c>
      <c r="O670" s="8">
        <v>2402</v>
      </c>
      <c r="P670" s="8" t="s">
        <v>2125</v>
      </c>
      <c r="Q670" s="1" t="s">
        <v>911</v>
      </c>
      <c r="R670" s="1">
        <v>1.2</v>
      </c>
      <c r="S670" s="8">
        <v>0.2</v>
      </c>
      <c r="T670" s="10" t="s">
        <v>1879</v>
      </c>
      <c r="U670" s="10" t="s">
        <v>1880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912</v>
      </c>
      <c r="F671" s="6">
        <v>30</v>
      </c>
      <c r="G671" s="19">
        <v>7.5</v>
      </c>
      <c r="H671" s="8"/>
      <c r="I671" s="8"/>
      <c r="J671" s="8"/>
      <c r="K671" s="8"/>
      <c r="L671" s="8"/>
      <c r="M671" s="8" t="s">
        <v>2102</v>
      </c>
      <c r="N671" s="8" t="s">
        <v>2071</v>
      </c>
      <c r="O671" s="8">
        <v>2102</v>
      </c>
      <c r="P671" s="8" t="s">
        <v>2126</v>
      </c>
      <c r="Q671" s="1" t="s">
        <v>913</v>
      </c>
      <c r="R671" s="1">
        <v>6</v>
      </c>
      <c r="S671" s="8">
        <v>1</v>
      </c>
      <c r="T671" s="10" t="s">
        <v>1880</v>
      </c>
      <c r="U671" s="10" t="s">
        <v>1881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1163</v>
      </c>
      <c r="C672" s="6" t="s">
        <v>914</v>
      </c>
      <c r="D672" s="6" t="s">
        <v>916</v>
      </c>
      <c r="E672" s="6" t="s">
        <v>915</v>
      </c>
      <c r="F672" s="6">
        <v>100</v>
      </c>
      <c r="G672" s="19" t="s">
        <v>2013</v>
      </c>
      <c r="H672" s="8"/>
      <c r="I672" s="8"/>
      <c r="J672" s="8"/>
      <c r="K672" s="8"/>
      <c r="L672" s="8"/>
      <c r="M672" s="8" t="s">
        <v>2092</v>
      </c>
      <c r="N672" s="8" t="s">
        <v>2072</v>
      </c>
      <c r="O672" s="8">
        <v>4503</v>
      </c>
      <c r="P672" s="8" t="s">
        <v>2116</v>
      </c>
      <c r="Q672" s="1" t="s">
        <v>917</v>
      </c>
      <c r="R672" s="1">
        <v>2</v>
      </c>
      <c r="S672" s="8" t="s">
        <v>2013</v>
      </c>
      <c r="T672" s="10" t="s">
        <v>1881</v>
      </c>
      <c r="U672" s="10" t="s">
        <v>1882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60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918</v>
      </c>
      <c r="F673" s="6">
        <v>100</v>
      </c>
      <c r="G673" s="19" t="s">
        <v>2013</v>
      </c>
      <c r="H673" s="8"/>
      <c r="I673" s="8"/>
      <c r="J673" s="8"/>
      <c r="K673" s="8"/>
      <c r="L673" s="8"/>
      <c r="M673" s="8" t="s">
        <v>2092</v>
      </c>
      <c r="N673" s="8" t="s">
        <v>2072</v>
      </c>
      <c r="O673" s="8">
        <v>4503</v>
      </c>
      <c r="P673" s="8" t="s">
        <v>2116</v>
      </c>
      <c r="Q673" s="1" t="s">
        <v>919</v>
      </c>
      <c r="R673" s="1">
        <v>1</v>
      </c>
      <c r="S673" s="8" t="s">
        <v>2013</v>
      </c>
      <c r="T673" s="10" t="s">
        <v>1882</v>
      </c>
      <c r="U673" s="10" t="s">
        <v>1883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2013</v>
      </c>
      <c r="H674" s="8"/>
      <c r="I674" s="8"/>
      <c r="J674" s="8"/>
      <c r="K674" s="8"/>
      <c r="L674" s="8"/>
      <c r="M674" s="8" t="s">
        <v>2092</v>
      </c>
      <c r="N674" s="8" t="s">
        <v>2072</v>
      </c>
      <c r="O674" s="8">
        <v>4503</v>
      </c>
      <c r="P674" s="8" t="s">
        <v>2116</v>
      </c>
      <c r="Q674" s="1" t="s">
        <v>920</v>
      </c>
      <c r="R674" s="1">
        <v>1</v>
      </c>
      <c r="S674" s="8" t="s">
        <v>2013</v>
      </c>
      <c r="T674" s="10" t="s">
        <v>1883</v>
      </c>
      <c r="U674" s="10" t="s">
        <v>1884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2013</v>
      </c>
      <c r="H675" s="8"/>
      <c r="I675" s="8"/>
      <c r="J675" s="8"/>
      <c r="K675" s="8"/>
      <c r="L675" s="8"/>
      <c r="M675" s="8" t="s">
        <v>2092</v>
      </c>
      <c r="N675" s="8" t="s">
        <v>2072</v>
      </c>
      <c r="O675" s="8">
        <v>4503</v>
      </c>
      <c r="P675" s="8" t="s">
        <v>2116</v>
      </c>
      <c r="Q675" s="1" t="s">
        <v>921</v>
      </c>
      <c r="R675" s="1">
        <v>1</v>
      </c>
      <c r="S675" s="8" t="s">
        <v>2013</v>
      </c>
      <c r="T675" s="10" t="s">
        <v>1884</v>
      </c>
      <c r="U675" s="10" t="s">
        <v>1885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>
        <v>50</v>
      </c>
      <c r="H676" s="8"/>
      <c r="I676" s="8"/>
      <c r="J676" s="8"/>
      <c r="K676" s="8"/>
      <c r="L676" s="8"/>
      <c r="M676" s="8" t="s">
        <v>2092</v>
      </c>
      <c r="N676" s="8" t="s">
        <v>2072</v>
      </c>
      <c r="O676" s="8">
        <v>4503</v>
      </c>
      <c r="P676" s="8" t="s">
        <v>2116</v>
      </c>
      <c r="Q676" s="1" t="s">
        <v>922</v>
      </c>
      <c r="R676" s="1">
        <v>2</v>
      </c>
      <c r="S676" s="8">
        <v>1</v>
      </c>
      <c r="T676" s="10" t="s">
        <v>1885</v>
      </c>
      <c r="U676" s="10" t="s">
        <v>1886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45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923</v>
      </c>
      <c r="F677" s="6">
        <v>30</v>
      </c>
      <c r="G677" s="19">
        <v>7.5</v>
      </c>
      <c r="H677" s="8"/>
      <c r="I677" s="8"/>
      <c r="J677" s="8"/>
      <c r="K677" s="8"/>
      <c r="L677" s="8"/>
      <c r="M677" s="8" t="s">
        <v>2092</v>
      </c>
      <c r="N677" s="8" t="s">
        <v>2072</v>
      </c>
      <c r="O677" s="8">
        <v>4503</v>
      </c>
      <c r="P677" s="8" t="s">
        <v>2116</v>
      </c>
      <c r="Q677" s="1" t="s">
        <v>924</v>
      </c>
      <c r="R677" s="1">
        <v>4</v>
      </c>
      <c r="S677" s="8">
        <v>1</v>
      </c>
      <c r="T677" s="10" t="s">
        <v>1886</v>
      </c>
      <c r="U677" s="10" t="s">
        <v>1887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15</v>
      </c>
      <c r="H678" s="8"/>
      <c r="I678" s="8"/>
      <c r="J678" s="8"/>
      <c r="K678" s="8"/>
      <c r="L678" s="8"/>
      <c r="M678" s="8" t="s">
        <v>2092</v>
      </c>
      <c r="N678" s="8" t="s">
        <v>2072</v>
      </c>
      <c r="O678" s="8">
        <v>4503</v>
      </c>
      <c r="P678" s="8" t="s">
        <v>2116</v>
      </c>
      <c r="Q678" s="1" t="s">
        <v>934</v>
      </c>
      <c r="R678" s="1">
        <v>2</v>
      </c>
      <c r="S678" s="8">
        <v>1</v>
      </c>
      <c r="T678" s="10" t="s">
        <v>1887</v>
      </c>
      <c r="U678" s="10" t="s">
        <v>1888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926</v>
      </c>
      <c r="E679" s="6" t="s">
        <v>925</v>
      </c>
      <c r="F679" s="6">
        <v>10</v>
      </c>
      <c r="G679" s="19" t="s">
        <v>2013</v>
      </c>
      <c r="H679" s="8"/>
      <c r="I679" s="8"/>
      <c r="J679" s="8"/>
      <c r="K679" s="8"/>
      <c r="L679" s="8"/>
      <c r="M679" s="8" t="s">
        <v>2092</v>
      </c>
      <c r="N679" s="8" t="s">
        <v>2072</v>
      </c>
      <c r="O679" s="8">
        <v>4503</v>
      </c>
      <c r="P679" s="8" t="s">
        <v>2116</v>
      </c>
      <c r="Q679" s="1" t="s">
        <v>927</v>
      </c>
      <c r="R679" s="1">
        <v>1</v>
      </c>
      <c r="S679" s="8" t="s">
        <v>2013</v>
      </c>
      <c r="T679" s="10" t="s">
        <v>1888</v>
      </c>
      <c r="U679" s="10" t="s">
        <v>1889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928</v>
      </c>
      <c r="F680" s="6">
        <v>30</v>
      </c>
      <c r="G680" s="19">
        <v>12</v>
      </c>
      <c r="H680" s="8"/>
      <c r="I680" s="8"/>
      <c r="J680" s="8"/>
      <c r="K680" s="8"/>
      <c r="L680" s="8"/>
      <c r="M680" s="8" t="s">
        <v>2092</v>
      </c>
      <c r="N680" s="8" t="s">
        <v>2072</v>
      </c>
      <c r="O680" s="8">
        <v>4503</v>
      </c>
      <c r="P680" s="8" t="s">
        <v>2116</v>
      </c>
      <c r="Q680" s="1" t="s">
        <v>929</v>
      </c>
      <c r="R680" s="1">
        <v>5</v>
      </c>
      <c r="S680" s="8">
        <v>2</v>
      </c>
      <c r="T680" s="10" t="s">
        <v>1889</v>
      </c>
      <c r="U680" s="10" t="s">
        <v>1890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930</v>
      </c>
      <c r="F681" s="6">
        <v>100</v>
      </c>
      <c r="G681" s="19">
        <v>50</v>
      </c>
      <c r="H681" s="8"/>
      <c r="I681" s="8"/>
      <c r="J681" s="8"/>
      <c r="K681" s="8"/>
      <c r="L681" s="8"/>
      <c r="M681" s="8" t="s">
        <v>2092</v>
      </c>
      <c r="N681" s="8" t="s">
        <v>2072</v>
      </c>
      <c r="O681" s="8">
        <v>4503</v>
      </c>
      <c r="P681" s="8" t="s">
        <v>2116</v>
      </c>
      <c r="Q681" s="1" t="s">
        <v>931</v>
      </c>
      <c r="R681" s="1">
        <v>2</v>
      </c>
      <c r="S681" s="8">
        <v>1</v>
      </c>
      <c r="T681" s="10" t="s">
        <v>1890</v>
      </c>
      <c r="U681" s="10" t="s">
        <v>1891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933</v>
      </c>
      <c r="E682" s="6" t="s">
        <v>932</v>
      </c>
      <c r="F682" s="6">
        <v>100</v>
      </c>
      <c r="G682" s="19" t="s">
        <v>2013</v>
      </c>
      <c r="H682" s="8"/>
      <c r="I682" s="8"/>
      <c r="J682" s="8"/>
      <c r="K682" s="8"/>
      <c r="L682" s="8"/>
      <c r="M682" s="8" t="s">
        <v>2103</v>
      </c>
      <c r="N682" s="8" t="s">
        <v>2073</v>
      </c>
      <c r="O682" s="8">
        <v>3205</v>
      </c>
      <c r="P682" s="8" t="s">
        <v>2114</v>
      </c>
      <c r="Q682" s="1" t="s">
        <v>940</v>
      </c>
      <c r="R682" s="1">
        <v>1</v>
      </c>
      <c r="S682" s="8" t="s">
        <v>2013</v>
      </c>
      <c r="T682" s="10" t="s">
        <v>1891</v>
      </c>
      <c r="U682" s="10" t="s">
        <v>1892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60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>
        <v>100</v>
      </c>
      <c r="H683" s="8"/>
      <c r="I683" s="8"/>
      <c r="J683" s="8"/>
      <c r="K683" s="8"/>
      <c r="L683" s="8"/>
      <c r="M683" s="8" t="s">
        <v>2103</v>
      </c>
      <c r="N683" s="8" t="s">
        <v>2074</v>
      </c>
      <c r="O683" s="8">
        <v>3299</v>
      </c>
      <c r="P683" s="8" t="s">
        <v>2114</v>
      </c>
      <c r="Q683" s="1" t="s">
        <v>935</v>
      </c>
      <c r="R683" s="1">
        <v>1</v>
      </c>
      <c r="S683" s="8">
        <v>1</v>
      </c>
      <c r="T683" s="10" t="s">
        <v>1892</v>
      </c>
      <c r="U683" s="10" t="s">
        <v>1893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50</v>
      </c>
      <c r="H684" s="8"/>
      <c r="I684" s="8"/>
      <c r="J684" s="8"/>
      <c r="K684" s="8"/>
      <c r="L684" s="8"/>
      <c r="M684" s="8" t="s">
        <v>2092</v>
      </c>
      <c r="N684" s="8" t="s">
        <v>2072</v>
      </c>
      <c r="O684" s="8">
        <v>4503</v>
      </c>
      <c r="P684" s="8" t="s">
        <v>2116</v>
      </c>
      <c r="Q684" s="1" t="s">
        <v>936</v>
      </c>
      <c r="R684" s="1">
        <v>2</v>
      </c>
      <c r="S684" s="8">
        <v>1</v>
      </c>
      <c r="T684" s="10" t="s">
        <v>1893</v>
      </c>
      <c r="U684" s="10" t="s">
        <v>1894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45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937</v>
      </c>
      <c r="F685" s="6">
        <v>100</v>
      </c>
      <c r="G685" s="19">
        <v>40</v>
      </c>
      <c r="H685" s="8"/>
      <c r="I685" s="8"/>
      <c r="J685" s="8"/>
      <c r="K685" s="8"/>
      <c r="L685" s="8"/>
      <c r="M685" s="8" t="s">
        <v>2103</v>
      </c>
      <c r="N685" s="8" t="s">
        <v>2075</v>
      </c>
      <c r="O685" s="8">
        <v>3208</v>
      </c>
      <c r="P685" s="8" t="s">
        <v>2114</v>
      </c>
      <c r="Q685" s="1" t="s">
        <v>941</v>
      </c>
      <c r="R685" s="1">
        <v>5</v>
      </c>
      <c r="S685" s="8">
        <v>2</v>
      </c>
      <c r="T685" s="10" t="s">
        <v>1894</v>
      </c>
      <c r="U685" s="10" t="s">
        <v>1895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938</v>
      </c>
      <c r="F686" s="6">
        <v>100</v>
      </c>
      <c r="G686" s="19">
        <v>37.5</v>
      </c>
      <c r="H686" s="8"/>
      <c r="I686" s="8"/>
      <c r="J686" s="8"/>
      <c r="K686" s="8"/>
      <c r="L686" s="8"/>
      <c r="M686" s="8" t="s">
        <v>2103</v>
      </c>
      <c r="N686" s="8" t="s">
        <v>2075</v>
      </c>
      <c r="O686" s="8">
        <v>3208</v>
      </c>
      <c r="P686" s="8" t="s">
        <v>2114</v>
      </c>
      <c r="Q686" s="1" t="s">
        <v>942</v>
      </c>
      <c r="R686" s="1">
        <v>8</v>
      </c>
      <c r="S686" s="8">
        <v>3</v>
      </c>
      <c r="T686" s="10" t="s">
        <v>1895</v>
      </c>
      <c r="U686" s="10" t="s">
        <v>1896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947</v>
      </c>
      <c r="F687" s="6">
        <v>6.59</v>
      </c>
      <c r="G687" s="19">
        <v>2</v>
      </c>
      <c r="H687" s="8"/>
      <c r="I687" s="8"/>
      <c r="J687" s="8"/>
      <c r="K687" s="8"/>
      <c r="L687" s="8"/>
      <c r="M687" s="8" t="s">
        <v>2103</v>
      </c>
      <c r="N687" s="8" t="s">
        <v>2075</v>
      </c>
      <c r="O687" s="8">
        <v>3208</v>
      </c>
      <c r="P687" s="8" t="s">
        <v>2114</v>
      </c>
      <c r="Q687" s="1" t="s">
        <v>939</v>
      </c>
      <c r="R687" s="1">
        <v>10</v>
      </c>
      <c r="S687" s="8">
        <v>3</v>
      </c>
      <c r="T687" s="10" t="s">
        <v>1896</v>
      </c>
      <c r="U687" s="10" t="s">
        <v>1897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943</v>
      </c>
      <c r="F688" s="6">
        <v>26</v>
      </c>
      <c r="G688" s="19">
        <v>6.5</v>
      </c>
      <c r="H688" s="8"/>
      <c r="I688" s="8"/>
      <c r="J688" s="8"/>
      <c r="K688" s="8"/>
      <c r="L688" s="8"/>
      <c r="M688" s="8" t="s">
        <v>2092</v>
      </c>
      <c r="N688" s="8" t="s">
        <v>2072</v>
      </c>
      <c r="O688" s="8">
        <v>4503</v>
      </c>
      <c r="P688" s="8" t="s">
        <v>2116</v>
      </c>
      <c r="Q688" s="1" t="s">
        <v>944</v>
      </c>
      <c r="R688" s="1">
        <v>4</v>
      </c>
      <c r="S688" s="8">
        <v>1</v>
      </c>
      <c r="T688" s="10" t="s">
        <v>1897</v>
      </c>
      <c r="U688" s="10" t="s">
        <v>1898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945</v>
      </c>
      <c r="F689" s="6">
        <v>100</v>
      </c>
      <c r="G689" s="19">
        <v>100</v>
      </c>
      <c r="H689" s="8"/>
      <c r="I689" s="8"/>
      <c r="J689" s="8"/>
      <c r="K689" s="8"/>
      <c r="L689" s="8"/>
      <c r="M689" s="8" t="s">
        <v>2092</v>
      </c>
      <c r="N689" s="8" t="s">
        <v>2072</v>
      </c>
      <c r="O689" s="8">
        <v>4503</v>
      </c>
      <c r="P689" s="8" t="s">
        <v>2116</v>
      </c>
      <c r="Q689" s="1" t="s">
        <v>946</v>
      </c>
      <c r="R689" s="1">
        <v>1</v>
      </c>
      <c r="S689" s="8">
        <v>1</v>
      </c>
      <c r="T689" s="10" t="s">
        <v>1898</v>
      </c>
      <c r="U689" s="10" t="s">
        <v>1899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952</v>
      </c>
      <c r="C690" s="6" t="s">
        <v>948</v>
      </c>
      <c r="D690" s="6" t="s">
        <v>950</v>
      </c>
      <c r="E690" s="6" t="s">
        <v>949</v>
      </c>
      <c r="F690" s="6">
        <v>100</v>
      </c>
      <c r="G690" s="19" t="s">
        <v>2016</v>
      </c>
      <c r="H690" s="8"/>
      <c r="I690" s="8"/>
      <c r="J690" s="8"/>
      <c r="K690" s="8"/>
      <c r="L690" s="8"/>
      <c r="M690" s="8" t="s">
        <v>2104</v>
      </c>
      <c r="N690" s="8" t="s">
        <v>2076</v>
      </c>
      <c r="O690" s="8">
        <v>4002</v>
      </c>
      <c r="P690" s="11" t="s">
        <v>2129</v>
      </c>
      <c r="Q690" s="2" t="s">
        <v>951</v>
      </c>
      <c r="R690" s="2">
        <v>1</v>
      </c>
      <c r="S690" s="11" t="s">
        <v>2013</v>
      </c>
      <c r="T690" s="12">
        <v>43832</v>
      </c>
      <c r="U690" s="12">
        <v>44012</v>
      </c>
      <c r="V690" s="11"/>
      <c r="W690" s="11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>
        <v>100</v>
      </c>
      <c r="H691" s="8"/>
      <c r="I691" s="8"/>
      <c r="J691" s="8"/>
      <c r="K691" s="8"/>
      <c r="L691" s="8"/>
      <c r="M691" s="8" t="s">
        <v>2104</v>
      </c>
      <c r="N691" s="8" t="s">
        <v>2076</v>
      </c>
      <c r="O691" s="8">
        <v>4002</v>
      </c>
      <c r="P691" s="11" t="s">
        <v>2129</v>
      </c>
      <c r="Q691" s="2" t="s">
        <v>953</v>
      </c>
      <c r="R691" s="2">
        <v>1</v>
      </c>
      <c r="S691" s="11">
        <v>1</v>
      </c>
      <c r="T691" s="12">
        <v>43832</v>
      </c>
      <c r="U691" s="12">
        <v>44196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7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2092</v>
      </c>
      <c r="N692" s="8" t="s">
        <v>2077</v>
      </c>
      <c r="O692" s="8">
        <v>4502</v>
      </c>
      <c r="P692" s="11" t="s">
        <v>2116</v>
      </c>
      <c r="Q692" s="2" t="s">
        <v>954</v>
      </c>
      <c r="R692" s="2">
        <v>1</v>
      </c>
      <c r="S692" s="33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2092</v>
      </c>
      <c r="N693" s="8" t="s">
        <v>2077</v>
      </c>
      <c r="O693" s="8">
        <v>4502</v>
      </c>
      <c r="P693" s="11" t="s">
        <v>2116</v>
      </c>
      <c r="Q693" s="2" t="s">
        <v>955</v>
      </c>
      <c r="R693" s="2">
        <v>1</v>
      </c>
      <c r="S693" s="11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60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2008</v>
      </c>
      <c r="F694" s="6">
        <v>90</v>
      </c>
      <c r="G694" s="19">
        <v>90</v>
      </c>
      <c r="H694" s="8"/>
      <c r="I694" s="8"/>
      <c r="J694" s="8"/>
      <c r="K694" s="8"/>
      <c r="L694" s="8"/>
      <c r="M694" s="8" t="s">
        <v>2092</v>
      </c>
      <c r="N694" s="8" t="s">
        <v>2078</v>
      </c>
      <c r="O694" s="8">
        <v>4599</v>
      </c>
      <c r="P694" s="11" t="s">
        <v>2116</v>
      </c>
      <c r="Q694" s="2" t="s">
        <v>956</v>
      </c>
      <c r="R694" s="2">
        <v>84</v>
      </c>
      <c r="S694" s="11">
        <v>21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2008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2092</v>
      </c>
      <c r="N695" s="8" t="s">
        <v>2078</v>
      </c>
      <c r="O695" s="8">
        <v>4599</v>
      </c>
      <c r="P695" s="11" t="s">
        <v>2116</v>
      </c>
      <c r="Q695" s="2" t="s">
        <v>957</v>
      </c>
      <c r="R695" s="2">
        <v>4</v>
      </c>
      <c r="S695" s="11">
        <v>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2008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2092</v>
      </c>
      <c r="N696" s="8" t="s">
        <v>2078</v>
      </c>
      <c r="O696" s="8">
        <v>4599</v>
      </c>
      <c r="P696" s="11" t="s">
        <v>2116</v>
      </c>
      <c r="Q696" s="2" t="s">
        <v>958</v>
      </c>
      <c r="R696" s="2">
        <v>16</v>
      </c>
      <c r="S696" s="11">
        <v>4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405" hidden="1" customHeight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959</v>
      </c>
      <c r="F697" s="6">
        <v>80</v>
      </c>
      <c r="G697" s="19">
        <v>80</v>
      </c>
      <c r="H697" s="8"/>
      <c r="I697" s="8"/>
      <c r="J697" s="8"/>
      <c r="K697" s="8"/>
      <c r="L697" s="8"/>
      <c r="M697" s="8" t="s">
        <v>2092</v>
      </c>
      <c r="N697" s="8" t="s">
        <v>2078</v>
      </c>
      <c r="O697" s="8">
        <v>4599</v>
      </c>
      <c r="P697" s="11" t="s">
        <v>2116</v>
      </c>
      <c r="Q697" s="2" t="s">
        <v>960</v>
      </c>
      <c r="R697" s="2">
        <v>18</v>
      </c>
      <c r="S697" s="11">
        <v>18</v>
      </c>
      <c r="T697" s="12">
        <v>43832</v>
      </c>
      <c r="U697" s="12">
        <v>44196</v>
      </c>
      <c r="V697" s="11" t="s">
        <v>2030</v>
      </c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60" hidden="1" x14ac:dyDescent="0.25">
      <c r="A698" s="6" t="s">
        <v>829</v>
      </c>
      <c r="B698" s="6" t="s">
        <v>964</v>
      </c>
      <c r="C698" s="6" t="s">
        <v>948</v>
      </c>
      <c r="D698" s="6" t="s">
        <v>962</v>
      </c>
      <c r="E698" s="6" t="s">
        <v>961</v>
      </c>
      <c r="F698" s="6">
        <v>19</v>
      </c>
      <c r="G698" s="19">
        <v>0.19</v>
      </c>
      <c r="H698" s="8"/>
      <c r="I698" s="8"/>
      <c r="J698" s="8"/>
      <c r="K698" s="8"/>
      <c r="L698" s="8"/>
      <c r="M698" s="8" t="s">
        <v>2092</v>
      </c>
      <c r="N698" s="8" t="s">
        <v>2078</v>
      </c>
      <c r="O698" s="8">
        <v>4599</v>
      </c>
      <c r="P698" s="11" t="s">
        <v>2116</v>
      </c>
      <c r="Q698" s="2" t="s">
        <v>963</v>
      </c>
      <c r="R698" s="2">
        <v>12500</v>
      </c>
      <c r="S698" s="11">
        <v>3000</v>
      </c>
      <c r="T698" s="12" t="s">
        <v>1900</v>
      </c>
      <c r="U698" s="12" t="s">
        <v>1901</v>
      </c>
      <c r="V698" s="11"/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2092</v>
      </c>
      <c r="N699" s="8" t="s">
        <v>2078</v>
      </c>
      <c r="O699" s="8">
        <v>4599</v>
      </c>
      <c r="P699" s="11" t="s">
        <v>2116</v>
      </c>
      <c r="Q699" s="2" t="s">
        <v>965</v>
      </c>
      <c r="R699" s="2">
        <v>2</v>
      </c>
      <c r="S699" s="11" t="s">
        <v>2013</v>
      </c>
      <c r="T699" s="12" t="s">
        <v>1901</v>
      </c>
      <c r="U699" s="12" t="s">
        <v>1902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966</v>
      </c>
      <c r="F700" s="6">
        <v>20</v>
      </c>
      <c r="G700" s="19">
        <v>5</v>
      </c>
      <c r="H700" s="8"/>
      <c r="I700" s="8"/>
      <c r="J700" s="8"/>
      <c r="K700" s="8"/>
      <c r="L700" s="8"/>
      <c r="M700" s="8" t="s">
        <v>2092</v>
      </c>
      <c r="N700" s="8" t="s">
        <v>2078</v>
      </c>
      <c r="O700" s="8">
        <v>4599</v>
      </c>
      <c r="P700" s="11" t="s">
        <v>2116</v>
      </c>
      <c r="Q700" s="2" t="s">
        <v>967</v>
      </c>
      <c r="R700" s="2">
        <v>12000</v>
      </c>
      <c r="S700" s="11">
        <v>3000</v>
      </c>
      <c r="T700" s="12" t="s">
        <v>1902</v>
      </c>
      <c r="U700" s="12" t="s">
        <v>1903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2092</v>
      </c>
      <c r="N701" s="8" t="s">
        <v>2078</v>
      </c>
      <c r="O701" s="8">
        <v>4599</v>
      </c>
      <c r="P701" s="11" t="s">
        <v>2116</v>
      </c>
      <c r="Q701" s="2" t="s">
        <v>968</v>
      </c>
      <c r="R701" s="2">
        <v>4</v>
      </c>
      <c r="S701" s="11">
        <v>1</v>
      </c>
      <c r="T701" s="12" t="s">
        <v>1903</v>
      </c>
      <c r="U701" s="12" t="s">
        <v>1904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1164</v>
      </c>
      <c r="C702" s="6" t="s">
        <v>948</v>
      </c>
      <c r="D702" s="6" t="s">
        <v>970</v>
      </c>
      <c r="E702" s="6" t="s">
        <v>969</v>
      </c>
      <c r="F702" s="6">
        <v>4</v>
      </c>
      <c r="G702" s="19">
        <v>1</v>
      </c>
      <c r="H702" s="8"/>
      <c r="I702" s="8"/>
      <c r="J702" s="8"/>
      <c r="K702" s="8"/>
      <c r="L702" s="8"/>
      <c r="M702" s="8" t="s">
        <v>2092</v>
      </c>
      <c r="N702" s="8" t="s">
        <v>2078</v>
      </c>
      <c r="O702" s="8">
        <v>4599</v>
      </c>
      <c r="P702" s="11" t="s">
        <v>2116</v>
      </c>
      <c r="Q702" s="2" t="s">
        <v>971</v>
      </c>
      <c r="R702" s="2">
        <v>4</v>
      </c>
      <c r="S702" s="11">
        <v>1</v>
      </c>
      <c r="T702" s="12" t="s">
        <v>1904</v>
      </c>
      <c r="U702" s="12" t="s">
        <v>1905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2092</v>
      </c>
      <c r="N703" s="8" t="s">
        <v>2078</v>
      </c>
      <c r="O703" s="8">
        <v>4599</v>
      </c>
      <c r="P703" s="11" t="s">
        <v>2116</v>
      </c>
      <c r="Q703" s="2" t="s">
        <v>972</v>
      </c>
      <c r="R703" s="2">
        <v>16</v>
      </c>
      <c r="S703" s="11">
        <v>4</v>
      </c>
      <c r="T703" s="12" t="s">
        <v>1905</v>
      </c>
      <c r="U703" s="12" t="s">
        <v>1906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977</v>
      </c>
      <c r="C704" s="6" t="s">
        <v>948</v>
      </c>
      <c r="D704" s="6" t="s">
        <v>974</v>
      </c>
      <c r="E704" s="6" t="s">
        <v>973</v>
      </c>
      <c r="F704" s="6">
        <v>100</v>
      </c>
      <c r="G704" s="19">
        <v>25</v>
      </c>
      <c r="H704" s="8"/>
      <c r="I704" s="8"/>
      <c r="J704" s="8"/>
      <c r="K704" s="8"/>
      <c r="L704" s="8"/>
      <c r="M704" s="8" t="s">
        <v>2092</v>
      </c>
      <c r="N704" s="8" t="s">
        <v>2078</v>
      </c>
      <c r="O704" s="8">
        <v>4599</v>
      </c>
      <c r="P704" s="11" t="s">
        <v>2116</v>
      </c>
      <c r="Q704" s="2" t="s">
        <v>975</v>
      </c>
      <c r="R704" s="2" t="s">
        <v>976</v>
      </c>
      <c r="S704" s="11">
        <v>2500</v>
      </c>
      <c r="T704" s="12" t="s">
        <v>1906</v>
      </c>
      <c r="U704" s="12" t="s">
        <v>1907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30" hidden="1" x14ac:dyDescent="0.25">
      <c r="A705" s="6" t="s">
        <v>829</v>
      </c>
      <c r="B705" s="6" t="s">
        <v>1165</v>
      </c>
      <c r="C705" s="6" t="s">
        <v>948</v>
      </c>
      <c r="D705" s="6" t="s">
        <v>979</v>
      </c>
      <c r="E705" s="6" t="s">
        <v>978</v>
      </c>
      <c r="F705" s="6">
        <v>25</v>
      </c>
      <c r="G705" s="19">
        <v>25</v>
      </c>
      <c r="H705" s="8"/>
      <c r="I705" s="8"/>
      <c r="J705" s="8"/>
      <c r="K705" s="8"/>
      <c r="L705" s="8"/>
      <c r="M705" s="8" t="s">
        <v>2101</v>
      </c>
      <c r="N705" s="8" t="s">
        <v>2079</v>
      </c>
      <c r="O705" s="8">
        <v>1205</v>
      </c>
      <c r="P705" s="11" t="s">
        <v>2127</v>
      </c>
      <c r="Q705" s="2" t="s">
        <v>980</v>
      </c>
      <c r="R705" s="2">
        <v>2</v>
      </c>
      <c r="S705" s="11">
        <v>2</v>
      </c>
      <c r="T705" s="12" t="s">
        <v>1907</v>
      </c>
      <c r="U705" s="12" t="s">
        <v>1908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45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6.25</v>
      </c>
      <c r="H706" s="8"/>
      <c r="I706" s="8"/>
      <c r="J706" s="8"/>
      <c r="K706" s="8"/>
      <c r="L706" s="8"/>
      <c r="M706" s="8" t="s">
        <v>2101</v>
      </c>
      <c r="N706" s="8" t="s">
        <v>2079</v>
      </c>
      <c r="O706" s="8">
        <v>1205</v>
      </c>
      <c r="P706" s="11" t="s">
        <v>2127</v>
      </c>
      <c r="Q706" s="2" t="s">
        <v>981</v>
      </c>
      <c r="R706" s="2">
        <v>4</v>
      </c>
      <c r="S706" s="11">
        <v>1</v>
      </c>
      <c r="T706" s="12" t="s">
        <v>1908</v>
      </c>
      <c r="U706" s="12" t="s">
        <v>1909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30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982</v>
      </c>
      <c r="F707" s="6">
        <v>50</v>
      </c>
      <c r="G707" s="19">
        <v>25</v>
      </c>
      <c r="H707" s="8"/>
      <c r="I707" s="8"/>
      <c r="J707" s="8"/>
      <c r="K707" s="8"/>
      <c r="L707" s="8"/>
      <c r="M707" s="8" t="s">
        <v>2101</v>
      </c>
      <c r="N707" s="8" t="s">
        <v>2079</v>
      </c>
      <c r="O707" s="8">
        <v>1205</v>
      </c>
      <c r="P707" s="11" t="s">
        <v>2127</v>
      </c>
      <c r="Q707" s="2" t="s">
        <v>983</v>
      </c>
      <c r="R707" s="2">
        <v>5</v>
      </c>
      <c r="S707" s="11">
        <v>5</v>
      </c>
      <c r="T707" s="12" t="s">
        <v>1909</v>
      </c>
      <c r="U707" s="12" t="s">
        <v>1910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45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14.58</v>
      </c>
      <c r="H708" s="8"/>
      <c r="I708" s="8"/>
      <c r="J708" s="8"/>
      <c r="K708" s="8"/>
      <c r="L708" s="8"/>
      <c r="M708" s="8" t="s">
        <v>2101</v>
      </c>
      <c r="N708" s="8" t="s">
        <v>2079</v>
      </c>
      <c r="O708" s="8">
        <v>1205</v>
      </c>
      <c r="P708" s="11" t="s">
        <v>2127</v>
      </c>
      <c r="Q708" s="2" t="s">
        <v>984</v>
      </c>
      <c r="R708" s="2">
        <v>4</v>
      </c>
      <c r="S708" s="11">
        <v>1</v>
      </c>
      <c r="T708" s="12" t="s">
        <v>1910</v>
      </c>
      <c r="U708" s="12" t="s">
        <v>1911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30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11</v>
      </c>
      <c r="H709" s="8"/>
      <c r="I709" s="8"/>
      <c r="J709" s="8"/>
      <c r="K709" s="8"/>
      <c r="L709" s="8"/>
      <c r="M709" s="8" t="s">
        <v>2101</v>
      </c>
      <c r="N709" s="8" t="s">
        <v>2079</v>
      </c>
      <c r="O709" s="8">
        <v>1205</v>
      </c>
      <c r="P709" s="11" t="s">
        <v>2127</v>
      </c>
      <c r="Q709" s="2" t="s">
        <v>998</v>
      </c>
      <c r="R709" s="2">
        <v>4</v>
      </c>
      <c r="S709" s="11">
        <v>1</v>
      </c>
      <c r="T709" s="12" t="s">
        <v>1911</v>
      </c>
      <c r="U709" s="12" t="s">
        <v>1912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60" hidden="1" x14ac:dyDescent="0.25">
      <c r="A710" s="6" t="s">
        <v>829</v>
      </c>
      <c r="B710" s="6" t="s">
        <v>988</v>
      </c>
      <c r="C710" s="6" t="s">
        <v>948</v>
      </c>
      <c r="D710" s="6" t="s">
        <v>986</v>
      </c>
      <c r="E710" s="6" t="s">
        <v>985</v>
      </c>
      <c r="F710" s="6">
        <v>86.5</v>
      </c>
      <c r="G710" s="19">
        <v>82.5</v>
      </c>
      <c r="H710" s="8"/>
      <c r="I710" s="8"/>
      <c r="J710" s="8"/>
      <c r="K710" s="8"/>
      <c r="L710" s="8"/>
      <c r="M710" s="8" t="s">
        <v>2092</v>
      </c>
      <c r="N710" s="8" t="s">
        <v>2078</v>
      </c>
      <c r="O710" s="8">
        <v>4599</v>
      </c>
      <c r="P710" s="11" t="s">
        <v>2116</v>
      </c>
      <c r="Q710" s="2" t="s">
        <v>987</v>
      </c>
      <c r="R710" s="2">
        <v>5</v>
      </c>
      <c r="S710" s="11">
        <v>5</v>
      </c>
      <c r="T710" s="12" t="s">
        <v>1912</v>
      </c>
      <c r="U710" s="12" t="s">
        <v>1913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2092</v>
      </c>
      <c r="N711" s="8" t="s">
        <v>2078</v>
      </c>
      <c r="O711" s="8">
        <v>4599</v>
      </c>
      <c r="P711" s="11" t="s">
        <v>2116</v>
      </c>
      <c r="Q711" s="2" t="s">
        <v>989</v>
      </c>
      <c r="R711" s="2">
        <v>104</v>
      </c>
      <c r="S711" s="11">
        <v>26</v>
      </c>
      <c r="T711" s="12" t="s">
        <v>1913</v>
      </c>
      <c r="U711" s="12" t="s">
        <v>1914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992</v>
      </c>
      <c r="C712" s="6" t="s">
        <v>948</v>
      </c>
      <c r="D712" s="6" t="s">
        <v>986</v>
      </c>
      <c r="E712" s="6" t="s">
        <v>990</v>
      </c>
      <c r="F712" s="6">
        <v>0.1</v>
      </c>
      <c r="G712" s="19">
        <v>2.5000000000000001E-2</v>
      </c>
      <c r="H712" s="8"/>
      <c r="I712" s="8"/>
      <c r="J712" s="8"/>
      <c r="K712" s="8"/>
      <c r="L712" s="8"/>
      <c r="M712" s="8" t="s">
        <v>2092</v>
      </c>
      <c r="N712" s="8" t="s">
        <v>2078</v>
      </c>
      <c r="O712" s="8">
        <v>4599</v>
      </c>
      <c r="P712" s="11" t="s">
        <v>2116</v>
      </c>
      <c r="Q712" s="2" t="s">
        <v>991</v>
      </c>
      <c r="R712" s="2">
        <v>102</v>
      </c>
      <c r="S712" s="11">
        <v>25.5</v>
      </c>
      <c r="T712" s="12" t="s">
        <v>1914</v>
      </c>
      <c r="U712" s="12" t="s">
        <v>1915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2092</v>
      </c>
      <c r="N713" s="8" t="s">
        <v>2078</v>
      </c>
      <c r="O713" s="8">
        <v>4599</v>
      </c>
      <c r="P713" s="11" t="s">
        <v>2116</v>
      </c>
      <c r="Q713" s="2" t="s">
        <v>993</v>
      </c>
      <c r="R713" s="2">
        <v>20</v>
      </c>
      <c r="S713" s="11">
        <v>5</v>
      </c>
      <c r="T713" s="12" t="s">
        <v>1915</v>
      </c>
      <c r="U713" s="12" t="s">
        <v>1916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45" hidden="1" x14ac:dyDescent="0.25">
      <c r="A714" s="6" t="s">
        <v>829</v>
      </c>
      <c r="B714" s="6" t="s">
        <v>997</v>
      </c>
      <c r="C714" s="6" t="s">
        <v>948</v>
      </c>
      <c r="D714" s="6" t="s">
        <v>995</v>
      </c>
      <c r="E714" s="6" t="s">
        <v>994</v>
      </c>
      <c r="F714" s="6">
        <v>100</v>
      </c>
      <c r="G714" s="19">
        <v>45</v>
      </c>
      <c r="H714" s="8"/>
      <c r="I714" s="8"/>
      <c r="J714" s="8"/>
      <c r="K714" s="8"/>
      <c r="L714" s="8"/>
      <c r="M714" s="8" t="s">
        <v>2104</v>
      </c>
      <c r="N714" s="8" t="s">
        <v>2076</v>
      </c>
      <c r="O714" s="8">
        <v>4002</v>
      </c>
      <c r="P714" s="11" t="s">
        <v>2118</v>
      </c>
      <c r="Q714" s="2" t="s">
        <v>996</v>
      </c>
      <c r="R714" s="2">
        <v>4</v>
      </c>
      <c r="S714" s="11">
        <v>2</v>
      </c>
      <c r="T714" s="12" t="s">
        <v>1916</v>
      </c>
      <c r="U714" s="12" t="s">
        <v>1917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ref="AN714:AN777" si="99">SUM(X714:AM714)</f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ref="BE714:BE777" si="100">SUM(AO714:BD714)</f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ref="BV714:BV777" si="101">SUM(BF714:BU714)</f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ref="DD714:DD777" si="102">SUM(CN714:DC714)</f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ref="DU714:DU777" si="103">SUM(DE714:DT714)</f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ref="EL714:EL777" si="104">SUM(DV714:EK714)</f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ref="FC714:FC777" si="105">SUM(EM714:FB714)</f>
        <v>0</v>
      </c>
      <c r="FD714" s="32">
        <f t="shared" ref="FD714:FD777" si="106">SUM(AN714+BE714+BV714+CM714+DD714+DU714+EL714+FC714)</f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2104</v>
      </c>
      <c r="N715" s="8" t="s">
        <v>2076</v>
      </c>
      <c r="O715" s="8">
        <v>4002</v>
      </c>
      <c r="P715" s="11" t="s">
        <v>2118</v>
      </c>
      <c r="Q715" s="2" t="s">
        <v>999</v>
      </c>
      <c r="R715" s="2">
        <v>1</v>
      </c>
      <c r="S715" s="11">
        <v>0.6</v>
      </c>
      <c r="T715" s="12" t="s">
        <v>1917</v>
      </c>
      <c r="U715" s="12" t="s">
        <v>1918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si="99"/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si="100"/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si="101"/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ref="CM715:CM778" si="107">SUM(BW715:CL715)</f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si="102"/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si="103"/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si="104"/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si="105"/>
        <v>0</v>
      </c>
      <c r="FD715" s="32">
        <f t="shared" si="106"/>
        <v>0</v>
      </c>
    </row>
    <row r="716" spans="1:160" customFormat="1" ht="60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2104</v>
      </c>
      <c r="N716" s="8" t="s">
        <v>2076</v>
      </c>
      <c r="O716" s="8">
        <v>4002</v>
      </c>
      <c r="P716" s="11" t="s">
        <v>2118</v>
      </c>
      <c r="Q716" s="2" t="s">
        <v>1000</v>
      </c>
      <c r="R716" s="2">
        <v>1</v>
      </c>
      <c r="S716" s="11">
        <v>1</v>
      </c>
      <c r="T716" s="12" t="s">
        <v>1918</v>
      </c>
      <c r="U716" s="12" t="s">
        <v>1919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si="107"/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45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2104</v>
      </c>
      <c r="N717" s="8" t="s">
        <v>2076</v>
      </c>
      <c r="O717" s="8">
        <v>4002</v>
      </c>
      <c r="P717" s="11" t="s">
        <v>2118</v>
      </c>
      <c r="Q717" s="2" t="s">
        <v>1001</v>
      </c>
      <c r="R717" s="2">
        <v>3</v>
      </c>
      <c r="S717" s="11">
        <v>1</v>
      </c>
      <c r="T717" s="12" t="s">
        <v>1919</v>
      </c>
      <c r="U717" s="12" t="s">
        <v>1920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2104</v>
      </c>
      <c r="N718" s="8" t="s">
        <v>2076</v>
      </c>
      <c r="O718" s="8">
        <v>4002</v>
      </c>
      <c r="P718" s="11" t="s">
        <v>2118</v>
      </c>
      <c r="Q718" s="2" t="s">
        <v>1002</v>
      </c>
      <c r="R718" s="2">
        <v>1</v>
      </c>
      <c r="S718" s="11">
        <v>1</v>
      </c>
      <c r="T718" s="12" t="s">
        <v>1920</v>
      </c>
      <c r="U718" s="12" t="s">
        <v>1921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2104</v>
      </c>
      <c r="N719" s="8" t="s">
        <v>2076</v>
      </c>
      <c r="O719" s="8">
        <v>4002</v>
      </c>
      <c r="P719" s="11" t="s">
        <v>2118</v>
      </c>
      <c r="Q719" s="2" t="s">
        <v>1003</v>
      </c>
      <c r="R719" s="2">
        <v>2</v>
      </c>
      <c r="S719" s="11">
        <v>1.5</v>
      </c>
      <c r="T719" s="12" t="s">
        <v>1921</v>
      </c>
      <c r="U719" s="12" t="s">
        <v>1922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60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2094</v>
      </c>
      <c r="N720" s="8" t="s">
        <v>2080</v>
      </c>
      <c r="O720" s="8">
        <v>3302</v>
      </c>
      <c r="P720" s="11" t="s">
        <v>2128</v>
      </c>
      <c r="Q720" s="2" t="s">
        <v>1004</v>
      </c>
      <c r="R720" s="2">
        <v>1</v>
      </c>
      <c r="S720" s="11">
        <v>0.5</v>
      </c>
      <c r="T720" s="12" t="s">
        <v>1922</v>
      </c>
      <c r="U720" s="12" t="s">
        <v>1923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1005</v>
      </c>
      <c r="F721" s="6">
        <v>100</v>
      </c>
      <c r="G721" s="19">
        <v>90</v>
      </c>
      <c r="H721" s="8"/>
      <c r="I721" s="8"/>
      <c r="J721" s="8"/>
      <c r="K721" s="8"/>
      <c r="L721" s="8"/>
      <c r="M721" s="8" t="s">
        <v>2105</v>
      </c>
      <c r="N721" s="8" t="s">
        <v>2081</v>
      </c>
      <c r="O721" s="8" t="s">
        <v>2110</v>
      </c>
      <c r="P721" s="11" t="s">
        <v>2130</v>
      </c>
      <c r="Q721" s="2" t="s">
        <v>1006</v>
      </c>
      <c r="R721" s="2">
        <v>1</v>
      </c>
      <c r="S721" s="11">
        <v>0.75</v>
      </c>
      <c r="T721" s="12" t="s">
        <v>1923</v>
      </c>
      <c r="U721" s="12" t="s">
        <v>1924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2106</v>
      </c>
      <c r="N722" s="8" t="s">
        <v>2082</v>
      </c>
      <c r="O722" s="8">
        <v>1704</v>
      </c>
      <c r="P722" s="11" t="s">
        <v>2131</v>
      </c>
      <c r="Q722" s="2" t="s">
        <v>1009</v>
      </c>
      <c r="R722" s="2">
        <v>1</v>
      </c>
      <c r="S722" s="11">
        <v>0.75</v>
      </c>
      <c r="T722" s="12" t="s">
        <v>1924</v>
      </c>
      <c r="U722" s="12" t="s">
        <v>1925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75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1007</v>
      </c>
      <c r="F723" s="6" t="s">
        <v>1207</v>
      </c>
      <c r="G723" s="19">
        <v>2.0015000000000001</v>
      </c>
      <c r="H723" s="8"/>
      <c r="I723" s="8"/>
      <c r="J723" s="8"/>
      <c r="K723" s="8"/>
      <c r="L723" s="8"/>
      <c r="M723" s="8" t="s">
        <v>2104</v>
      </c>
      <c r="N723" s="8" t="s">
        <v>2076</v>
      </c>
      <c r="O723" s="8">
        <v>4002</v>
      </c>
      <c r="P723" s="11" t="s">
        <v>2118</v>
      </c>
      <c r="Q723" s="2" t="s">
        <v>1137</v>
      </c>
      <c r="R723" s="2">
        <v>5600</v>
      </c>
      <c r="S723" s="11">
        <v>1500</v>
      </c>
      <c r="T723" s="12" t="s">
        <v>1925</v>
      </c>
      <c r="U723" s="12" t="s">
        <v>1926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4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2104</v>
      </c>
      <c r="N724" s="8" t="s">
        <v>2076</v>
      </c>
      <c r="O724" s="8">
        <v>4002</v>
      </c>
      <c r="P724" s="11" t="s">
        <v>2118</v>
      </c>
      <c r="Q724" s="2" t="s">
        <v>1138</v>
      </c>
      <c r="R724" s="2">
        <v>10000</v>
      </c>
      <c r="S724" s="11">
        <v>2500</v>
      </c>
      <c r="T724" s="12" t="s">
        <v>1926</v>
      </c>
      <c r="U724" s="12" t="s">
        <v>1927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60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1008</v>
      </c>
      <c r="F725" s="6">
        <v>100</v>
      </c>
      <c r="G725" s="19">
        <v>85</v>
      </c>
      <c r="H725" s="8"/>
      <c r="I725" s="8"/>
      <c r="J725" s="8"/>
      <c r="K725" s="8"/>
      <c r="L725" s="8"/>
      <c r="M725" s="8" t="s">
        <v>2104</v>
      </c>
      <c r="N725" s="8" t="s">
        <v>2076</v>
      </c>
      <c r="O725" s="8">
        <v>4002</v>
      </c>
      <c r="P725" s="11" t="s">
        <v>2118</v>
      </c>
      <c r="Q725" s="2" t="s">
        <v>1018</v>
      </c>
      <c r="R725" s="2">
        <v>1</v>
      </c>
      <c r="S725" s="11">
        <v>0.4</v>
      </c>
      <c r="T725" s="12" t="s">
        <v>1927</v>
      </c>
      <c r="U725" s="12" t="s">
        <v>1928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45" hidden="1" x14ac:dyDescent="0.25">
      <c r="A726" s="6" t="s">
        <v>829</v>
      </c>
      <c r="B726" s="6" t="s">
        <v>1015</v>
      </c>
      <c r="C726" s="6" t="s">
        <v>948</v>
      </c>
      <c r="D726" s="6" t="s">
        <v>1013</v>
      </c>
      <c r="E726" s="6" t="s">
        <v>1011</v>
      </c>
      <c r="F726" s="6">
        <v>30</v>
      </c>
      <c r="G726" s="19">
        <v>8</v>
      </c>
      <c r="H726" s="8"/>
      <c r="I726" s="8"/>
      <c r="J726" s="8"/>
      <c r="K726" s="8"/>
      <c r="L726" s="8"/>
      <c r="M726" s="8" t="s">
        <v>2107</v>
      </c>
      <c r="N726" s="8" t="s">
        <v>2083</v>
      </c>
      <c r="O726" s="8">
        <v>4002</v>
      </c>
      <c r="P726" s="11" t="s">
        <v>2118</v>
      </c>
      <c r="Q726" s="2" t="s">
        <v>1010</v>
      </c>
      <c r="R726" s="2">
        <v>30000</v>
      </c>
      <c r="S726" s="11">
        <v>9000</v>
      </c>
      <c r="T726" s="12" t="s">
        <v>1928</v>
      </c>
      <c r="U726" s="12" t="s">
        <v>1929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2107</v>
      </c>
      <c r="N727" s="8" t="s">
        <v>2083</v>
      </c>
      <c r="O727" s="8">
        <v>4002</v>
      </c>
      <c r="P727" s="11" t="s">
        <v>2118</v>
      </c>
      <c r="Q727" s="2" t="s">
        <v>1012</v>
      </c>
      <c r="R727" s="2">
        <v>1</v>
      </c>
      <c r="S727" s="11" t="s">
        <v>2013</v>
      </c>
      <c r="T727" s="12" t="s">
        <v>1929</v>
      </c>
      <c r="U727" s="12" t="s">
        <v>1930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2107</v>
      </c>
      <c r="N728" s="8" t="s">
        <v>2083</v>
      </c>
      <c r="O728" s="8">
        <v>4002</v>
      </c>
      <c r="P728" s="11" t="s">
        <v>2118</v>
      </c>
      <c r="Q728" s="2" t="s">
        <v>1014</v>
      </c>
      <c r="R728" s="2">
        <v>1</v>
      </c>
      <c r="S728" s="11">
        <v>0.2</v>
      </c>
      <c r="T728" s="12" t="s">
        <v>1930</v>
      </c>
      <c r="U728" s="12" t="s">
        <v>1931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2107</v>
      </c>
      <c r="N729" s="8" t="s">
        <v>2083</v>
      </c>
      <c r="O729" s="8">
        <v>4002</v>
      </c>
      <c r="P729" s="11" t="s">
        <v>2118</v>
      </c>
      <c r="Q729" s="2" t="s">
        <v>1016</v>
      </c>
      <c r="R729" s="2">
        <v>30</v>
      </c>
      <c r="S729" s="11">
        <v>10</v>
      </c>
      <c r="T729" s="12" t="s">
        <v>1931</v>
      </c>
      <c r="U729" s="12" t="s">
        <v>1932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1024</v>
      </c>
      <c r="F730" s="6">
        <v>100</v>
      </c>
      <c r="G730" s="19">
        <v>25</v>
      </c>
      <c r="H730" s="8"/>
      <c r="I730" s="8"/>
      <c r="J730" s="8"/>
      <c r="K730" s="8"/>
      <c r="L730" s="8"/>
      <c r="M730" s="8" t="s">
        <v>2107</v>
      </c>
      <c r="N730" s="8" t="s">
        <v>2083</v>
      </c>
      <c r="O730" s="8">
        <v>4002</v>
      </c>
      <c r="P730" s="11" t="s">
        <v>2118</v>
      </c>
      <c r="Q730" s="2" t="s">
        <v>1017</v>
      </c>
      <c r="R730" s="2">
        <v>1</v>
      </c>
      <c r="S730" s="11">
        <v>0.5</v>
      </c>
      <c r="T730" s="12" t="s">
        <v>1932</v>
      </c>
      <c r="U730" s="12" t="s">
        <v>1933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2107</v>
      </c>
      <c r="N731" s="8" t="s">
        <v>2083</v>
      </c>
      <c r="O731" s="8">
        <v>4002</v>
      </c>
      <c r="P731" s="11" t="s">
        <v>2118</v>
      </c>
      <c r="Q731" s="2" t="s">
        <v>1019</v>
      </c>
      <c r="R731" s="2">
        <v>1</v>
      </c>
      <c r="S731" s="11" t="s">
        <v>2013</v>
      </c>
      <c r="T731" s="12" t="s">
        <v>1933</v>
      </c>
      <c r="U731" s="12" t="s">
        <v>1934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2107</v>
      </c>
      <c r="N732" s="8" t="s">
        <v>2083</v>
      </c>
      <c r="O732" s="8">
        <v>4002</v>
      </c>
      <c r="P732" s="11" t="s">
        <v>2118</v>
      </c>
      <c r="Q732" s="2" t="s">
        <v>1020</v>
      </c>
      <c r="R732" s="2">
        <v>1</v>
      </c>
      <c r="S732" s="11">
        <v>0.6</v>
      </c>
      <c r="T732" s="12" t="s">
        <v>1934</v>
      </c>
      <c r="U732" s="12" t="s">
        <v>1935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60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2107</v>
      </c>
      <c r="N733" s="8" t="s">
        <v>2083</v>
      </c>
      <c r="O733" s="8">
        <v>4002</v>
      </c>
      <c r="P733" s="11" t="s">
        <v>2118</v>
      </c>
      <c r="Q733" s="2" t="s">
        <v>1021</v>
      </c>
      <c r="R733" s="2">
        <v>1280</v>
      </c>
      <c r="S733" s="11">
        <v>600</v>
      </c>
      <c r="T733" s="12" t="s">
        <v>1935</v>
      </c>
      <c r="U733" s="12" t="s">
        <v>1936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1023</v>
      </c>
      <c r="C734" s="6" t="s">
        <v>948</v>
      </c>
      <c r="D734" s="6" t="s">
        <v>1022</v>
      </c>
      <c r="E734" s="6" t="s">
        <v>1034</v>
      </c>
      <c r="F734" s="6">
        <v>26</v>
      </c>
      <c r="G734" s="19">
        <v>5</v>
      </c>
      <c r="H734" s="8"/>
      <c r="I734" s="8"/>
      <c r="J734" s="8"/>
      <c r="K734" s="8"/>
      <c r="L734" s="8"/>
      <c r="M734" s="8" t="s">
        <v>2092</v>
      </c>
      <c r="N734" s="8" t="s">
        <v>2078</v>
      </c>
      <c r="O734" s="8">
        <v>4599</v>
      </c>
      <c r="P734" s="11" t="s">
        <v>2116</v>
      </c>
      <c r="Q734" s="2" t="s">
        <v>1035</v>
      </c>
      <c r="R734" s="2">
        <v>4</v>
      </c>
      <c r="S734" s="11">
        <v>4</v>
      </c>
      <c r="T734" s="12" t="s">
        <v>1936</v>
      </c>
      <c r="U734" s="12" t="s">
        <v>1937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1166</v>
      </c>
      <c r="C735" s="6" t="s">
        <v>948</v>
      </c>
      <c r="D735" s="6" t="s">
        <v>1026</v>
      </c>
      <c r="E735" s="6" t="s">
        <v>1025</v>
      </c>
      <c r="F735" s="6">
        <v>50</v>
      </c>
      <c r="G735" s="19">
        <v>15</v>
      </c>
      <c r="H735" s="8"/>
      <c r="I735" s="8"/>
      <c r="J735" s="8"/>
      <c r="K735" s="8"/>
      <c r="L735" s="8"/>
      <c r="M735" s="8" t="s">
        <v>2092</v>
      </c>
      <c r="N735" s="8" t="s">
        <v>2078</v>
      </c>
      <c r="O735" s="8">
        <v>4599</v>
      </c>
      <c r="P735" s="11" t="s">
        <v>2116</v>
      </c>
      <c r="Q735" s="2" t="s">
        <v>1027</v>
      </c>
      <c r="R735" s="2">
        <v>1</v>
      </c>
      <c r="S735" s="11">
        <v>1</v>
      </c>
      <c r="T735" s="12" t="s">
        <v>1937</v>
      </c>
      <c r="U735" s="12" t="s">
        <v>1938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1167</v>
      </c>
      <c r="C736" s="6" t="s">
        <v>948</v>
      </c>
      <c r="D736" s="6" t="s">
        <v>1029</v>
      </c>
      <c r="E736" s="6" t="s">
        <v>1028</v>
      </c>
      <c r="F736" s="6">
        <v>60</v>
      </c>
      <c r="G736" s="19">
        <v>15</v>
      </c>
      <c r="H736" s="8"/>
      <c r="I736" s="8"/>
      <c r="J736" s="8"/>
      <c r="K736" s="8"/>
      <c r="L736" s="8"/>
      <c r="M736" s="8" t="s">
        <v>2092</v>
      </c>
      <c r="N736" s="8" t="s">
        <v>2078</v>
      </c>
      <c r="O736" s="8">
        <v>4599</v>
      </c>
      <c r="P736" s="11" t="s">
        <v>2116</v>
      </c>
      <c r="Q736" s="2" t="s">
        <v>1030</v>
      </c>
      <c r="R736" s="2">
        <v>1</v>
      </c>
      <c r="S736" s="11">
        <v>1</v>
      </c>
      <c r="T736" s="12" t="s">
        <v>1938</v>
      </c>
      <c r="U736" s="12" t="s">
        <v>1939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1168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2092</v>
      </c>
      <c r="N737" s="8" t="s">
        <v>2078</v>
      </c>
      <c r="O737" s="8">
        <v>4599</v>
      </c>
      <c r="P737" s="11" t="s">
        <v>2116</v>
      </c>
      <c r="Q737" s="2" t="s">
        <v>1031</v>
      </c>
      <c r="R737" s="2">
        <v>2</v>
      </c>
      <c r="S737" s="11">
        <v>1</v>
      </c>
      <c r="T737" s="12" t="s">
        <v>1939</v>
      </c>
      <c r="U737" s="12" t="s">
        <v>1940</v>
      </c>
      <c r="V737" s="11"/>
      <c r="W737" s="8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1167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2092</v>
      </c>
      <c r="N738" s="8" t="s">
        <v>2078</v>
      </c>
      <c r="O738" s="8">
        <v>4599</v>
      </c>
      <c r="P738" s="11" t="s">
        <v>2116</v>
      </c>
      <c r="Q738" s="2" t="s">
        <v>1032</v>
      </c>
      <c r="R738" s="2">
        <v>30</v>
      </c>
      <c r="S738" s="11">
        <v>8</v>
      </c>
      <c r="T738" s="12" t="s">
        <v>1940</v>
      </c>
      <c r="U738" s="12" t="s">
        <v>1941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1169</v>
      </c>
      <c r="C739" s="6" t="s">
        <v>948</v>
      </c>
      <c r="D739" s="6" t="s">
        <v>1033</v>
      </c>
      <c r="E739" s="6" t="s">
        <v>1045</v>
      </c>
      <c r="F739" s="6">
        <v>90</v>
      </c>
      <c r="G739" s="19">
        <v>33.299999999999997</v>
      </c>
      <c r="H739" s="8"/>
      <c r="I739" s="8"/>
      <c r="J739" s="8"/>
      <c r="K739" s="8"/>
      <c r="L739" s="8"/>
      <c r="M739" s="8" t="s">
        <v>2092</v>
      </c>
      <c r="N739" s="8" t="s">
        <v>2078</v>
      </c>
      <c r="O739" s="8">
        <v>4599</v>
      </c>
      <c r="P739" s="11" t="s">
        <v>2116</v>
      </c>
      <c r="Q739" s="2" t="s">
        <v>1046</v>
      </c>
      <c r="R739" s="2">
        <v>3</v>
      </c>
      <c r="S739" s="11">
        <v>1</v>
      </c>
      <c r="T739" s="12" t="s">
        <v>1941</v>
      </c>
      <c r="U739" s="12" t="s">
        <v>1942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20</v>
      </c>
      <c r="H740" s="8"/>
      <c r="I740" s="8"/>
      <c r="J740" s="8"/>
      <c r="K740" s="8"/>
      <c r="L740" s="8"/>
      <c r="M740" s="8" t="s">
        <v>2092</v>
      </c>
      <c r="N740" s="8" t="s">
        <v>2078</v>
      </c>
      <c r="O740" s="8">
        <v>4599</v>
      </c>
      <c r="P740" s="11" t="s">
        <v>2116</v>
      </c>
      <c r="Q740" s="2" t="s">
        <v>1036</v>
      </c>
      <c r="R740" s="2">
        <v>5</v>
      </c>
      <c r="S740" s="11">
        <v>1</v>
      </c>
      <c r="T740" s="12" t="s">
        <v>1942</v>
      </c>
      <c r="U740" s="12" t="s">
        <v>1943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1170</v>
      </c>
      <c r="C741" s="6" t="s">
        <v>948</v>
      </c>
      <c r="D741" s="6" t="s">
        <v>1038</v>
      </c>
      <c r="E741" s="6" t="s">
        <v>1037</v>
      </c>
      <c r="F741" s="6">
        <v>80</v>
      </c>
      <c r="G741" s="19">
        <v>80</v>
      </c>
      <c r="H741" s="8"/>
      <c r="I741" s="8"/>
      <c r="J741" s="8"/>
      <c r="K741" s="8"/>
      <c r="L741" s="8"/>
      <c r="M741" s="8" t="s">
        <v>2092</v>
      </c>
      <c r="N741" s="8" t="s">
        <v>2078</v>
      </c>
      <c r="O741" s="8">
        <v>4599</v>
      </c>
      <c r="P741" s="11" t="s">
        <v>2116</v>
      </c>
      <c r="Q741" s="2" t="s">
        <v>1039</v>
      </c>
      <c r="R741" s="2">
        <v>4</v>
      </c>
      <c r="S741" s="11">
        <v>1</v>
      </c>
      <c r="T741" s="12" t="s">
        <v>1943</v>
      </c>
      <c r="U741" s="12" t="s">
        <v>1944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120" hidden="1" x14ac:dyDescent="0.25">
      <c r="A742" s="6" t="s">
        <v>829</v>
      </c>
      <c r="B742" s="6" t="s">
        <v>1043</v>
      </c>
      <c r="C742" s="6" t="s">
        <v>948</v>
      </c>
      <c r="D742" s="6" t="s">
        <v>1041</v>
      </c>
      <c r="E742" s="6" t="s">
        <v>1040</v>
      </c>
      <c r="F742" s="6">
        <v>100</v>
      </c>
      <c r="G742" s="19">
        <v>0.25</v>
      </c>
      <c r="H742" s="8"/>
      <c r="I742" s="8"/>
      <c r="J742" s="8"/>
      <c r="K742" s="8"/>
      <c r="L742" s="8"/>
      <c r="M742" s="8" t="s">
        <v>2108</v>
      </c>
      <c r="N742" s="8" t="s">
        <v>2084</v>
      </c>
      <c r="O742" s="8">
        <v>2302</v>
      </c>
      <c r="P742" s="11" t="s">
        <v>2115</v>
      </c>
      <c r="Q742" s="2" t="s">
        <v>1042</v>
      </c>
      <c r="R742" s="2">
        <v>1</v>
      </c>
      <c r="S742" s="11">
        <v>1</v>
      </c>
      <c r="T742" s="12" t="s">
        <v>1944</v>
      </c>
      <c r="U742" s="12" t="s">
        <v>1945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2108</v>
      </c>
      <c r="N743" s="8" t="s">
        <v>2084</v>
      </c>
      <c r="O743" s="8">
        <v>2302</v>
      </c>
      <c r="P743" s="8" t="s">
        <v>2115</v>
      </c>
      <c r="Q743" s="1" t="s">
        <v>1044</v>
      </c>
      <c r="R743" s="1">
        <v>1</v>
      </c>
      <c r="S743" s="8">
        <v>1</v>
      </c>
      <c r="T743" s="10" t="s">
        <v>1945</v>
      </c>
      <c r="U743" s="10" t="s">
        <v>1946</v>
      </c>
      <c r="V743" s="8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1171</v>
      </c>
      <c r="C744" s="6" t="s">
        <v>1047</v>
      </c>
      <c r="D744" s="6" t="s">
        <v>1049</v>
      </c>
      <c r="E744" s="6" t="s">
        <v>1048</v>
      </c>
      <c r="F744" s="6" t="s">
        <v>1208</v>
      </c>
      <c r="G744" s="19" t="s">
        <v>2017</v>
      </c>
      <c r="H744" s="8"/>
      <c r="I744" s="8"/>
      <c r="J744" s="8"/>
      <c r="K744" s="8"/>
      <c r="L744" s="8"/>
      <c r="M744" s="8" t="s">
        <v>2108</v>
      </c>
      <c r="N744" s="8" t="s">
        <v>2084</v>
      </c>
      <c r="O744" s="8">
        <v>2302</v>
      </c>
      <c r="P744" s="8" t="s">
        <v>2115</v>
      </c>
      <c r="Q744" s="1" t="s">
        <v>1053</v>
      </c>
      <c r="R744" s="1">
        <v>8</v>
      </c>
      <c r="S744" s="8">
        <v>2</v>
      </c>
      <c r="T744" s="10" t="s">
        <v>1946</v>
      </c>
      <c r="U744" s="10" t="s">
        <v>1947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2017</v>
      </c>
      <c r="H745" s="8"/>
      <c r="I745" s="8"/>
      <c r="J745" s="8"/>
      <c r="K745" s="8"/>
      <c r="L745" s="8"/>
      <c r="M745" s="8" t="s">
        <v>2108</v>
      </c>
      <c r="N745" s="8" t="s">
        <v>2084</v>
      </c>
      <c r="O745" s="8">
        <v>2302</v>
      </c>
      <c r="P745" s="8" t="s">
        <v>2115</v>
      </c>
      <c r="Q745" s="1" t="s">
        <v>1050</v>
      </c>
      <c r="R745" s="1">
        <v>1</v>
      </c>
      <c r="S745" s="8">
        <v>1</v>
      </c>
      <c r="T745" s="10" t="s">
        <v>1947</v>
      </c>
      <c r="U745" s="10" t="s">
        <v>1948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1051</v>
      </c>
      <c r="E746" s="6" t="s">
        <v>1058</v>
      </c>
      <c r="F746" s="6" t="s">
        <v>1209</v>
      </c>
      <c r="G746" s="19" t="s">
        <v>2018</v>
      </c>
      <c r="H746" s="8"/>
      <c r="I746" s="8"/>
      <c r="J746" s="8"/>
      <c r="K746" s="8"/>
      <c r="L746" s="8"/>
      <c r="M746" s="8" t="s">
        <v>2108</v>
      </c>
      <c r="N746" s="8" t="s">
        <v>2084</v>
      </c>
      <c r="O746" s="8">
        <v>2302</v>
      </c>
      <c r="P746" s="8" t="s">
        <v>2115</v>
      </c>
      <c r="Q746" s="1" t="s">
        <v>1052</v>
      </c>
      <c r="R746" s="1">
        <v>0</v>
      </c>
      <c r="S746" s="8">
        <v>8</v>
      </c>
      <c r="T746" s="10" t="s">
        <v>1948</v>
      </c>
      <c r="U746" s="10" t="s">
        <v>1949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2018</v>
      </c>
      <c r="H747" s="8"/>
      <c r="I747" s="8"/>
      <c r="J747" s="8"/>
      <c r="K747" s="8"/>
      <c r="L747" s="8"/>
      <c r="M747" s="8" t="s">
        <v>2108</v>
      </c>
      <c r="N747" s="8" t="s">
        <v>2084</v>
      </c>
      <c r="O747" s="8">
        <v>2302</v>
      </c>
      <c r="P747" s="8" t="s">
        <v>2115</v>
      </c>
      <c r="Q747" s="1" t="s">
        <v>1054</v>
      </c>
      <c r="R747" s="1">
        <v>1</v>
      </c>
      <c r="S747" s="8" t="s">
        <v>2013</v>
      </c>
      <c r="T747" s="10" t="s">
        <v>1949</v>
      </c>
      <c r="U747" s="10" t="s">
        <v>1950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2018</v>
      </c>
      <c r="H748" s="8"/>
      <c r="I748" s="8"/>
      <c r="J748" s="8"/>
      <c r="K748" s="8"/>
      <c r="L748" s="8"/>
      <c r="M748" s="8" t="s">
        <v>2108</v>
      </c>
      <c r="N748" s="8" t="s">
        <v>2084</v>
      </c>
      <c r="O748" s="8">
        <v>2302</v>
      </c>
      <c r="P748" s="8" t="s">
        <v>2115</v>
      </c>
      <c r="Q748" s="1" t="s">
        <v>1055</v>
      </c>
      <c r="R748" s="1">
        <v>1</v>
      </c>
      <c r="S748" s="8" t="s">
        <v>2013</v>
      </c>
      <c r="T748" s="10" t="s">
        <v>1950</v>
      </c>
      <c r="U748" s="10" t="s">
        <v>1951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2018</v>
      </c>
      <c r="H749" s="8"/>
      <c r="I749" s="8"/>
      <c r="J749" s="8"/>
      <c r="K749" s="8"/>
      <c r="L749" s="8"/>
      <c r="M749" s="8" t="s">
        <v>2108</v>
      </c>
      <c r="N749" s="8" t="s">
        <v>2084</v>
      </c>
      <c r="O749" s="8">
        <v>2302</v>
      </c>
      <c r="P749" s="8" t="s">
        <v>2115</v>
      </c>
      <c r="Q749" s="1" t="s">
        <v>1056</v>
      </c>
      <c r="R749" s="1">
        <v>26</v>
      </c>
      <c r="S749" s="8">
        <v>6</v>
      </c>
      <c r="T749" s="10" t="s">
        <v>1951</v>
      </c>
      <c r="U749" s="10" t="s">
        <v>1952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2018</v>
      </c>
      <c r="H750" s="8"/>
      <c r="I750" s="8"/>
      <c r="J750" s="8"/>
      <c r="K750" s="8"/>
      <c r="L750" s="8"/>
      <c r="M750" s="8" t="s">
        <v>2108</v>
      </c>
      <c r="N750" s="8" t="s">
        <v>2084</v>
      </c>
      <c r="O750" s="8">
        <v>2302</v>
      </c>
      <c r="P750" s="8" t="s">
        <v>2115</v>
      </c>
      <c r="Q750" s="1" t="s">
        <v>1057</v>
      </c>
      <c r="R750" s="1">
        <v>450</v>
      </c>
      <c r="S750" s="8">
        <v>200</v>
      </c>
      <c r="T750" s="10" t="s">
        <v>1952</v>
      </c>
      <c r="U750" s="10" t="s">
        <v>1953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2018</v>
      </c>
      <c r="H751" s="8"/>
      <c r="I751" s="8"/>
      <c r="J751" s="8"/>
      <c r="K751" s="8"/>
      <c r="L751" s="8"/>
      <c r="M751" s="8" t="s">
        <v>2108</v>
      </c>
      <c r="N751" s="8" t="s">
        <v>2084</v>
      </c>
      <c r="O751" s="8">
        <v>2302</v>
      </c>
      <c r="P751" s="8" t="s">
        <v>2115</v>
      </c>
      <c r="Q751" s="1" t="s">
        <v>1065</v>
      </c>
      <c r="R751" s="1">
        <v>75</v>
      </c>
      <c r="S751" s="8">
        <v>75</v>
      </c>
      <c r="T751" s="10" t="s">
        <v>1953</v>
      </c>
      <c r="U751" s="10" t="s">
        <v>1954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2018</v>
      </c>
      <c r="H752" s="8"/>
      <c r="I752" s="8"/>
      <c r="J752" s="8"/>
      <c r="K752" s="8"/>
      <c r="L752" s="8"/>
      <c r="M752" s="8" t="s">
        <v>2108</v>
      </c>
      <c r="N752" s="8" t="s">
        <v>2084</v>
      </c>
      <c r="O752" s="8">
        <v>2302</v>
      </c>
      <c r="P752" s="8" t="s">
        <v>2115</v>
      </c>
      <c r="Q752" s="1" t="s">
        <v>1059</v>
      </c>
      <c r="R752" s="1">
        <v>900</v>
      </c>
      <c r="S752" s="8">
        <v>700</v>
      </c>
      <c r="T752" s="10" t="s">
        <v>1954</v>
      </c>
      <c r="U752" s="10" t="s">
        <v>1955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2018</v>
      </c>
      <c r="H753" s="8"/>
      <c r="I753" s="8"/>
      <c r="J753" s="8"/>
      <c r="K753" s="8"/>
      <c r="L753" s="8"/>
      <c r="M753" s="8" t="s">
        <v>2108</v>
      </c>
      <c r="N753" s="8" t="s">
        <v>2084</v>
      </c>
      <c r="O753" s="8">
        <v>2302</v>
      </c>
      <c r="P753" s="8" t="s">
        <v>2115</v>
      </c>
      <c r="Q753" s="1" t="s">
        <v>1060</v>
      </c>
      <c r="R753" s="1">
        <v>3000</v>
      </c>
      <c r="S753" s="8">
        <v>1000</v>
      </c>
      <c r="T753" s="10" t="s">
        <v>1955</v>
      </c>
      <c r="U753" s="10" t="s">
        <v>1956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2018</v>
      </c>
      <c r="H754" s="8"/>
      <c r="I754" s="8"/>
      <c r="J754" s="8"/>
      <c r="K754" s="8"/>
      <c r="L754" s="8"/>
      <c r="M754" s="8" t="s">
        <v>2108</v>
      </c>
      <c r="N754" s="8" t="s">
        <v>2084</v>
      </c>
      <c r="O754" s="8">
        <v>2302</v>
      </c>
      <c r="P754" s="8" t="s">
        <v>2115</v>
      </c>
      <c r="Q754" s="1" t="s">
        <v>1061</v>
      </c>
      <c r="R754" s="1">
        <v>3000</v>
      </c>
      <c r="S754" s="8">
        <v>1000</v>
      </c>
      <c r="T754" s="10" t="s">
        <v>1956</v>
      </c>
      <c r="U754" s="10" t="s">
        <v>1957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1063</v>
      </c>
      <c r="E755" s="6" t="s">
        <v>1062</v>
      </c>
      <c r="F755" s="6" t="s">
        <v>1210</v>
      </c>
      <c r="G755" s="19">
        <v>80</v>
      </c>
      <c r="H755" s="8"/>
      <c r="I755" s="8"/>
      <c r="J755" s="8"/>
      <c r="K755" s="8"/>
      <c r="L755" s="8"/>
      <c r="M755" s="8" t="s">
        <v>2108</v>
      </c>
      <c r="N755" s="8" t="s">
        <v>2084</v>
      </c>
      <c r="O755" s="8">
        <v>2302</v>
      </c>
      <c r="P755" s="8" t="s">
        <v>2115</v>
      </c>
      <c r="Q755" s="1" t="s">
        <v>1064</v>
      </c>
      <c r="R755" s="1">
        <v>1</v>
      </c>
      <c r="S755" s="8">
        <v>1</v>
      </c>
      <c r="T755" s="10" t="s">
        <v>1957</v>
      </c>
      <c r="U755" s="10" t="s">
        <v>1958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2108</v>
      </c>
      <c r="N756" s="8" t="s">
        <v>2084</v>
      </c>
      <c r="O756" s="8">
        <v>2302</v>
      </c>
      <c r="P756" s="8" t="s">
        <v>2115</v>
      </c>
      <c r="Q756" s="1" t="s">
        <v>1070</v>
      </c>
      <c r="R756" s="1">
        <v>450</v>
      </c>
      <c r="S756" s="8">
        <v>200</v>
      </c>
      <c r="T756" s="10" t="s">
        <v>1958</v>
      </c>
      <c r="U756" s="10" t="s">
        <v>1959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2108</v>
      </c>
      <c r="N757" s="8" t="s">
        <v>2084</v>
      </c>
      <c r="O757" s="8">
        <v>2302</v>
      </c>
      <c r="P757" s="8" t="s">
        <v>2115</v>
      </c>
      <c r="Q757" s="1" t="s">
        <v>1066</v>
      </c>
      <c r="R757" s="1" t="s">
        <v>1072</v>
      </c>
      <c r="S757" s="8">
        <v>5</v>
      </c>
      <c r="T757" s="10" t="s">
        <v>1959</v>
      </c>
      <c r="U757" s="10" t="s">
        <v>1960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2108</v>
      </c>
      <c r="N758" s="8" t="s">
        <v>2084</v>
      </c>
      <c r="O758" s="8">
        <v>2302</v>
      </c>
      <c r="P758" s="8" t="s">
        <v>2115</v>
      </c>
      <c r="Q758" s="1" t="s">
        <v>1067</v>
      </c>
      <c r="R758" s="1" t="s">
        <v>1071</v>
      </c>
      <c r="S758" s="8">
        <v>5</v>
      </c>
      <c r="T758" s="10" t="s">
        <v>1960</v>
      </c>
      <c r="U758" s="10" t="s">
        <v>1961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2108</v>
      </c>
      <c r="N759" s="8" t="s">
        <v>2084</v>
      </c>
      <c r="O759" s="8">
        <v>2302</v>
      </c>
      <c r="P759" s="8" t="s">
        <v>2115</v>
      </c>
      <c r="Q759" s="1" t="s">
        <v>1068</v>
      </c>
      <c r="R759" s="1">
        <v>1</v>
      </c>
      <c r="S759" s="8">
        <v>1</v>
      </c>
      <c r="T759" s="10" t="s">
        <v>1961</v>
      </c>
      <c r="U759" s="10" t="s">
        <v>1962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2108</v>
      </c>
      <c r="N760" s="8" t="s">
        <v>2084</v>
      </c>
      <c r="O760" s="8">
        <v>2302</v>
      </c>
      <c r="P760" s="8" t="s">
        <v>2115</v>
      </c>
      <c r="Q760" s="1" t="s">
        <v>1069</v>
      </c>
      <c r="R760" s="1" t="s">
        <v>1071</v>
      </c>
      <c r="S760" s="8">
        <v>2</v>
      </c>
      <c r="T760" s="10" t="s">
        <v>1962</v>
      </c>
      <c r="U760" s="10" t="s">
        <v>1963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2108</v>
      </c>
      <c r="N761" s="8" t="s">
        <v>2084</v>
      </c>
      <c r="O761" s="8">
        <v>2302</v>
      </c>
      <c r="P761" s="8" t="s">
        <v>2115</v>
      </c>
      <c r="Q761" s="1" t="s">
        <v>1073</v>
      </c>
      <c r="R761" s="1" t="s">
        <v>1075</v>
      </c>
      <c r="S761" s="8" t="s">
        <v>2013</v>
      </c>
      <c r="T761" s="10" t="s">
        <v>1963</v>
      </c>
      <c r="U761" s="10" t="s">
        <v>1964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2108</v>
      </c>
      <c r="N762" s="8" t="s">
        <v>2084</v>
      </c>
      <c r="O762" s="8">
        <v>2302</v>
      </c>
      <c r="P762" s="8" t="s">
        <v>2115</v>
      </c>
      <c r="Q762" s="1" t="s">
        <v>1078</v>
      </c>
      <c r="R762" s="1" t="s">
        <v>1076</v>
      </c>
      <c r="S762" s="8" t="s">
        <v>2013</v>
      </c>
      <c r="T762" s="10" t="s">
        <v>1964</v>
      </c>
      <c r="U762" s="10" t="s">
        <v>1965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2108</v>
      </c>
      <c r="N763" s="8" t="s">
        <v>2084</v>
      </c>
      <c r="O763" s="8">
        <v>2302</v>
      </c>
      <c r="P763" s="8" t="s">
        <v>2115</v>
      </c>
      <c r="Q763" s="1" t="s">
        <v>1074</v>
      </c>
      <c r="R763" s="1" t="s">
        <v>1077</v>
      </c>
      <c r="S763" s="8">
        <v>1</v>
      </c>
      <c r="T763" s="10" t="s">
        <v>1965</v>
      </c>
      <c r="U763" s="10" t="s">
        <v>1966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2108</v>
      </c>
      <c r="N764" s="8" t="s">
        <v>2084</v>
      </c>
      <c r="O764" s="8">
        <v>2302</v>
      </c>
      <c r="P764" s="8" t="s">
        <v>2115</v>
      </c>
      <c r="Q764" s="1" t="s">
        <v>1083</v>
      </c>
      <c r="R764" s="1">
        <v>1</v>
      </c>
      <c r="S764" s="8" t="s">
        <v>2013</v>
      </c>
      <c r="T764" s="10" t="s">
        <v>1966</v>
      </c>
      <c r="U764" s="10" t="s">
        <v>1967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2108</v>
      </c>
      <c r="N765" s="8" t="s">
        <v>2084</v>
      </c>
      <c r="O765" s="8">
        <v>2302</v>
      </c>
      <c r="P765" s="8" t="s">
        <v>2115</v>
      </c>
      <c r="Q765" s="1" t="s">
        <v>1079</v>
      </c>
      <c r="R765" s="1">
        <v>22</v>
      </c>
      <c r="S765" s="8">
        <v>22</v>
      </c>
      <c r="T765" s="10" t="s">
        <v>1967</v>
      </c>
      <c r="U765" s="10" t="s">
        <v>1968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2108</v>
      </c>
      <c r="N766" s="8" t="s">
        <v>2084</v>
      </c>
      <c r="O766" s="8">
        <v>2302</v>
      </c>
      <c r="P766" s="8" t="s">
        <v>2115</v>
      </c>
      <c r="Q766" s="1" t="s">
        <v>1080</v>
      </c>
      <c r="R766" s="1">
        <v>1</v>
      </c>
      <c r="S766" s="8" t="s">
        <v>2013</v>
      </c>
      <c r="T766" s="10" t="s">
        <v>1968</v>
      </c>
      <c r="U766" s="10" t="s">
        <v>1969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2108</v>
      </c>
      <c r="N767" s="8" t="s">
        <v>2084</v>
      </c>
      <c r="O767" s="8">
        <v>2302</v>
      </c>
      <c r="P767" s="8" t="s">
        <v>2115</v>
      </c>
      <c r="Q767" s="1" t="s">
        <v>1081</v>
      </c>
      <c r="R767" s="1" t="s">
        <v>1072</v>
      </c>
      <c r="S767" s="8">
        <v>3</v>
      </c>
      <c r="T767" s="10" t="s">
        <v>1969</v>
      </c>
      <c r="U767" s="10" t="s">
        <v>1970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2108</v>
      </c>
      <c r="N768" s="8" t="s">
        <v>2084</v>
      </c>
      <c r="O768" s="8">
        <v>2302</v>
      </c>
      <c r="P768" s="8" t="s">
        <v>2115</v>
      </c>
      <c r="Q768" s="1" t="s">
        <v>1082</v>
      </c>
      <c r="R768" s="1">
        <v>1</v>
      </c>
      <c r="S768" s="8" t="s">
        <v>2013</v>
      </c>
      <c r="T768" s="10" t="s">
        <v>1970</v>
      </c>
      <c r="U768" s="10" t="s">
        <v>1971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2108</v>
      </c>
      <c r="N769" s="8" t="s">
        <v>2084</v>
      </c>
      <c r="O769" s="8">
        <v>2302</v>
      </c>
      <c r="P769" s="8" t="s">
        <v>2115</v>
      </c>
      <c r="Q769" s="1" t="s">
        <v>1086</v>
      </c>
      <c r="R769" s="1">
        <v>1</v>
      </c>
      <c r="S769" s="8" t="s">
        <v>2013</v>
      </c>
      <c r="T769" s="10" t="s">
        <v>1971</v>
      </c>
      <c r="U769" s="10" t="s">
        <v>1972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1084</v>
      </c>
      <c r="F770" s="6" t="s">
        <v>1211</v>
      </c>
      <c r="G770" s="19">
        <v>80</v>
      </c>
      <c r="H770" s="8"/>
      <c r="I770" s="8"/>
      <c r="J770" s="8"/>
      <c r="K770" s="8"/>
      <c r="L770" s="8"/>
      <c r="M770" s="8" t="s">
        <v>2108</v>
      </c>
      <c r="N770" s="8" t="s">
        <v>2084</v>
      </c>
      <c r="O770" s="8">
        <v>2302</v>
      </c>
      <c r="P770" s="8" t="s">
        <v>2115</v>
      </c>
      <c r="Q770" s="1" t="s">
        <v>1085</v>
      </c>
      <c r="R770" s="1">
        <v>1</v>
      </c>
      <c r="S770" s="8" t="s">
        <v>2013</v>
      </c>
      <c r="T770" s="10" t="s">
        <v>1972</v>
      </c>
      <c r="U770" s="10" t="s">
        <v>1973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60" hidden="1" x14ac:dyDescent="0.25">
      <c r="A771" s="6" t="s">
        <v>829</v>
      </c>
      <c r="B771" s="6" t="s">
        <v>1090</v>
      </c>
      <c r="C771" s="6" t="s">
        <v>1087</v>
      </c>
      <c r="D771" s="6" t="s">
        <v>1088</v>
      </c>
      <c r="E771" s="6" t="s">
        <v>1098</v>
      </c>
      <c r="F771" s="6">
        <v>100</v>
      </c>
      <c r="G771" s="19">
        <v>25</v>
      </c>
      <c r="H771" s="8"/>
      <c r="I771" s="8"/>
      <c r="J771" s="8"/>
      <c r="K771" s="8"/>
      <c r="L771" s="8"/>
      <c r="M771" s="8" t="s">
        <v>2092</v>
      </c>
      <c r="N771" s="8" t="s">
        <v>2085</v>
      </c>
      <c r="O771" s="8">
        <v>4502</v>
      </c>
      <c r="P771" s="8" t="s">
        <v>2116</v>
      </c>
      <c r="Q771" s="1" t="s">
        <v>1089</v>
      </c>
      <c r="R771" s="1">
        <v>576</v>
      </c>
      <c r="S771" s="8">
        <v>180</v>
      </c>
      <c r="T771" s="10" t="s">
        <v>1973</v>
      </c>
      <c r="U771" s="10" t="s">
        <v>1974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2092</v>
      </c>
      <c r="N772" s="8" t="s">
        <v>2085</v>
      </c>
      <c r="O772" s="8">
        <v>4502</v>
      </c>
      <c r="P772" s="8" t="s">
        <v>2116</v>
      </c>
      <c r="Q772" s="1" t="s">
        <v>1091</v>
      </c>
      <c r="R772" s="1">
        <v>381</v>
      </c>
      <c r="S772" s="8">
        <v>96</v>
      </c>
      <c r="T772" s="10" t="s">
        <v>1974</v>
      </c>
      <c r="U772" s="10" t="s">
        <v>1975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2092</v>
      </c>
      <c r="N773" s="8" t="s">
        <v>2085</v>
      </c>
      <c r="O773" s="8">
        <v>4502</v>
      </c>
      <c r="P773" s="8" t="s">
        <v>2116</v>
      </c>
      <c r="Q773" s="1" t="s">
        <v>1092</v>
      </c>
      <c r="R773" s="1">
        <v>48</v>
      </c>
      <c r="S773" s="8">
        <v>15</v>
      </c>
      <c r="T773" s="10" t="s">
        <v>1975</v>
      </c>
      <c r="U773" s="10" t="s">
        <v>1976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2092</v>
      </c>
      <c r="N774" s="8" t="s">
        <v>2085</v>
      </c>
      <c r="O774" s="8">
        <v>4502</v>
      </c>
      <c r="P774" s="8" t="s">
        <v>2116</v>
      </c>
      <c r="Q774" s="1" t="s">
        <v>1093</v>
      </c>
      <c r="R774" s="1">
        <v>48</v>
      </c>
      <c r="S774" s="8">
        <v>15</v>
      </c>
      <c r="T774" s="10" t="s">
        <v>1976</v>
      </c>
      <c r="U774" s="10" t="s">
        <v>1977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2092</v>
      </c>
      <c r="N775" s="8" t="s">
        <v>2085</v>
      </c>
      <c r="O775" s="8">
        <v>4502</v>
      </c>
      <c r="P775" s="8" t="s">
        <v>2116</v>
      </c>
      <c r="Q775" s="1" t="s">
        <v>1094</v>
      </c>
      <c r="R775" s="1">
        <v>173</v>
      </c>
      <c r="S775" s="8">
        <v>60</v>
      </c>
      <c r="T775" s="10" t="s">
        <v>1977</v>
      </c>
      <c r="U775" s="10" t="s">
        <v>1978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2092</v>
      </c>
      <c r="N776" s="8" t="s">
        <v>2085</v>
      </c>
      <c r="O776" s="8">
        <v>4502</v>
      </c>
      <c r="P776" s="8" t="s">
        <v>2116</v>
      </c>
      <c r="Q776" s="1" t="s">
        <v>1095</v>
      </c>
      <c r="R776" s="1">
        <v>65</v>
      </c>
      <c r="S776" s="8">
        <v>65</v>
      </c>
      <c r="T776" s="10" t="s">
        <v>1978</v>
      </c>
      <c r="U776" s="10" t="s">
        <v>1979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2092</v>
      </c>
      <c r="N777" s="8" t="s">
        <v>2085</v>
      </c>
      <c r="O777" s="8">
        <v>4502</v>
      </c>
      <c r="P777" s="8" t="s">
        <v>2116</v>
      </c>
      <c r="Q777" s="1" t="s">
        <v>1096</v>
      </c>
      <c r="R777" s="1">
        <v>1</v>
      </c>
      <c r="S777" s="8">
        <v>1</v>
      </c>
      <c r="T777" s="10" t="s">
        <v>1979</v>
      </c>
      <c r="U777" s="10" t="s">
        <v>1980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2092</v>
      </c>
      <c r="N778" s="8" t="s">
        <v>2085</v>
      </c>
      <c r="O778" s="8">
        <v>4502</v>
      </c>
      <c r="P778" s="8" t="s">
        <v>2116</v>
      </c>
      <c r="Q778" s="1" t="s">
        <v>1097</v>
      </c>
      <c r="R778" s="1">
        <v>49</v>
      </c>
      <c r="S778" s="8">
        <v>29</v>
      </c>
      <c r="T778" s="10" t="s">
        <v>1980</v>
      </c>
      <c r="U778" s="10" t="s">
        <v>1981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ref="AN778:AN795" si="108">SUM(X778:AM778)</f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ref="BE778:BE795" si="109">SUM(AO778:BD778)</f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ref="BV778:BV795" si="110">SUM(BF778:BU778)</f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ref="DD778:DD795" si="111">SUM(CN778:DC778)</f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ref="DU778:DU795" si="112">SUM(DE778:DT778)</f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ref="EL778:EL795" si="113">SUM(DV778:EK778)</f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ref="FC778:FC795" si="114">SUM(EM778:FB778)</f>
        <v>0</v>
      </c>
      <c r="FD778" s="32">
        <f t="shared" ref="FD778:FD795" si="115">SUM(AN778+BE778+BV778+CM778+DD778+DU778+EL778+FC778)</f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2092</v>
      </c>
      <c r="N779" s="8" t="s">
        <v>2085</v>
      </c>
      <c r="O779" s="8">
        <v>4502</v>
      </c>
      <c r="P779" s="8" t="s">
        <v>2116</v>
      </c>
      <c r="Q779" s="1" t="s">
        <v>1099</v>
      </c>
      <c r="R779" s="1">
        <v>38</v>
      </c>
      <c r="S779" s="8">
        <v>29</v>
      </c>
      <c r="T779" s="10" t="s">
        <v>1981</v>
      </c>
      <c r="U779" s="10" t="s">
        <v>1982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si="108"/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si="109"/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si="110"/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ref="CM779:CM795" si="116">SUM(BW779:CL779)</f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si="111"/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si="112"/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si="113"/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si="114"/>
        <v>0</v>
      </c>
      <c r="FD779" s="32">
        <f t="shared" si="115"/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1100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2092</v>
      </c>
      <c r="N780" s="8" t="s">
        <v>2085</v>
      </c>
      <c r="O780" s="8">
        <v>4502</v>
      </c>
      <c r="P780" s="8" t="s">
        <v>2116</v>
      </c>
      <c r="Q780" s="1" t="s">
        <v>1101</v>
      </c>
      <c r="R780" s="1">
        <v>16</v>
      </c>
      <c r="S780" s="8">
        <v>5</v>
      </c>
      <c r="T780" s="10" t="s">
        <v>1982</v>
      </c>
      <c r="U780" s="10" t="s">
        <v>1983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si="116"/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2092</v>
      </c>
      <c r="N781" s="8" t="s">
        <v>2085</v>
      </c>
      <c r="O781" s="8">
        <v>4502</v>
      </c>
      <c r="P781" s="8" t="s">
        <v>2116</v>
      </c>
      <c r="Q781" s="1" t="s">
        <v>1102</v>
      </c>
      <c r="R781" s="1">
        <v>29</v>
      </c>
      <c r="S781" s="8">
        <v>8</v>
      </c>
      <c r="T781" s="10" t="s">
        <v>1983</v>
      </c>
      <c r="U781" s="10" t="s">
        <v>1984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2092</v>
      </c>
      <c r="N782" s="8" t="s">
        <v>2085</v>
      </c>
      <c r="O782" s="8">
        <v>4502</v>
      </c>
      <c r="P782" s="8" t="s">
        <v>2116</v>
      </c>
      <c r="Q782" s="1" t="s">
        <v>1103</v>
      </c>
      <c r="R782" s="1">
        <v>1</v>
      </c>
      <c r="S782" s="8">
        <v>1</v>
      </c>
      <c r="T782" s="10" t="s">
        <v>1984</v>
      </c>
      <c r="U782" s="10" t="s">
        <v>1985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2092</v>
      </c>
      <c r="N783" s="8" t="s">
        <v>2085</v>
      </c>
      <c r="O783" s="8">
        <v>4502</v>
      </c>
      <c r="P783" s="8" t="s">
        <v>2116</v>
      </c>
      <c r="Q783" s="1" t="s">
        <v>1104</v>
      </c>
      <c r="R783" s="1">
        <v>1</v>
      </c>
      <c r="S783" s="8">
        <v>1</v>
      </c>
      <c r="T783" s="10" t="s">
        <v>1985</v>
      </c>
      <c r="U783" s="10" t="s">
        <v>1986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1105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2092</v>
      </c>
      <c r="N784" s="8" t="s">
        <v>2085</v>
      </c>
      <c r="O784" s="8">
        <v>4502</v>
      </c>
      <c r="P784" s="8" t="s">
        <v>2116</v>
      </c>
      <c r="Q784" s="1" t="s">
        <v>1106</v>
      </c>
      <c r="R784" s="1">
        <v>87</v>
      </c>
      <c r="S784" s="8">
        <v>87</v>
      </c>
      <c r="T784" s="10" t="s">
        <v>1986</v>
      </c>
      <c r="U784" s="10" t="s">
        <v>1987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/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2092</v>
      </c>
      <c r="N785" s="8" t="s">
        <v>2085</v>
      </c>
      <c r="O785" s="8">
        <v>4502</v>
      </c>
      <c r="P785" s="8" t="s">
        <v>2116</v>
      </c>
      <c r="Q785" s="1" t="s">
        <v>1107</v>
      </c>
      <c r="R785" s="1">
        <v>5</v>
      </c>
      <c r="S785" s="8">
        <v>2</v>
      </c>
      <c r="T785" s="10" t="s">
        <v>1987</v>
      </c>
      <c r="U785" s="10" t="s">
        <v>1988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>
        <v>0</v>
      </c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2092</v>
      </c>
      <c r="N786" s="8" t="s">
        <v>2085</v>
      </c>
      <c r="O786" s="8">
        <v>4502</v>
      </c>
      <c r="P786" s="8" t="s">
        <v>2116</v>
      </c>
      <c r="Q786" s="1" t="s">
        <v>1108</v>
      </c>
      <c r="R786" s="1">
        <v>3700</v>
      </c>
      <c r="S786" s="8">
        <v>2800</v>
      </c>
      <c r="T786" s="10" t="s">
        <v>1988</v>
      </c>
      <c r="U786" s="10" t="s">
        <v>1989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2092</v>
      </c>
      <c r="N787" s="8" t="s">
        <v>2085</v>
      </c>
      <c r="O787" s="8">
        <v>4502</v>
      </c>
      <c r="P787" s="8" t="s">
        <v>2116</v>
      </c>
      <c r="Q787" s="1" t="s">
        <v>1109</v>
      </c>
      <c r="R787" s="1">
        <v>1</v>
      </c>
      <c r="S787" s="8">
        <v>0</v>
      </c>
      <c r="T787" s="10" t="s">
        <v>1989</v>
      </c>
      <c r="U787" s="10" t="s">
        <v>1990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2092</v>
      </c>
      <c r="N788" s="8" t="s">
        <v>2085</v>
      </c>
      <c r="O788" s="8">
        <v>4502</v>
      </c>
      <c r="P788" s="8" t="s">
        <v>2116</v>
      </c>
      <c r="Q788" s="1" t="s">
        <v>1110</v>
      </c>
      <c r="R788" s="1">
        <v>1</v>
      </c>
      <c r="S788" s="8">
        <v>0</v>
      </c>
      <c r="T788" s="10" t="s">
        <v>1990</v>
      </c>
      <c r="U788" s="10" t="s">
        <v>1991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1111</v>
      </c>
      <c r="E789" s="6" t="s">
        <v>1116</v>
      </c>
      <c r="F789" s="6" t="s">
        <v>1212</v>
      </c>
      <c r="G789" s="19">
        <v>25</v>
      </c>
      <c r="H789" s="8"/>
      <c r="I789" s="8"/>
      <c r="J789" s="8"/>
      <c r="K789" s="8"/>
      <c r="L789" s="8"/>
      <c r="M789" s="8" t="s">
        <v>2092</v>
      </c>
      <c r="N789" s="8" t="s">
        <v>2085</v>
      </c>
      <c r="O789" s="8">
        <v>4502</v>
      </c>
      <c r="P789" s="8" t="s">
        <v>2116</v>
      </c>
      <c r="Q789" s="1" t="s">
        <v>1112</v>
      </c>
      <c r="R789" s="1">
        <v>9</v>
      </c>
      <c r="S789" s="8">
        <v>8</v>
      </c>
      <c r="T789" s="10" t="s">
        <v>1991</v>
      </c>
      <c r="U789" s="10" t="s">
        <v>1992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2092</v>
      </c>
      <c r="N790" s="8" t="s">
        <v>2085</v>
      </c>
      <c r="O790" s="8">
        <v>4502</v>
      </c>
      <c r="P790" s="8" t="s">
        <v>2116</v>
      </c>
      <c r="Q790" s="1" t="s">
        <v>1113</v>
      </c>
      <c r="R790" s="1">
        <v>9</v>
      </c>
      <c r="S790" s="8">
        <v>2</v>
      </c>
      <c r="T790" s="10" t="s">
        <v>1992</v>
      </c>
      <c r="U790" s="10" t="s">
        <v>1993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75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2092</v>
      </c>
      <c r="N791" s="8" t="s">
        <v>2085</v>
      </c>
      <c r="O791" s="8">
        <v>4502</v>
      </c>
      <c r="P791" s="8" t="s">
        <v>2116</v>
      </c>
      <c r="Q791" s="1" t="s">
        <v>1114</v>
      </c>
      <c r="R791" s="1">
        <v>8</v>
      </c>
      <c r="S791" s="8">
        <v>8</v>
      </c>
      <c r="T791" s="10" t="s">
        <v>1993</v>
      </c>
      <c r="U791" s="10" t="s">
        <v>1994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2092</v>
      </c>
      <c r="N792" s="8" t="s">
        <v>2085</v>
      </c>
      <c r="O792" s="8">
        <v>4502</v>
      </c>
      <c r="P792" s="8" t="s">
        <v>2116</v>
      </c>
      <c r="Q792" s="1" t="s">
        <v>1115</v>
      </c>
      <c r="R792" s="1">
        <v>9</v>
      </c>
      <c r="S792" s="8">
        <v>2</v>
      </c>
      <c r="T792" s="10" t="s">
        <v>1994</v>
      </c>
      <c r="U792" s="10" t="s">
        <v>1995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60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1119</v>
      </c>
      <c r="F793" s="6" t="s">
        <v>1213</v>
      </c>
      <c r="G793" s="19">
        <v>25</v>
      </c>
      <c r="H793" s="8"/>
      <c r="I793" s="8"/>
      <c r="J793" s="8"/>
      <c r="K793" s="8"/>
      <c r="L793" s="8"/>
      <c r="M793" s="8" t="s">
        <v>2092</v>
      </c>
      <c r="N793" s="8" t="s">
        <v>2085</v>
      </c>
      <c r="O793" s="8">
        <v>4502</v>
      </c>
      <c r="P793" s="8" t="s">
        <v>2116</v>
      </c>
      <c r="Q793" s="1" t="s">
        <v>1120</v>
      </c>
      <c r="R793" s="1">
        <v>3</v>
      </c>
      <c r="S793" s="8">
        <v>1</v>
      </c>
      <c r="T793" s="10" t="s">
        <v>1995</v>
      </c>
      <c r="U793" s="10" t="s">
        <v>1996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2092</v>
      </c>
      <c r="N794" s="8" t="s">
        <v>2085</v>
      </c>
      <c r="O794" s="8">
        <v>4502</v>
      </c>
      <c r="P794" s="8" t="s">
        <v>2116</v>
      </c>
      <c r="Q794" s="1" t="s">
        <v>1117</v>
      </c>
      <c r="R794" s="1">
        <v>1</v>
      </c>
      <c r="S794" s="8">
        <v>1</v>
      </c>
      <c r="T794" s="10" t="s">
        <v>1996</v>
      </c>
      <c r="U794" s="10" t="s">
        <v>1997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1121</v>
      </c>
      <c r="F795" s="6">
        <v>100</v>
      </c>
      <c r="G795" s="19">
        <v>25</v>
      </c>
      <c r="H795" s="8"/>
      <c r="I795" s="8"/>
      <c r="J795" s="8"/>
      <c r="K795" s="8"/>
      <c r="L795" s="8"/>
      <c r="M795" s="8" t="s">
        <v>2092</v>
      </c>
      <c r="N795" s="8" t="s">
        <v>2085</v>
      </c>
      <c r="O795" s="8">
        <v>4502</v>
      </c>
      <c r="P795" s="8" t="s">
        <v>2116</v>
      </c>
      <c r="Q795" s="1" t="s">
        <v>1118</v>
      </c>
      <c r="R795" s="1">
        <v>25</v>
      </c>
      <c r="S795" s="8">
        <v>8</v>
      </c>
      <c r="T795" s="10" t="s">
        <v>1997</v>
      </c>
      <c r="U795" s="10" t="s">
        <v>1998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hidden="1" x14ac:dyDescent="0.25">
      <c r="X796" s="22">
        <f>SUM(X690:X697)</f>
        <v>0</v>
      </c>
      <c r="Y796" s="22">
        <f>SUM(Y690:Y697)</f>
        <v>0</v>
      </c>
      <c r="Z796" s="22">
        <f>X796+Y796</f>
        <v>0</v>
      </c>
      <c r="AA796" s="23">
        <f>Z796-400000000</f>
        <v>-400000000</v>
      </c>
      <c r="AO796" s="22">
        <f>SUM(AO690:AO697)</f>
        <v>0</v>
      </c>
      <c r="AP796" s="22">
        <f>SUM(AP690:AP697)</f>
        <v>0</v>
      </c>
      <c r="AQ796" s="22">
        <f>AO796+AP796</f>
        <v>0</v>
      </c>
      <c r="AR796" s="23">
        <f>AQ796-400000000</f>
        <v>-400000000</v>
      </c>
      <c r="BF796" s="22">
        <f>SUM(BF690:BF697)</f>
        <v>0</v>
      </c>
      <c r="BG796" s="22">
        <f>SUM(BG690:BG697)</f>
        <v>0</v>
      </c>
      <c r="BH796" s="22">
        <f>BF796+BG796</f>
        <v>0</v>
      </c>
      <c r="BI796" s="23">
        <f>BH796-400000000</f>
        <v>-400000000</v>
      </c>
      <c r="BW796" s="22">
        <f>SUM(BW690:BW697)</f>
        <v>0</v>
      </c>
      <c r="BX796" s="22">
        <f>SUM(BX690:BX697)</f>
        <v>0</v>
      </c>
      <c r="BY796" s="22">
        <f>BW796+BX796</f>
        <v>0</v>
      </c>
      <c r="BZ796" s="23">
        <f>BY796-400000000</f>
        <v>-400000000</v>
      </c>
      <c r="CN796" s="22">
        <f>SUM(CN690:CN697)</f>
        <v>0</v>
      </c>
      <c r="CO796" s="22">
        <f>SUM(CO690:CO697)</f>
        <v>0</v>
      </c>
      <c r="CP796" s="22">
        <f>CN796+CO796</f>
        <v>0</v>
      </c>
      <c r="CQ796" s="23">
        <f>CP796-400000000</f>
        <v>-400000000</v>
      </c>
      <c r="DE796" s="22">
        <f>SUM(DE690:DE697)</f>
        <v>0</v>
      </c>
      <c r="DF796" s="22">
        <f>SUM(DF690:DF697)</f>
        <v>0</v>
      </c>
      <c r="DG796" s="22">
        <f>DE796+DF796</f>
        <v>0</v>
      </c>
      <c r="DH796" s="23">
        <f>DG796-400000000</f>
        <v>-400000000</v>
      </c>
      <c r="DV796" s="22">
        <f>SUM(DV690:DV697)</f>
        <v>0</v>
      </c>
      <c r="DW796" s="22">
        <f>SUM(DW690:DW697)</f>
        <v>0</v>
      </c>
      <c r="DX796" s="22">
        <f>DV796+DW796</f>
        <v>0</v>
      </c>
      <c r="DY796" s="23">
        <f>DX796-400000000</f>
        <v>-400000000</v>
      </c>
      <c r="EM796" s="22">
        <f>SUM(EM690:EM697)</f>
        <v>0</v>
      </c>
      <c r="EN796" s="22">
        <f>SUM(EN690:EN697)</f>
        <v>0</v>
      </c>
      <c r="EO796" s="22">
        <f>EM796+EN796</f>
        <v>0</v>
      </c>
      <c r="EP796" s="23">
        <f>EO796-400000000</f>
        <v>-400000000</v>
      </c>
    </row>
    <row r="797" spans="1:160" hidden="1" x14ac:dyDescent="0.25">
      <c r="X797" s="22"/>
      <c r="Y797" s="22"/>
      <c r="AB797" s="22">
        <f>AB357+AB359+AB362+AB365+AB367+AB368+AB369+AB370+AB371+AB373+AB374+AB375+AB376+AB377+AB378</f>
        <v>158700000</v>
      </c>
      <c r="AO797" s="22">
        <f>AO359+AO366</f>
        <v>624340000</v>
      </c>
      <c r="AP797" s="22"/>
      <c r="AS797" s="22">
        <f>AS359</f>
        <v>141300000</v>
      </c>
      <c r="AT797" s="22" t="e">
        <f>AT357+AT358+AT360+AT361+#REF!+AT362+AT363+AT364+AT367+AT368+AT369+AT370+AT371+AT372+AT374+AT373+AT375+AT376+AT377+AT378</f>
        <v>#REF!</v>
      </c>
      <c r="BF797" s="22"/>
      <c r="BG797" s="22"/>
      <c r="BW797" s="22"/>
      <c r="BX797" s="22"/>
      <c r="CN797" s="22"/>
      <c r="CO797" s="22"/>
      <c r="DE797" s="22"/>
      <c r="DF797" s="22"/>
      <c r="DV797" s="22"/>
      <c r="DW797" s="22"/>
      <c r="EM797" s="22"/>
      <c r="EN797" s="22"/>
    </row>
    <row r="798" spans="1:160" ht="44.25" hidden="1" customHeight="1" x14ac:dyDescent="0.25">
      <c r="W798" s="21" t="s">
        <v>2173</v>
      </c>
    </row>
    <row r="799" spans="1:160" ht="68.25" hidden="1" customHeight="1" x14ac:dyDescent="0.25">
      <c r="AA799" s="21" t="s">
        <v>2204</v>
      </c>
      <c r="AB799" s="22">
        <f>AB797+AS797</f>
        <v>300000000</v>
      </c>
    </row>
    <row r="802" spans="25:145" x14ac:dyDescent="0.25">
      <c r="Z802" s="23"/>
      <c r="AQ802" s="23"/>
      <c r="BH802" s="23"/>
      <c r="BY802" s="23"/>
      <c r="CP802" s="23"/>
      <c r="DG802" s="23"/>
      <c r="DX802" s="23"/>
      <c r="EO802" s="23"/>
    </row>
    <row r="805" spans="25:145" x14ac:dyDescent="0.25">
      <c r="Y805" s="21" t="s">
        <v>2006</v>
      </c>
      <c r="Z805" s="24">
        <v>240245382</v>
      </c>
      <c r="AP805" s="21" t="s">
        <v>2006</v>
      </c>
      <c r="AQ805" s="24">
        <v>240245382</v>
      </c>
      <c r="BG805" s="21" t="s">
        <v>2006</v>
      </c>
      <c r="BH805" s="24">
        <v>240245382</v>
      </c>
      <c r="BX805" s="21" t="s">
        <v>2006</v>
      </c>
      <c r="BY805" s="24">
        <v>240245382</v>
      </c>
      <c r="CO805" s="21" t="s">
        <v>2006</v>
      </c>
      <c r="CP805" s="24">
        <v>240245382</v>
      </c>
      <c r="DF805" s="21" t="s">
        <v>2006</v>
      </c>
      <c r="DG805" s="24">
        <v>240245382</v>
      </c>
      <c r="DW805" s="21" t="s">
        <v>2006</v>
      </c>
      <c r="DX805" s="24">
        <v>240245382</v>
      </c>
      <c r="EN805" s="21" t="s">
        <v>2006</v>
      </c>
      <c r="EO805" s="24">
        <v>240245382</v>
      </c>
    </row>
    <row r="806" spans="25:145" x14ac:dyDescent="0.25">
      <c r="Y806" s="21" t="s">
        <v>2007</v>
      </c>
      <c r="Z806" s="23">
        <v>160163588</v>
      </c>
      <c r="AP806" s="21" t="s">
        <v>2007</v>
      </c>
      <c r="AQ806" s="23">
        <v>160163588</v>
      </c>
      <c r="BG806" s="21" t="s">
        <v>2007</v>
      </c>
      <c r="BH806" s="23">
        <v>160163588</v>
      </c>
      <c r="BX806" s="21" t="s">
        <v>2007</v>
      </c>
      <c r="BY806" s="23">
        <v>160163588</v>
      </c>
      <c r="CO806" s="21" t="s">
        <v>2007</v>
      </c>
      <c r="CP806" s="23">
        <v>160163588</v>
      </c>
      <c r="DF806" s="21" t="s">
        <v>2007</v>
      </c>
      <c r="DG806" s="23">
        <v>160163588</v>
      </c>
      <c r="DW806" s="21" t="s">
        <v>2007</v>
      </c>
      <c r="DX806" s="23">
        <v>160163588</v>
      </c>
      <c r="EN806" s="21" t="s">
        <v>2007</v>
      </c>
      <c r="EO806" s="23">
        <v>160163588</v>
      </c>
    </row>
  </sheetData>
  <sheetProtection autoFilter="0"/>
  <autoFilter ref="A9:FC799">
    <filterColumn colId="1">
      <filters>
        <filter val="Secretaría de Cultura Municipal (Corpocarnaval)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disablePrompts="1"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4" sqref="B4:D4"/>
    </sheetView>
  </sheetViews>
  <sheetFormatPr baseColWidth="10" defaultRowHeight="15" x14ac:dyDescent="0.25"/>
  <cols>
    <col min="1" max="1" width="8.42578125" customWidth="1"/>
    <col min="4" max="4" width="22.85546875" customWidth="1"/>
    <col min="6" max="6" width="4.140625" customWidth="1"/>
    <col min="7" max="7" width="12.140625" hidden="1" customWidth="1"/>
    <col min="9" max="9" width="4.28515625" customWidth="1"/>
    <col min="10" max="10" width="0.140625" customWidth="1"/>
  </cols>
  <sheetData>
    <row r="1" spans="1:10" ht="26.25" customHeight="1" x14ac:dyDescent="0.25">
      <c r="A1" s="59" t="s">
        <v>2215</v>
      </c>
      <c r="B1" s="116" t="s">
        <v>2214</v>
      </c>
      <c r="C1" s="116"/>
      <c r="D1" s="116"/>
      <c r="E1" s="116" t="s">
        <v>2213</v>
      </c>
      <c r="F1" s="116"/>
      <c r="G1" s="116"/>
      <c r="H1" s="116"/>
      <c r="I1" s="116"/>
      <c r="J1" s="116"/>
    </row>
    <row r="2" spans="1:10" ht="45" customHeight="1" x14ac:dyDescent="0.25">
      <c r="A2" s="37"/>
      <c r="B2" s="122" t="s">
        <v>2212</v>
      </c>
      <c r="C2" s="122"/>
      <c r="D2" s="122"/>
      <c r="E2" s="119" t="s">
        <v>2211</v>
      </c>
      <c r="F2" s="120"/>
      <c r="G2" s="120"/>
      <c r="H2" s="120"/>
      <c r="I2" s="120"/>
      <c r="J2" s="121"/>
    </row>
    <row r="3" spans="1:10" ht="61.5" customHeight="1" x14ac:dyDescent="0.25">
      <c r="A3" s="59">
        <v>1</v>
      </c>
      <c r="B3" s="118" t="s">
        <v>2217</v>
      </c>
      <c r="C3" s="118"/>
      <c r="D3" s="118"/>
      <c r="E3" s="110">
        <v>172000000</v>
      </c>
      <c r="F3" s="111"/>
      <c r="G3" s="111"/>
      <c r="H3" s="111"/>
      <c r="I3" s="111"/>
      <c r="J3" s="112"/>
    </row>
    <row r="4" spans="1:10" ht="60" customHeight="1" x14ac:dyDescent="0.25">
      <c r="A4" s="59">
        <v>3</v>
      </c>
      <c r="B4" s="118" t="s">
        <v>2216</v>
      </c>
      <c r="C4" s="118"/>
      <c r="D4" s="118"/>
      <c r="E4" s="110">
        <v>128000000</v>
      </c>
      <c r="F4" s="111"/>
      <c r="G4" s="111"/>
      <c r="H4" s="111"/>
      <c r="I4" s="111"/>
      <c r="J4" s="112"/>
    </row>
    <row r="5" spans="1:10" x14ac:dyDescent="0.25">
      <c r="A5" s="37"/>
      <c r="B5" s="117"/>
      <c r="C5" s="117"/>
      <c r="D5" s="117"/>
      <c r="E5" s="113">
        <f>SUM(E3:E4)</f>
        <v>300000000</v>
      </c>
      <c r="F5" s="114"/>
      <c r="G5" s="114"/>
      <c r="H5" s="114"/>
      <c r="I5" s="114"/>
      <c r="J5" s="115"/>
    </row>
    <row r="6" spans="1:10" ht="28.5" customHeight="1" x14ac:dyDescent="0.25">
      <c r="A6" s="37"/>
      <c r="B6" s="116" t="s">
        <v>2148</v>
      </c>
      <c r="C6" s="116"/>
      <c r="D6" s="116"/>
      <c r="E6" s="117"/>
      <c r="F6" s="117"/>
      <c r="G6" s="117"/>
      <c r="H6" s="117"/>
      <c r="I6" s="117"/>
      <c r="J6" s="37"/>
    </row>
  </sheetData>
  <mergeCells count="12">
    <mergeCell ref="E4:J4"/>
    <mergeCell ref="E5:J5"/>
    <mergeCell ref="B6:D6"/>
    <mergeCell ref="B1:D1"/>
    <mergeCell ref="E6:I6"/>
    <mergeCell ref="B5:D5"/>
    <mergeCell ref="E1:J1"/>
    <mergeCell ref="B3:D3"/>
    <mergeCell ref="E2:J2"/>
    <mergeCell ref="E3:J3"/>
    <mergeCell ref="B4:D4"/>
    <mergeCell ref="B2:D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27"/>
  <sheetViews>
    <sheetView workbookViewId="0">
      <selection sqref="A1:XFD1048576"/>
    </sheetView>
  </sheetViews>
  <sheetFormatPr baseColWidth="10" defaultRowHeight="15" x14ac:dyDescent="0.25"/>
  <cols>
    <col min="26" max="27" width="13.42578125" bestFit="1" customWidth="1"/>
    <col min="30" max="31" width="13.42578125" bestFit="1" customWidth="1"/>
    <col min="32" max="32" width="15.5703125" bestFit="1" customWidth="1"/>
  </cols>
  <sheetData>
    <row r="2" spans="1:32" x14ac:dyDescent="0.25">
      <c r="A2" s="101" t="s">
        <v>1214</v>
      </c>
      <c r="B2" s="101"/>
      <c r="C2" s="101"/>
      <c r="D2" s="101"/>
      <c r="E2" s="101"/>
      <c r="F2" s="101"/>
      <c r="G2" s="101"/>
      <c r="H2" s="102" t="s">
        <v>1215</v>
      </c>
      <c r="I2" s="103"/>
      <c r="J2" s="104"/>
      <c r="K2" s="102" t="s">
        <v>1216</v>
      </c>
      <c r="L2" s="104"/>
      <c r="M2" s="105" t="s">
        <v>2132</v>
      </c>
      <c r="N2" s="106"/>
      <c r="O2" s="106"/>
      <c r="P2" s="107"/>
      <c r="Q2" s="101" t="s">
        <v>1214</v>
      </c>
      <c r="R2" s="101"/>
      <c r="S2" s="101"/>
      <c r="T2" s="102" t="s">
        <v>1215</v>
      </c>
      <c r="U2" s="103"/>
      <c r="V2" s="104"/>
      <c r="W2" s="108" t="s">
        <v>1217</v>
      </c>
      <c r="X2" s="81" t="s">
        <v>2022</v>
      </c>
      <c r="Y2" s="82"/>
      <c r="Z2" s="55"/>
      <c r="AA2" s="55"/>
      <c r="AB2" s="55"/>
      <c r="AC2" s="55"/>
      <c r="AD2" s="55"/>
      <c r="AE2" s="55"/>
      <c r="AF2" s="123" t="s">
        <v>2148</v>
      </c>
    </row>
    <row r="3" spans="1:32" ht="105" x14ac:dyDescent="0.25">
      <c r="A3" s="26" t="s">
        <v>196</v>
      </c>
      <c r="B3" s="26" t="s">
        <v>3</v>
      </c>
      <c r="C3" s="26" t="s">
        <v>0</v>
      </c>
      <c r="D3" s="26" t="s">
        <v>2</v>
      </c>
      <c r="E3" s="26" t="s">
        <v>1</v>
      </c>
      <c r="F3" s="26" t="s">
        <v>1196</v>
      </c>
      <c r="G3" s="27" t="s">
        <v>2133</v>
      </c>
      <c r="H3" s="28" t="s">
        <v>1173</v>
      </c>
      <c r="I3" s="25" t="s">
        <v>2134</v>
      </c>
      <c r="J3" s="25" t="s">
        <v>1174</v>
      </c>
      <c r="K3" s="25" t="s">
        <v>1175</v>
      </c>
      <c r="L3" s="25" t="s">
        <v>1999</v>
      </c>
      <c r="M3" s="25" t="s">
        <v>2135</v>
      </c>
      <c r="N3" s="25" t="s">
        <v>2109</v>
      </c>
      <c r="O3" s="25" t="s">
        <v>2136</v>
      </c>
      <c r="P3" s="25" t="s">
        <v>2137</v>
      </c>
      <c r="Q3" s="29" t="s">
        <v>2138</v>
      </c>
      <c r="R3" s="29" t="s">
        <v>1172</v>
      </c>
      <c r="S3" s="27" t="s">
        <v>2021</v>
      </c>
      <c r="T3" s="25" t="s">
        <v>1176</v>
      </c>
      <c r="U3" s="25" t="s">
        <v>1177</v>
      </c>
      <c r="V3" s="25" t="s">
        <v>2139</v>
      </c>
      <c r="W3" s="109"/>
      <c r="X3" s="25" t="s">
        <v>1182</v>
      </c>
      <c r="Y3" s="56" t="s">
        <v>2140</v>
      </c>
      <c r="Z3" s="54" t="s">
        <v>1182</v>
      </c>
      <c r="AA3" s="54" t="s">
        <v>1183</v>
      </c>
      <c r="AB3" s="54" t="s">
        <v>1184</v>
      </c>
      <c r="AC3" s="54" t="s">
        <v>1188</v>
      </c>
      <c r="AD3" s="54" t="s">
        <v>1192</v>
      </c>
      <c r="AE3" s="52" t="s">
        <v>2145</v>
      </c>
      <c r="AF3" s="124"/>
    </row>
    <row r="4" spans="1:32" ht="375" x14ac:dyDescent="0.25">
      <c r="A4" s="6" t="s">
        <v>592</v>
      </c>
      <c r="B4" s="6" t="s">
        <v>1149</v>
      </c>
      <c r="C4" s="6" t="s">
        <v>472</v>
      </c>
      <c r="D4" s="6" t="s">
        <v>474</v>
      </c>
      <c r="E4" s="6" t="s">
        <v>473</v>
      </c>
      <c r="F4" s="6">
        <v>100</v>
      </c>
      <c r="G4" s="19">
        <v>0.25</v>
      </c>
      <c r="H4" s="8"/>
      <c r="I4" s="8" t="s">
        <v>2189</v>
      </c>
      <c r="J4" s="8" t="s">
        <v>2190</v>
      </c>
      <c r="K4" s="8"/>
      <c r="L4" s="11"/>
      <c r="M4" s="11" t="s">
        <v>2094</v>
      </c>
      <c r="N4" s="11" t="s">
        <v>2047</v>
      </c>
      <c r="O4" s="11">
        <v>3301</v>
      </c>
      <c r="P4" s="11" t="s">
        <v>2119</v>
      </c>
      <c r="Q4" s="2" t="s">
        <v>475</v>
      </c>
      <c r="R4" s="2">
        <v>1</v>
      </c>
      <c r="S4" s="11">
        <v>1</v>
      </c>
      <c r="T4" s="12" t="s">
        <v>1565</v>
      </c>
      <c r="U4" s="12" t="s">
        <v>1566</v>
      </c>
      <c r="V4" s="8" t="s">
        <v>2182</v>
      </c>
      <c r="W4" s="11" t="s">
        <v>2199</v>
      </c>
      <c r="X4" s="9">
        <v>9200000</v>
      </c>
      <c r="Y4" s="31">
        <v>9200000</v>
      </c>
      <c r="Z4" s="9">
        <v>0</v>
      </c>
      <c r="AA4" s="9">
        <v>20000000</v>
      </c>
      <c r="AB4" s="9">
        <v>0</v>
      </c>
      <c r="AC4" s="9">
        <v>0</v>
      </c>
      <c r="AD4" s="9">
        <v>0</v>
      </c>
      <c r="AE4" s="31">
        <v>20000000</v>
      </c>
      <c r="AF4" s="32">
        <f>Y4+AE4</f>
        <v>29200000</v>
      </c>
    </row>
    <row r="5" spans="1:32" ht="210" x14ac:dyDescent="0.25">
      <c r="A5" s="6" t="s">
        <v>592</v>
      </c>
      <c r="B5" s="6" t="s">
        <v>1149</v>
      </c>
      <c r="C5" s="6" t="s">
        <v>472</v>
      </c>
      <c r="D5" s="6" t="s">
        <v>474</v>
      </c>
      <c r="E5" s="6" t="s">
        <v>473</v>
      </c>
      <c r="F5" s="6">
        <v>100</v>
      </c>
      <c r="G5" s="19">
        <v>0.25</v>
      </c>
      <c r="H5" s="8"/>
      <c r="I5" s="8" t="s">
        <v>2189</v>
      </c>
      <c r="J5" s="8" t="s">
        <v>2190</v>
      </c>
      <c r="K5" s="8"/>
      <c r="L5" s="11"/>
      <c r="M5" s="11" t="s">
        <v>2094</v>
      </c>
      <c r="N5" s="11" t="s">
        <v>2047</v>
      </c>
      <c r="O5" s="11">
        <v>3301</v>
      </c>
      <c r="P5" s="11" t="s">
        <v>2119</v>
      </c>
      <c r="Q5" s="2" t="s">
        <v>476</v>
      </c>
      <c r="R5" s="2">
        <v>1</v>
      </c>
      <c r="S5" s="11">
        <v>1</v>
      </c>
      <c r="T5" s="12" t="s">
        <v>1566</v>
      </c>
      <c r="U5" s="12" t="s">
        <v>1567</v>
      </c>
      <c r="V5" s="8" t="s">
        <v>2153</v>
      </c>
      <c r="W5" s="11" t="s">
        <v>2199</v>
      </c>
      <c r="X5" s="9"/>
      <c r="Y5" s="31">
        <v>0</v>
      </c>
      <c r="Z5" s="9">
        <v>0</v>
      </c>
      <c r="AA5" s="9">
        <v>20000000</v>
      </c>
      <c r="AB5" s="9">
        <v>0</v>
      </c>
      <c r="AC5" s="9">
        <v>0</v>
      </c>
      <c r="AD5" s="9">
        <v>0</v>
      </c>
      <c r="AE5" s="31">
        <v>20000000</v>
      </c>
      <c r="AF5" s="32">
        <f t="shared" ref="AF5:AF26" si="0">Y5+AE5</f>
        <v>20000000</v>
      </c>
    </row>
    <row r="6" spans="1:32" ht="409.5" x14ac:dyDescent="0.25">
      <c r="A6" s="6" t="s">
        <v>592</v>
      </c>
      <c r="B6" s="6" t="s">
        <v>1149</v>
      </c>
      <c r="C6" s="6" t="s">
        <v>472</v>
      </c>
      <c r="D6" s="6" t="s">
        <v>474</v>
      </c>
      <c r="E6" s="6" t="s">
        <v>473</v>
      </c>
      <c r="F6" s="6">
        <v>100</v>
      </c>
      <c r="G6" s="19">
        <v>0.25</v>
      </c>
      <c r="H6" s="8"/>
      <c r="I6" s="8" t="s">
        <v>2189</v>
      </c>
      <c r="J6" s="8" t="s">
        <v>2190</v>
      </c>
      <c r="K6" s="8"/>
      <c r="L6" s="11"/>
      <c r="M6" s="11" t="s">
        <v>2094</v>
      </c>
      <c r="N6" s="11" t="s">
        <v>2047</v>
      </c>
      <c r="O6" s="11">
        <v>3301</v>
      </c>
      <c r="P6" s="11" t="s">
        <v>2119</v>
      </c>
      <c r="Q6" s="2" t="s">
        <v>1136</v>
      </c>
      <c r="R6" s="2">
        <v>26</v>
      </c>
      <c r="S6" s="11">
        <v>6</v>
      </c>
      <c r="T6" s="12" t="s">
        <v>1567</v>
      </c>
      <c r="U6" s="12" t="s">
        <v>1568</v>
      </c>
      <c r="V6" s="8" t="s">
        <v>2183</v>
      </c>
      <c r="W6" s="11" t="s">
        <v>2199</v>
      </c>
      <c r="X6" s="9">
        <v>9200000</v>
      </c>
      <c r="Y6" s="31">
        <v>9200000</v>
      </c>
      <c r="Z6" s="9">
        <v>141300000</v>
      </c>
      <c r="AA6" s="9">
        <v>0</v>
      </c>
      <c r="AB6" s="9">
        <v>0</v>
      </c>
      <c r="AC6" s="9">
        <v>0</v>
      </c>
      <c r="AD6" s="9">
        <v>0</v>
      </c>
      <c r="AE6" s="31">
        <v>456800000</v>
      </c>
      <c r="AF6" s="32">
        <f t="shared" si="0"/>
        <v>466000000</v>
      </c>
    </row>
    <row r="7" spans="1:32" ht="210" x14ac:dyDescent="0.25">
      <c r="A7" s="6" t="s">
        <v>592</v>
      </c>
      <c r="B7" s="6" t="s">
        <v>1149</v>
      </c>
      <c r="C7" s="6" t="s">
        <v>472</v>
      </c>
      <c r="D7" s="6" t="s">
        <v>474</v>
      </c>
      <c r="E7" s="6" t="s">
        <v>477</v>
      </c>
      <c r="F7" s="6">
        <v>60</v>
      </c>
      <c r="G7" s="19">
        <v>15</v>
      </c>
      <c r="H7" s="8"/>
      <c r="I7" s="8" t="s">
        <v>2189</v>
      </c>
      <c r="J7" s="8" t="s">
        <v>2190</v>
      </c>
      <c r="K7" s="8"/>
      <c r="L7" s="11"/>
      <c r="M7" s="11" t="s">
        <v>2094</v>
      </c>
      <c r="N7" s="11" t="s">
        <v>2048</v>
      </c>
      <c r="O7" s="11">
        <v>3302</v>
      </c>
      <c r="P7" s="11" t="s">
        <v>2119</v>
      </c>
      <c r="Q7" s="2" t="s">
        <v>478</v>
      </c>
      <c r="R7" s="2">
        <v>8</v>
      </c>
      <c r="S7" s="11">
        <v>2</v>
      </c>
      <c r="T7" s="12" t="s">
        <v>1568</v>
      </c>
      <c r="U7" s="12" t="s">
        <v>1569</v>
      </c>
      <c r="V7" s="8" t="s">
        <v>2202</v>
      </c>
      <c r="W7" s="11" t="s">
        <v>2199</v>
      </c>
      <c r="X7" s="9"/>
      <c r="Y7" s="31">
        <v>0</v>
      </c>
      <c r="Z7" s="9">
        <v>0</v>
      </c>
      <c r="AA7" s="9">
        <v>15000000</v>
      </c>
      <c r="AB7" s="9">
        <v>0</v>
      </c>
      <c r="AC7" s="9">
        <v>0</v>
      </c>
      <c r="AD7" s="9">
        <v>0</v>
      </c>
      <c r="AE7" s="31">
        <v>15000000</v>
      </c>
      <c r="AF7" s="32">
        <f t="shared" si="0"/>
        <v>15000000</v>
      </c>
    </row>
    <row r="8" spans="1:32" ht="210" x14ac:dyDescent="0.25">
      <c r="A8" s="6" t="s">
        <v>592</v>
      </c>
      <c r="B8" s="6" t="s">
        <v>1149</v>
      </c>
      <c r="C8" s="6" t="s">
        <v>472</v>
      </c>
      <c r="D8" s="6" t="s">
        <v>474</v>
      </c>
      <c r="E8" s="6" t="s">
        <v>477</v>
      </c>
      <c r="F8" s="6">
        <v>60</v>
      </c>
      <c r="G8" s="19">
        <v>15</v>
      </c>
      <c r="H8" s="8"/>
      <c r="I8" s="8" t="s">
        <v>2189</v>
      </c>
      <c r="J8" s="8" t="s">
        <v>2190</v>
      </c>
      <c r="K8" s="8"/>
      <c r="L8" s="11"/>
      <c r="M8" s="11" t="s">
        <v>2094</v>
      </c>
      <c r="N8" s="11" t="s">
        <v>2048</v>
      </c>
      <c r="O8" s="11">
        <v>3302</v>
      </c>
      <c r="P8" s="11" t="s">
        <v>2119</v>
      </c>
      <c r="Q8" s="2" t="s">
        <v>479</v>
      </c>
      <c r="R8" s="2">
        <v>1</v>
      </c>
      <c r="S8" s="11">
        <v>1</v>
      </c>
      <c r="T8" s="12" t="s">
        <v>1569</v>
      </c>
      <c r="U8" s="12" t="s">
        <v>1570</v>
      </c>
      <c r="V8" s="8" t="s">
        <v>2200</v>
      </c>
      <c r="W8" s="11" t="s">
        <v>2199</v>
      </c>
      <c r="X8" s="9"/>
      <c r="Y8" s="31">
        <v>0</v>
      </c>
      <c r="Z8" s="9">
        <v>0</v>
      </c>
      <c r="AA8" s="9">
        <v>15000000</v>
      </c>
      <c r="AB8" s="9">
        <v>0</v>
      </c>
      <c r="AC8" s="9">
        <v>0</v>
      </c>
      <c r="AD8" s="9">
        <v>0</v>
      </c>
      <c r="AE8" s="31">
        <v>15000000</v>
      </c>
      <c r="AF8" s="32">
        <f t="shared" si="0"/>
        <v>15000000</v>
      </c>
    </row>
    <row r="9" spans="1:32" ht="210" x14ac:dyDescent="0.25">
      <c r="A9" s="6" t="s">
        <v>592</v>
      </c>
      <c r="B9" s="6" t="s">
        <v>1149</v>
      </c>
      <c r="C9" s="6" t="s">
        <v>472</v>
      </c>
      <c r="D9" s="6" t="s">
        <v>474</v>
      </c>
      <c r="E9" s="6" t="s">
        <v>477</v>
      </c>
      <c r="F9" s="6">
        <v>60</v>
      </c>
      <c r="G9" s="19">
        <v>15</v>
      </c>
      <c r="H9" s="8"/>
      <c r="I9" s="8" t="s">
        <v>2189</v>
      </c>
      <c r="J9" s="8" t="s">
        <v>2190</v>
      </c>
      <c r="K9" s="8"/>
      <c r="L9" s="11"/>
      <c r="M9" s="11" t="s">
        <v>2094</v>
      </c>
      <c r="N9" s="11" t="s">
        <v>2048</v>
      </c>
      <c r="O9" s="11">
        <v>3302</v>
      </c>
      <c r="P9" s="11" t="s">
        <v>2119</v>
      </c>
      <c r="Q9" s="2" t="s">
        <v>488</v>
      </c>
      <c r="R9" s="2">
        <v>1</v>
      </c>
      <c r="S9" s="11">
        <v>1</v>
      </c>
      <c r="T9" s="12" t="s">
        <v>1570</v>
      </c>
      <c r="U9" s="12" t="s">
        <v>1571</v>
      </c>
      <c r="V9" s="8" t="s">
        <v>2201</v>
      </c>
      <c r="W9" s="11" t="s">
        <v>2199</v>
      </c>
      <c r="X9" s="9"/>
      <c r="Y9" s="31">
        <v>0</v>
      </c>
      <c r="Z9" s="9">
        <v>0</v>
      </c>
      <c r="AA9" s="9">
        <v>15000000</v>
      </c>
      <c r="AB9" s="9">
        <v>0</v>
      </c>
      <c r="AC9" s="9">
        <v>0</v>
      </c>
      <c r="AD9" s="9">
        <v>0</v>
      </c>
      <c r="AE9" s="31">
        <v>15000000</v>
      </c>
      <c r="AF9" s="32">
        <f t="shared" si="0"/>
        <v>15000000</v>
      </c>
    </row>
    <row r="10" spans="1:32" ht="360" x14ac:dyDescent="0.25">
      <c r="A10" s="6" t="s">
        <v>592</v>
      </c>
      <c r="B10" s="6" t="s">
        <v>1149</v>
      </c>
      <c r="C10" s="6" t="s">
        <v>472</v>
      </c>
      <c r="D10" s="6" t="s">
        <v>474</v>
      </c>
      <c r="E10" s="6" t="s">
        <v>480</v>
      </c>
      <c r="F10" s="6">
        <v>100</v>
      </c>
      <c r="G10" s="19">
        <v>25</v>
      </c>
      <c r="H10" s="8"/>
      <c r="I10" s="8" t="s">
        <v>2189</v>
      </c>
      <c r="J10" s="8" t="s">
        <v>2190</v>
      </c>
      <c r="K10" s="8"/>
      <c r="L10" s="11"/>
      <c r="M10" s="11" t="s">
        <v>2094</v>
      </c>
      <c r="N10" s="11" t="s">
        <v>2047</v>
      </c>
      <c r="O10" s="11">
        <v>3301</v>
      </c>
      <c r="P10" s="11" t="s">
        <v>2119</v>
      </c>
      <c r="Q10" s="2" t="s">
        <v>481</v>
      </c>
      <c r="R10" s="2">
        <v>1</v>
      </c>
      <c r="S10" s="11">
        <v>1</v>
      </c>
      <c r="T10" s="12" t="s">
        <v>1571</v>
      </c>
      <c r="U10" s="12" t="s">
        <v>1572</v>
      </c>
      <c r="V10" s="8" t="s">
        <v>2184</v>
      </c>
      <c r="W10" s="11" t="s">
        <v>2199</v>
      </c>
      <c r="X10" s="9">
        <v>5060000</v>
      </c>
      <c r="Y10" s="31">
        <v>5060000</v>
      </c>
      <c r="Z10" s="9">
        <v>0</v>
      </c>
      <c r="AA10" s="9">
        <v>30000000</v>
      </c>
      <c r="AB10" s="9">
        <v>0</v>
      </c>
      <c r="AC10" s="9">
        <v>0</v>
      </c>
      <c r="AD10" s="9">
        <v>0</v>
      </c>
      <c r="AE10" s="31">
        <v>30000000</v>
      </c>
      <c r="AF10" s="32">
        <f t="shared" si="0"/>
        <v>35060000</v>
      </c>
    </row>
    <row r="11" spans="1:32" ht="210" x14ac:dyDescent="0.25">
      <c r="A11" s="6" t="s">
        <v>592</v>
      </c>
      <c r="B11" s="6" t="s">
        <v>1149</v>
      </c>
      <c r="C11" s="6" t="s">
        <v>472</v>
      </c>
      <c r="D11" s="6" t="s">
        <v>482</v>
      </c>
      <c r="E11" s="6" t="s">
        <v>489</v>
      </c>
      <c r="F11" s="6">
        <v>100</v>
      </c>
      <c r="G11" s="19">
        <v>0.25</v>
      </c>
      <c r="H11" s="8"/>
      <c r="I11" s="8" t="s">
        <v>2189</v>
      </c>
      <c r="J11" s="8" t="s">
        <v>2190</v>
      </c>
      <c r="K11" s="8"/>
      <c r="L11" s="8"/>
      <c r="M11" s="8" t="s">
        <v>2094</v>
      </c>
      <c r="N11" s="8" t="s">
        <v>2047</v>
      </c>
      <c r="O11" s="8">
        <v>3301</v>
      </c>
      <c r="P11" s="8" t="s">
        <v>2119</v>
      </c>
      <c r="Q11" s="1" t="s">
        <v>483</v>
      </c>
      <c r="R11" s="1">
        <v>1</v>
      </c>
      <c r="S11" s="8">
        <v>1</v>
      </c>
      <c r="T11" s="10" t="s">
        <v>1572</v>
      </c>
      <c r="U11" s="10" t="s">
        <v>1573</v>
      </c>
      <c r="V11" s="8" t="s">
        <v>2156</v>
      </c>
      <c r="W11" s="11" t="s">
        <v>2199</v>
      </c>
      <c r="X11" s="9"/>
      <c r="Y11" s="31">
        <v>0</v>
      </c>
      <c r="Z11" s="9"/>
      <c r="AA11" s="9">
        <v>164930000</v>
      </c>
      <c r="AB11" s="9">
        <v>0</v>
      </c>
      <c r="AC11" s="9">
        <v>0</v>
      </c>
      <c r="AD11" s="9">
        <v>200000000</v>
      </c>
      <c r="AE11" s="31">
        <v>364930000</v>
      </c>
      <c r="AF11" s="32">
        <f t="shared" si="0"/>
        <v>364930000</v>
      </c>
    </row>
    <row r="12" spans="1:32" ht="409.5" x14ac:dyDescent="0.25">
      <c r="A12" s="6" t="s">
        <v>592</v>
      </c>
      <c r="B12" s="6" t="s">
        <v>1149</v>
      </c>
      <c r="C12" s="6" t="s">
        <v>472</v>
      </c>
      <c r="D12" s="6" t="s">
        <v>485</v>
      </c>
      <c r="E12" s="6" t="s">
        <v>484</v>
      </c>
      <c r="F12" s="6">
        <v>50</v>
      </c>
      <c r="G12" s="19">
        <v>12.5</v>
      </c>
      <c r="H12" s="8"/>
      <c r="I12" s="8" t="s">
        <v>2189</v>
      </c>
      <c r="J12" s="8" t="s">
        <v>2190</v>
      </c>
      <c r="K12" s="8"/>
      <c r="L12" s="8"/>
      <c r="M12" s="8" t="s">
        <v>2094</v>
      </c>
      <c r="N12" s="8" t="s">
        <v>2047</v>
      </c>
      <c r="O12" s="8">
        <v>3301</v>
      </c>
      <c r="P12" s="8" t="s">
        <v>2119</v>
      </c>
      <c r="Q12" s="1" t="s">
        <v>486</v>
      </c>
      <c r="R12" s="1">
        <v>1</v>
      </c>
      <c r="S12" s="8">
        <v>1</v>
      </c>
      <c r="T12" s="10" t="s">
        <v>1573</v>
      </c>
      <c r="U12" s="10" t="s">
        <v>1574</v>
      </c>
      <c r="V12" s="8" t="s">
        <v>2185</v>
      </c>
      <c r="W12" s="11" t="s">
        <v>2199</v>
      </c>
      <c r="X12" s="9"/>
      <c r="Y12" s="31">
        <v>0</v>
      </c>
      <c r="Z12" s="9">
        <v>0</v>
      </c>
      <c r="AA12" s="9">
        <v>164420000</v>
      </c>
      <c r="AB12" s="9">
        <v>0</v>
      </c>
      <c r="AC12" s="9">
        <v>0</v>
      </c>
      <c r="AD12" s="9">
        <v>0</v>
      </c>
      <c r="AE12" s="31">
        <v>164420000</v>
      </c>
      <c r="AF12" s="32">
        <f t="shared" si="0"/>
        <v>164420000</v>
      </c>
    </row>
    <row r="13" spans="1:32" ht="210" x14ac:dyDescent="0.25">
      <c r="A13" s="6" t="s">
        <v>592</v>
      </c>
      <c r="B13" s="6" t="s">
        <v>1149</v>
      </c>
      <c r="C13" s="6" t="s">
        <v>472</v>
      </c>
      <c r="D13" s="6" t="s">
        <v>485</v>
      </c>
      <c r="E13" s="6" t="s">
        <v>484</v>
      </c>
      <c r="F13" s="6">
        <v>50</v>
      </c>
      <c r="G13" s="19">
        <v>12.5</v>
      </c>
      <c r="H13" s="8"/>
      <c r="I13" s="8" t="s">
        <v>2189</v>
      </c>
      <c r="J13" s="8" t="s">
        <v>2190</v>
      </c>
      <c r="K13" s="8"/>
      <c r="L13" s="8"/>
      <c r="M13" s="8" t="s">
        <v>2094</v>
      </c>
      <c r="N13" s="8" t="s">
        <v>2047</v>
      </c>
      <c r="O13" s="8">
        <v>3301</v>
      </c>
      <c r="P13" s="8" t="s">
        <v>2119</v>
      </c>
      <c r="Q13" s="1" t="s">
        <v>487</v>
      </c>
      <c r="R13" s="1">
        <v>1</v>
      </c>
      <c r="S13" s="8">
        <v>1</v>
      </c>
      <c r="T13" s="10" t="s">
        <v>1574</v>
      </c>
      <c r="U13" s="10" t="s">
        <v>1575</v>
      </c>
      <c r="V13" s="8" t="s">
        <v>2158</v>
      </c>
      <c r="W13" s="11" t="s">
        <v>2199</v>
      </c>
      <c r="X13" s="9">
        <v>5060000</v>
      </c>
      <c r="Y13" s="31">
        <v>5060000</v>
      </c>
      <c r="Z13" s="9">
        <v>0</v>
      </c>
      <c r="AA13" s="9">
        <v>0</v>
      </c>
      <c r="AB13" s="9">
        <v>0</v>
      </c>
      <c r="AC13" s="9">
        <v>25750000</v>
      </c>
      <c r="AD13" s="9">
        <v>42500000</v>
      </c>
      <c r="AE13" s="31">
        <v>68250000</v>
      </c>
      <c r="AF13" s="32">
        <f t="shared" si="0"/>
        <v>73310000</v>
      </c>
    </row>
    <row r="14" spans="1:32" ht="210" x14ac:dyDescent="0.25">
      <c r="A14" s="6" t="s">
        <v>592</v>
      </c>
      <c r="B14" s="6" t="s">
        <v>1149</v>
      </c>
      <c r="C14" s="6" t="s">
        <v>472</v>
      </c>
      <c r="D14" s="6" t="s">
        <v>491</v>
      </c>
      <c r="E14" s="6" t="s">
        <v>490</v>
      </c>
      <c r="F14" s="6">
        <v>100</v>
      </c>
      <c r="G14" s="19">
        <v>25</v>
      </c>
      <c r="H14" s="8"/>
      <c r="I14" s="8" t="s">
        <v>2189</v>
      </c>
      <c r="J14" s="8" t="s">
        <v>2190</v>
      </c>
      <c r="K14" s="8"/>
      <c r="L14" s="8"/>
      <c r="M14" s="8" t="s">
        <v>2094</v>
      </c>
      <c r="N14" s="8" t="s">
        <v>2047</v>
      </c>
      <c r="O14" s="8">
        <v>3301</v>
      </c>
      <c r="P14" s="8" t="s">
        <v>2119</v>
      </c>
      <c r="Q14" s="1" t="s">
        <v>492</v>
      </c>
      <c r="R14" s="1">
        <v>64</v>
      </c>
      <c r="S14" s="8">
        <v>16</v>
      </c>
      <c r="T14" s="10" t="s">
        <v>1575</v>
      </c>
      <c r="U14" s="10" t="s">
        <v>1576</v>
      </c>
      <c r="V14" s="8" t="s">
        <v>2159</v>
      </c>
      <c r="W14" s="11" t="s">
        <v>2199</v>
      </c>
      <c r="X14" s="51"/>
      <c r="Y14" s="31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31">
        <v>184500000</v>
      </c>
      <c r="AF14" s="32">
        <f t="shared" si="0"/>
        <v>184500000</v>
      </c>
    </row>
    <row r="15" spans="1:32" ht="300" x14ac:dyDescent="0.25">
      <c r="A15" s="6" t="s">
        <v>592</v>
      </c>
      <c r="B15" s="6" t="s">
        <v>1149</v>
      </c>
      <c r="C15" s="6" t="s">
        <v>472</v>
      </c>
      <c r="D15" s="6" t="s">
        <v>494</v>
      </c>
      <c r="E15" s="6" t="s">
        <v>493</v>
      </c>
      <c r="F15" s="6">
        <v>100</v>
      </c>
      <c r="G15" s="19">
        <v>25</v>
      </c>
      <c r="H15" s="8"/>
      <c r="I15" s="8" t="s">
        <v>2189</v>
      </c>
      <c r="J15" s="8" t="s">
        <v>2190</v>
      </c>
      <c r="K15" s="8"/>
      <c r="L15" s="8"/>
      <c r="M15" s="8" t="s">
        <v>2094</v>
      </c>
      <c r="N15" s="8" t="s">
        <v>2047</v>
      </c>
      <c r="O15" s="8">
        <v>3301</v>
      </c>
      <c r="P15" s="8" t="s">
        <v>2119</v>
      </c>
      <c r="Q15" s="1" t="s">
        <v>495</v>
      </c>
      <c r="R15" s="1">
        <v>4</v>
      </c>
      <c r="S15" s="8">
        <v>1</v>
      </c>
      <c r="T15" s="10" t="s">
        <v>1576</v>
      </c>
      <c r="U15" s="10" t="s">
        <v>1577</v>
      </c>
      <c r="V15" s="8" t="s">
        <v>2160</v>
      </c>
      <c r="W15" s="11" t="s">
        <v>2199</v>
      </c>
      <c r="X15" s="9">
        <v>5060000</v>
      </c>
      <c r="Y15" s="31">
        <v>5060000</v>
      </c>
      <c r="Z15" s="9">
        <v>0</v>
      </c>
      <c r="AA15" s="9">
        <v>100000000</v>
      </c>
      <c r="AB15" s="9">
        <v>0</v>
      </c>
      <c r="AC15" s="9">
        <v>0</v>
      </c>
      <c r="AD15" s="9">
        <v>0</v>
      </c>
      <c r="AE15" s="31">
        <v>100000000</v>
      </c>
      <c r="AF15" s="32">
        <f t="shared" si="0"/>
        <v>105060000</v>
      </c>
    </row>
    <row r="16" spans="1:32" ht="210" x14ac:dyDescent="0.25">
      <c r="A16" s="6" t="s">
        <v>592</v>
      </c>
      <c r="B16" s="6" t="s">
        <v>1149</v>
      </c>
      <c r="C16" s="6" t="s">
        <v>472</v>
      </c>
      <c r="D16" s="6" t="s">
        <v>494</v>
      </c>
      <c r="E16" s="6" t="s">
        <v>493</v>
      </c>
      <c r="F16" s="6">
        <v>100</v>
      </c>
      <c r="G16" s="19">
        <v>25</v>
      </c>
      <c r="H16" s="8"/>
      <c r="I16" s="8" t="s">
        <v>2189</v>
      </c>
      <c r="J16" s="8" t="s">
        <v>2190</v>
      </c>
      <c r="K16" s="8"/>
      <c r="L16" s="8"/>
      <c r="M16" s="8" t="s">
        <v>2094</v>
      </c>
      <c r="N16" s="8" t="s">
        <v>2047</v>
      </c>
      <c r="O16" s="8">
        <v>3301</v>
      </c>
      <c r="P16" s="8" t="s">
        <v>2119</v>
      </c>
      <c r="Q16" s="1" t="s">
        <v>502</v>
      </c>
      <c r="R16" s="1">
        <v>24</v>
      </c>
      <c r="S16" s="8">
        <v>6</v>
      </c>
      <c r="T16" s="10" t="s">
        <v>1577</v>
      </c>
      <c r="U16" s="10" t="s">
        <v>1578</v>
      </c>
      <c r="V16" s="8" t="s">
        <v>2186</v>
      </c>
      <c r="W16" s="11" t="s">
        <v>2199</v>
      </c>
      <c r="X16" s="9">
        <v>5060000</v>
      </c>
      <c r="Y16" s="31">
        <v>5060000</v>
      </c>
      <c r="Z16" s="9">
        <v>0</v>
      </c>
      <c r="AA16" s="9">
        <v>64930000</v>
      </c>
      <c r="AB16" s="9">
        <v>0</v>
      </c>
      <c r="AC16" s="9">
        <v>0</v>
      </c>
      <c r="AD16" s="9">
        <v>0</v>
      </c>
      <c r="AE16" s="31">
        <v>64930000</v>
      </c>
      <c r="AF16" s="32">
        <f t="shared" si="0"/>
        <v>69990000</v>
      </c>
    </row>
    <row r="17" spans="1:32" ht="409.5" x14ac:dyDescent="0.25">
      <c r="A17" s="6" t="s">
        <v>592</v>
      </c>
      <c r="B17" s="6" t="s">
        <v>1149</v>
      </c>
      <c r="C17" s="6" t="s">
        <v>472</v>
      </c>
      <c r="D17" s="6" t="s">
        <v>497</v>
      </c>
      <c r="E17" s="6" t="s">
        <v>496</v>
      </c>
      <c r="F17" s="6">
        <v>100</v>
      </c>
      <c r="G17" s="19">
        <v>25</v>
      </c>
      <c r="H17" s="8"/>
      <c r="I17" s="8" t="s">
        <v>2189</v>
      </c>
      <c r="J17" s="8" t="s">
        <v>2190</v>
      </c>
      <c r="K17" s="8"/>
      <c r="L17" s="8"/>
      <c r="M17" s="8" t="s">
        <v>2094</v>
      </c>
      <c r="N17" s="8" t="s">
        <v>2047</v>
      </c>
      <c r="O17" s="8">
        <v>3301</v>
      </c>
      <c r="P17" s="8" t="s">
        <v>2119</v>
      </c>
      <c r="Q17" s="1" t="s">
        <v>498</v>
      </c>
      <c r="R17" s="1">
        <v>1</v>
      </c>
      <c r="S17" s="8">
        <v>1</v>
      </c>
      <c r="T17" s="10" t="s">
        <v>1578</v>
      </c>
      <c r="U17" s="10" t="s">
        <v>1579</v>
      </c>
      <c r="V17" s="8" t="s">
        <v>2187</v>
      </c>
      <c r="W17" s="11" t="s">
        <v>2199</v>
      </c>
      <c r="X17" s="9">
        <v>26450000</v>
      </c>
      <c r="Y17" s="31">
        <v>26450000</v>
      </c>
      <c r="Z17" s="9">
        <v>0</v>
      </c>
      <c r="AA17" s="9">
        <v>100000000</v>
      </c>
      <c r="AB17" s="9">
        <v>0</v>
      </c>
      <c r="AC17" s="9">
        <v>0</v>
      </c>
      <c r="AD17" s="9">
        <v>0</v>
      </c>
      <c r="AE17" s="31">
        <v>100000000</v>
      </c>
      <c r="AF17" s="32">
        <f t="shared" si="0"/>
        <v>126450000</v>
      </c>
    </row>
    <row r="18" spans="1:32" ht="409.5" x14ac:dyDescent="0.25">
      <c r="A18" s="6" t="s">
        <v>592</v>
      </c>
      <c r="B18" s="6" t="s">
        <v>1149</v>
      </c>
      <c r="C18" s="6" t="s">
        <v>472</v>
      </c>
      <c r="D18" s="6" t="s">
        <v>500</v>
      </c>
      <c r="E18" s="6" t="s">
        <v>499</v>
      </c>
      <c r="F18" s="6">
        <v>60</v>
      </c>
      <c r="G18" s="19">
        <v>15</v>
      </c>
      <c r="H18" s="8"/>
      <c r="I18" s="8" t="s">
        <v>2189</v>
      </c>
      <c r="J18" s="8" t="s">
        <v>2190</v>
      </c>
      <c r="K18" s="8"/>
      <c r="L18" s="8"/>
      <c r="M18" s="8" t="s">
        <v>2094</v>
      </c>
      <c r="N18" s="8" t="s">
        <v>2047</v>
      </c>
      <c r="O18" s="8">
        <v>3301</v>
      </c>
      <c r="P18" s="8" t="s">
        <v>2119</v>
      </c>
      <c r="Q18" s="1" t="s">
        <v>501</v>
      </c>
      <c r="R18" s="1">
        <v>1</v>
      </c>
      <c r="S18" s="8">
        <v>1</v>
      </c>
      <c r="T18" s="10" t="s">
        <v>1579</v>
      </c>
      <c r="U18" s="10" t="s">
        <v>1580</v>
      </c>
      <c r="V18" s="8" t="s">
        <v>2188</v>
      </c>
      <c r="W18" s="11" t="s">
        <v>2199</v>
      </c>
      <c r="X18" s="9">
        <v>9200000</v>
      </c>
      <c r="Y18" s="31">
        <v>9200000</v>
      </c>
      <c r="Z18" s="9">
        <v>0</v>
      </c>
      <c r="AA18" s="9">
        <v>20000000</v>
      </c>
      <c r="AB18" s="9">
        <v>0</v>
      </c>
      <c r="AC18" s="9">
        <v>0</v>
      </c>
      <c r="AD18" s="9">
        <v>0</v>
      </c>
      <c r="AE18" s="31">
        <v>20000000</v>
      </c>
      <c r="AF18" s="32">
        <f t="shared" si="0"/>
        <v>29200000</v>
      </c>
    </row>
    <row r="19" spans="1:32" ht="409.5" x14ac:dyDescent="0.25">
      <c r="A19" s="6" t="s">
        <v>592</v>
      </c>
      <c r="B19" s="6" t="s">
        <v>1149</v>
      </c>
      <c r="C19" s="6" t="s">
        <v>472</v>
      </c>
      <c r="D19" s="6" t="s">
        <v>500</v>
      </c>
      <c r="E19" s="6" t="s">
        <v>499</v>
      </c>
      <c r="F19" s="6">
        <v>60</v>
      </c>
      <c r="G19" s="19">
        <v>15</v>
      </c>
      <c r="H19" s="8"/>
      <c r="I19" s="8" t="s">
        <v>2189</v>
      </c>
      <c r="J19" s="8" t="s">
        <v>2190</v>
      </c>
      <c r="K19" s="8"/>
      <c r="L19" s="8"/>
      <c r="M19" s="8" t="s">
        <v>2094</v>
      </c>
      <c r="N19" s="8" t="s">
        <v>2047</v>
      </c>
      <c r="O19" s="8">
        <v>3301</v>
      </c>
      <c r="P19" s="8" t="s">
        <v>2119</v>
      </c>
      <c r="Q19" s="1" t="s">
        <v>503</v>
      </c>
      <c r="R19" s="1">
        <v>1</v>
      </c>
      <c r="S19" s="8">
        <v>1</v>
      </c>
      <c r="T19" s="10" t="s">
        <v>1580</v>
      </c>
      <c r="U19" s="10" t="s">
        <v>1581</v>
      </c>
      <c r="V19" s="8" t="s">
        <v>2191</v>
      </c>
      <c r="W19" s="11" t="s">
        <v>2199</v>
      </c>
      <c r="X19" s="9">
        <v>9200000</v>
      </c>
      <c r="Y19" s="31">
        <v>9200000</v>
      </c>
      <c r="Z19" s="9">
        <v>0</v>
      </c>
      <c r="AA19" s="9">
        <v>20000000</v>
      </c>
      <c r="AB19" s="9">
        <v>0</v>
      </c>
      <c r="AC19" s="9">
        <v>0</v>
      </c>
      <c r="AD19" s="9">
        <v>0</v>
      </c>
      <c r="AE19" s="31">
        <v>20000000</v>
      </c>
      <c r="AF19" s="32">
        <f t="shared" si="0"/>
        <v>29200000</v>
      </c>
    </row>
    <row r="20" spans="1:32" ht="409.5" x14ac:dyDescent="0.25">
      <c r="A20" s="6" t="s">
        <v>592</v>
      </c>
      <c r="B20" s="6" t="s">
        <v>1149</v>
      </c>
      <c r="C20" s="6" t="s">
        <v>472</v>
      </c>
      <c r="D20" s="6" t="s">
        <v>500</v>
      </c>
      <c r="E20" s="6" t="s">
        <v>499</v>
      </c>
      <c r="F20" s="6">
        <v>60</v>
      </c>
      <c r="G20" s="19">
        <v>15</v>
      </c>
      <c r="H20" s="8"/>
      <c r="I20" s="8" t="s">
        <v>2189</v>
      </c>
      <c r="J20" s="8" t="s">
        <v>2190</v>
      </c>
      <c r="K20" s="8"/>
      <c r="L20" s="8"/>
      <c r="M20" s="8" t="s">
        <v>2094</v>
      </c>
      <c r="N20" s="8" t="s">
        <v>2047</v>
      </c>
      <c r="O20" s="8">
        <v>3301</v>
      </c>
      <c r="P20" s="8" t="s">
        <v>2119</v>
      </c>
      <c r="Q20" s="1" t="s">
        <v>504</v>
      </c>
      <c r="R20" s="1">
        <v>1</v>
      </c>
      <c r="S20" s="8">
        <v>1</v>
      </c>
      <c r="T20" s="10" t="s">
        <v>1581</v>
      </c>
      <c r="U20" s="10" t="s">
        <v>1582</v>
      </c>
      <c r="V20" s="8" t="s">
        <v>2192</v>
      </c>
      <c r="W20" s="11" t="s">
        <v>2199</v>
      </c>
      <c r="X20" s="9"/>
      <c r="Y20" s="31">
        <v>0</v>
      </c>
      <c r="Z20" s="9">
        <v>0</v>
      </c>
      <c r="AA20" s="9">
        <v>200000000</v>
      </c>
      <c r="AB20" s="9">
        <v>0</v>
      </c>
      <c r="AC20" s="9">
        <v>0</v>
      </c>
      <c r="AD20" s="9">
        <v>0</v>
      </c>
      <c r="AE20" s="31">
        <v>200000000</v>
      </c>
      <c r="AF20" s="32">
        <f t="shared" si="0"/>
        <v>200000000</v>
      </c>
    </row>
    <row r="21" spans="1:32" ht="210" x14ac:dyDescent="0.25">
      <c r="A21" s="6" t="s">
        <v>592</v>
      </c>
      <c r="B21" s="6" t="s">
        <v>1149</v>
      </c>
      <c r="C21" s="6" t="s">
        <v>472</v>
      </c>
      <c r="D21" s="6" t="s">
        <v>506</v>
      </c>
      <c r="E21" s="6" t="s">
        <v>505</v>
      </c>
      <c r="F21" s="6">
        <v>100</v>
      </c>
      <c r="G21" s="19">
        <v>25</v>
      </c>
      <c r="H21" s="8"/>
      <c r="I21" s="8" t="s">
        <v>2189</v>
      </c>
      <c r="J21" s="8" t="s">
        <v>2190</v>
      </c>
      <c r="K21" s="8"/>
      <c r="L21" s="8"/>
      <c r="M21" s="8" t="s">
        <v>2094</v>
      </c>
      <c r="N21" s="8" t="s">
        <v>2047</v>
      </c>
      <c r="O21" s="8">
        <v>3301</v>
      </c>
      <c r="P21" s="8" t="s">
        <v>2119</v>
      </c>
      <c r="Q21" s="1" t="s">
        <v>507</v>
      </c>
      <c r="R21" s="1">
        <v>1</v>
      </c>
      <c r="S21" s="8">
        <v>1</v>
      </c>
      <c r="T21" s="10" t="s">
        <v>1582</v>
      </c>
      <c r="U21" s="10" t="s">
        <v>1583</v>
      </c>
      <c r="V21" s="8" t="s">
        <v>2193</v>
      </c>
      <c r="W21" s="11" t="s">
        <v>2199</v>
      </c>
      <c r="X21" s="9">
        <v>12650000</v>
      </c>
      <c r="Y21" s="31">
        <v>12650000</v>
      </c>
      <c r="Z21" s="9">
        <v>0</v>
      </c>
      <c r="AA21" s="9">
        <v>100000000</v>
      </c>
      <c r="AB21" s="9">
        <v>0</v>
      </c>
      <c r="AC21" s="9">
        <v>0</v>
      </c>
      <c r="AD21" s="9">
        <v>0</v>
      </c>
      <c r="AE21" s="31">
        <v>100000000</v>
      </c>
      <c r="AF21" s="32">
        <f t="shared" si="0"/>
        <v>112650000</v>
      </c>
    </row>
    <row r="22" spans="1:32" ht="210" x14ac:dyDescent="0.25">
      <c r="A22" s="6" t="s">
        <v>592</v>
      </c>
      <c r="B22" s="6" t="s">
        <v>1149</v>
      </c>
      <c r="C22" s="6" t="s">
        <v>472</v>
      </c>
      <c r="D22" s="6" t="s">
        <v>506</v>
      </c>
      <c r="E22" s="6" t="s">
        <v>505</v>
      </c>
      <c r="F22" s="6">
        <v>100</v>
      </c>
      <c r="G22" s="19">
        <v>25</v>
      </c>
      <c r="H22" s="8"/>
      <c r="I22" s="8" t="s">
        <v>2189</v>
      </c>
      <c r="J22" s="8" t="s">
        <v>2190</v>
      </c>
      <c r="K22" s="8"/>
      <c r="L22" s="8"/>
      <c r="M22" s="8" t="s">
        <v>2094</v>
      </c>
      <c r="N22" s="8" t="s">
        <v>2047</v>
      </c>
      <c r="O22" s="8">
        <v>3301</v>
      </c>
      <c r="P22" s="8" t="s">
        <v>2119</v>
      </c>
      <c r="Q22" s="1" t="s">
        <v>508</v>
      </c>
      <c r="R22" s="1">
        <v>2</v>
      </c>
      <c r="S22" s="8" t="s">
        <v>2019</v>
      </c>
      <c r="T22" s="10" t="s">
        <v>1583</v>
      </c>
      <c r="U22" s="10" t="s">
        <v>1584</v>
      </c>
      <c r="V22" s="8" t="s">
        <v>2194</v>
      </c>
      <c r="W22" s="11" t="s">
        <v>2199</v>
      </c>
      <c r="X22" s="9">
        <v>12650000</v>
      </c>
      <c r="Y22" s="31">
        <v>12650000</v>
      </c>
      <c r="Z22" s="9">
        <v>0</v>
      </c>
      <c r="AA22" s="9">
        <v>100000000</v>
      </c>
      <c r="AB22" s="9">
        <v>0</v>
      </c>
      <c r="AC22" s="9">
        <v>0</v>
      </c>
      <c r="AD22" s="9">
        <v>0</v>
      </c>
      <c r="AE22" s="31">
        <v>100000000</v>
      </c>
      <c r="AF22" s="32">
        <f t="shared" si="0"/>
        <v>112650000</v>
      </c>
    </row>
    <row r="23" spans="1:32" ht="210" x14ac:dyDescent="0.25">
      <c r="A23" s="6" t="s">
        <v>592</v>
      </c>
      <c r="B23" s="6" t="s">
        <v>1149</v>
      </c>
      <c r="C23" s="6" t="s">
        <v>472</v>
      </c>
      <c r="D23" s="6" t="s">
        <v>1150</v>
      </c>
      <c r="E23" s="6" t="s">
        <v>509</v>
      </c>
      <c r="F23" s="6">
        <v>25</v>
      </c>
      <c r="G23" s="19">
        <v>6.25</v>
      </c>
      <c r="H23" s="8"/>
      <c r="I23" s="8" t="s">
        <v>2189</v>
      </c>
      <c r="J23" s="8" t="s">
        <v>2190</v>
      </c>
      <c r="K23" s="8"/>
      <c r="L23" s="8"/>
      <c r="M23" s="8" t="s">
        <v>2094</v>
      </c>
      <c r="N23" s="8" t="s">
        <v>2047</v>
      </c>
      <c r="O23" s="8">
        <v>3301</v>
      </c>
      <c r="P23" s="8" t="s">
        <v>2119</v>
      </c>
      <c r="Q23" s="1" t="s">
        <v>510</v>
      </c>
      <c r="R23" s="1">
        <v>2</v>
      </c>
      <c r="S23" s="8" t="s">
        <v>2019</v>
      </c>
      <c r="T23" s="10" t="s">
        <v>1584</v>
      </c>
      <c r="U23" s="10" t="s">
        <v>1585</v>
      </c>
      <c r="V23" s="8" t="s">
        <v>2195</v>
      </c>
      <c r="W23" s="11" t="s">
        <v>2199</v>
      </c>
      <c r="X23" s="9">
        <v>26450000</v>
      </c>
      <c r="Y23" s="31">
        <v>26450000</v>
      </c>
      <c r="Z23" s="9">
        <v>0</v>
      </c>
      <c r="AA23" s="9">
        <v>30000000</v>
      </c>
      <c r="AB23" s="9">
        <v>0</v>
      </c>
      <c r="AC23" s="9">
        <v>0</v>
      </c>
      <c r="AD23" s="9">
        <v>0</v>
      </c>
      <c r="AE23" s="31">
        <v>30000000</v>
      </c>
      <c r="AF23" s="32">
        <f t="shared" si="0"/>
        <v>56450000</v>
      </c>
    </row>
    <row r="24" spans="1:32" ht="405" x14ac:dyDescent="0.25">
      <c r="A24" s="6" t="s">
        <v>592</v>
      </c>
      <c r="B24" s="6" t="s">
        <v>1149</v>
      </c>
      <c r="C24" s="6" t="s">
        <v>472</v>
      </c>
      <c r="D24" s="6" t="s">
        <v>1150</v>
      </c>
      <c r="E24" s="6" t="s">
        <v>509</v>
      </c>
      <c r="F24" s="6">
        <v>25</v>
      </c>
      <c r="G24" s="19">
        <v>6.25</v>
      </c>
      <c r="H24" s="8"/>
      <c r="I24" s="8" t="s">
        <v>2189</v>
      </c>
      <c r="J24" s="8" t="s">
        <v>2190</v>
      </c>
      <c r="K24" s="8"/>
      <c r="L24" s="8"/>
      <c r="M24" s="8" t="s">
        <v>2094</v>
      </c>
      <c r="N24" s="8" t="s">
        <v>2048</v>
      </c>
      <c r="O24" s="8">
        <v>3302</v>
      </c>
      <c r="P24" s="8" t="s">
        <v>2119</v>
      </c>
      <c r="Q24" s="1" t="s">
        <v>511</v>
      </c>
      <c r="R24" s="1">
        <v>0.25</v>
      </c>
      <c r="S24" s="8" t="s">
        <v>2020</v>
      </c>
      <c r="T24" s="10" t="s">
        <v>1585</v>
      </c>
      <c r="U24" s="10" t="s">
        <v>1586</v>
      </c>
      <c r="V24" s="8" t="s">
        <v>2196</v>
      </c>
      <c r="W24" s="11" t="s">
        <v>2199</v>
      </c>
      <c r="X24" s="9">
        <v>9200000</v>
      </c>
      <c r="Y24" s="31">
        <v>9200000</v>
      </c>
      <c r="Z24" s="9">
        <v>0</v>
      </c>
      <c r="AA24" s="9">
        <v>30000000</v>
      </c>
      <c r="AB24" s="9">
        <v>0</v>
      </c>
      <c r="AC24" s="9">
        <v>0</v>
      </c>
      <c r="AD24" s="9">
        <v>0</v>
      </c>
      <c r="AE24" s="31">
        <v>30000000</v>
      </c>
      <c r="AF24" s="32">
        <f t="shared" si="0"/>
        <v>39200000</v>
      </c>
    </row>
    <row r="25" spans="1:32" ht="345" x14ac:dyDescent="0.25">
      <c r="A25" s="6" t="s">
        <v>592</v>
      </c>
      <c r="B25" s="6" t="s">
        <v>1149</v>
      </c>
      <c r="C25" s="6" t="s">
        <v>472</v>
      </c>
      <c r="D25" s="6" t="s">
        <v>1150</v>
      </c>
      <c r="E25" s="6" t="s">
        <v>509</v>
      </c>
      <c r="F25" s="6">
        <v>25</v>
      </c>
      <c r="G25" s="19">
        <v>6.25</v>
      </c>
      <c r="H25" s="8"/>
      <c r="I25" s="8" t="s">
        <v>2189</v>
      </c>
      <c r="J25" s="8" t="s">
        <v>2190</v>
      </c>
      <c r="K25" s="8"/>
      <c r="L25" s="8"/>
      <c r="M25" s="8" t="s">
        <v>2094</v>
      </c>
      <c r="N25" s="8" t="s">
        <v>2047</v>
      </c>
      <c r="O25" s="8">
        <v>3301</v>
      </c>
      <c r="P25" s="8" t="s">
        <v>2119</v>
      </c>
      <c r="Q25" s="1" t="s">
        <v>512</v>
      </c>
      <c r="R25" s="1">
        <v>0.25</v>
      </c>
      <c r="S25" s="8" t="s">
        <v>2020</v>
      </c>
      <c r="T25" s="10" t="s">
        <v>1586</v>
      </c>
      <c r="U25" s="10" t="s">
        <v>1587</v>
      </c>
      <c r="V25" s="8" t="s">
        <v>2197</v>
      </c>
      <c r="W25" s="11" t="s">
        <v>2199</v>
      </c>
      <c r="X25" s="9">
        <v>5060000</v>
      </c>
      <c r="Y25" s="31">
        <v>5060000</v>
      </c>
      <c r="Z25" s="9">
        <v>0</v>
      </c>
      <c r="AA25" s="9">
        <v>30000000</v>
      </c>
      <c r="AB25" s="9">
        <v>0</v>
      </c>
      <c r="AC25" s="9">
        <v>0</v>
      </c>
      <c r="AD25" s="9">
        <v>0</v>
      </c>
      <c r="AE25" s="31">
        <v>30000000</v>
      </c>
      <c r="AF25" s="32">
        <f t="shared" si="0"/>
        <v>35060000</v>
      </c>
    </row>
    <row r="26" spans="1:32" ht="210" x14ac:dyDescent="0.25">
      <c r="A26" s="6" t="s">
        <v>592</v>
      </c>
      <c r="B26" s="6" t="s">
        <v>1149</v>
      </c>
      <c r="C26" s="6" t="s">
        <v>472</v>
      </c>
      <c r="D26" s="6" t="s">
        <v>1150</v>
      </c>
      <c r="E26" s="6" t="s">
        <v>509</v>
      </c>
      <c r="F26" s="6">
        <v>25</v>
      </c>
      <c r="G26" s="19">
        <v>6.25</v>
      </c>
      <c r="H26" s="8"/>
      <c r="I26" s="8" t="s">
        <v>2189</v>
      </c>
      <c r="J26" s="8" t="s">
        <v>2190</v>
      </c>
      <c r="K26" s="8"/>
      <c r="L26" s="8"/>
      <c r="M26" s="8" t="s">
        <v>2094</v>
      </c>
      <c r="N26" s="8" t="s">
        <v>2047</v>
      </c>
      <c r="O26" s="8">
        <v>3301</v>
      </c>
      <c r="P26" s="8" t="s">
        <v>2119</v>
      </c>
      <c r="Q26" s="1" t="s">
        <v>513</v>
      </c>
      <c r="R26" s="1">
        <v>1</v>
      </c>
      <c r="S26" s="8">
        <v>1</v>
      </c>
      <c r="T26" s="10" t="s">
        <v>1587</v>
      </c>
      <c r="U26" s="10" t="s">
        <v>1588</v>
      </c>
      <c r="V26" s="8" t="s">
        <v>2198</v>
      </c>
      <c r="W26" s="11" t="s">
        <v>2199</v>
      </c>
      <c r="X26" s="9">
        <v>9200000</v>
      </c>
      <c r="Y26" s="31">
        <v>9200000</v>
      </c>
      <c r="Z26" s="9">
        <v>0</v>
      </c>
      <c r="AA26" s="9">
        <v>10000000</v>
      </c>
      <c r="AB26" s="9">
        <v>0</v>
      </c>
      <c r="AC26" s="9">
        <v>0</v>
      </c>
      <c r="AD26" s="9">
        <v>0</v>
      </c>
      <c r="AE26" s="31">
        <v>10000000</v>
      </c>
      <c r="AF26" s="32">
        <f t="shared" si="0"/>
        <v>19200000</v>
      </c>
    </row>
    <row r="27" spans="1:32" x14ac:dyDescent="0.25">
      <c r="AF27" s="48">
        <f>SUM(AF4:AF26)</f>
        <v>2317530000</v>
      </c>
    </row>
  </sheetData>
  <mergeCells count="9">
    <mergeCell ref="AF2:AF3"/>
    <mergeCell ref="Q2:S2"/>
    <mergeCell ref="T2:V2"/>
    <mergeCell ref="W2:W3"/>
    <mergeCell ref="A2:G2"/>
    <mergeCell ref="H2:J2"/>
    <mergeCell ref="K2:L2"/>
    <mergeCell ref="M2:P2"/>
    <mergeCell ref="X2:Y2"/>
  </mergeCell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C1" workbookViewId="0">
      <selection activeCell="I6" sqref="I6"/>
    </sheetView>
  </sheetViews>
  <sheetFormatPr baseColWidth="10" defaultRowHeight="15" x14ac:dyDescent="0.25"/>
  <cols>
    <col min="1" max="1" width="55.7109375" customWidth="1"/>
    <col min="2" max="2" width="34.7109375" customWidth="1"/>
    <col min="3" max="3" width="24.7109375" customWidth="1"/>
    <col min="4" max="4" width="17" customWidth="1"/>
    <col min="5" max="5" width="30.42578125" customWidth="1"/>
    <col min="6" max="6" width="20.42578125" customWidth="1"/>
    <col min="7" max="7" width="19.42578125" customWidth="1"/>
    <col min="8" max="8" width="19.7109375" customWidth="1"/>
    <col min="9" max="9" width="18.28515625" customWidth="1"/>
    <col min="10" max="10" width="17.42578125" customWidth="1"/>
    <col min="11" max="21" width="34.7109375" customWidth="1"/>
  </cols>
  <sheetData>
    <row r="2" spans="1:10" ht="15" customHeight="1" x14ac:dyDescent="0.25">
      <c r="A2" s="53"/>
      <c r="B2" s="125" t="s">
        <v>2022</v>
      </c>
      <c r="C2" s="126"/>
      <c r="D2" s="127" t="s">
        <v>2203</v>
      </c>
      <c r="E2" s="127"/>
      <c r="F2" s="127"/>
      <c r="G2" s="127"/>
      <c r="H2" s="127"/>
      <c r="I2" s="127"/>
      <c r="J2" s="128"/>
    </row>
    <row r="3" spans="1:10" ht="30" customHeight="1" x14ac:dyDescent="0.25">
      <c r="A3" s="25" t="s">
        <v>2139</v>
      </c>
      <c r="B3" s="25" t="s">
        <v>1182</v>
      </c>
      <c r="C3" s="56" t="s">
        <v>2140</v>
      </c>
      <c r="D3" s="25" t="s">
        <v>1178</v>
      </c>
      <c r="E3" s="54" t="s">
        <v>1182</v>
      </c>
      <c r="F3" s="54" t="s">
        <v>1183</v>
      </c>
      <c r="G3" s="54" t="s">
        <v>1188</v>
      </c>
      <c r="H3" s="54" t="s">
        <v>1192</v>
      </c>
      <c r="I3" s="52" t="s">
        <v>2145</v>
      </c>
      <c r="J3" s="57" t="s">
        <v>2148</v>
      </c>
    </row>
    <row r="4" spans="1:10" ht="90" x14ac:dyDescent="0.25">
      <c r="A4" s="8" t="s">
        <v>2182</v>
      </c>
      <c r="B4" s="9">
        <v>9200000</v>
      </c>
      <c r="C4" s="31">
        <v>9200000</v>
      </c>
      <c r="D4" s="9">
        <v>0</v>
      </c>
      <c r="E4" s="9">
        <v>0</v>
      </c>
      <c r="F4" s="9">
        <v>20000000</v>
      </c>
      <c r="G4" s="9">
        <v>0</v>
      </c>
      <c r="H4" s="9">
        <v>0</v>
      </c>
      <c r="I4" s="31">
        <f t="shared" ref="I4:I26" si="0">SUM(D4:H4)</f>
        <v>20000000</v>
      </c>
      <c r="J4" s="32">
        <f t="shared" ref="J4:J26" si="1">I4+C4</f>
        <v>29200000</v>
      </c>
    </row>
    <row r="5" spans="1:10" ht="30" x14ac:dyDescent="0.25">
      <c r="A5" s="8" t="s">
        <v>2153</v>
      </c>
      <c r="B5" s="9"/>
      <c r="C5" s="31">
        <v>0</v>
      </c>
      <c r="D5" s="9">
        <v>0</v>
      </c>
      <c r="E5" s="9">
        <v>0</v>
      </c>
      <c r="F5" s="9">
        <v>20000000</v>
      </c>
      <c r="G5" s="9">
        <v>0</v>
      </c>
      <c r="H5" s="9">
        <v>0</v>
      </c>
      <c r="I5" s="31">
        <f t="shared" si="0"/>
        <v>20000000</v>
      </c>
      <c r="J5" s="32">
        <f t="shared" si="1"/>
        <v>20000000</v>
      </c>
    </row>
    <row r="6" spans="1:10" ht="75" x14ac:dyDescent="0.25">
      <c r="A6" s="8" t="s">
        <v>2183</v>
      </c>
      <c r="B6" s="9">
        <v>9200000</v>
      </c>
      <c r="C6" s="31">
        <v>9200000</v>
      </c>
      <c r="D6" s="9">
        <v>439840000</v>
      </c>
      <c r="E6" s="9">
        <v>141300000</v>
      </c>
      <c r="F6" s="9">
        <v>0</v>
      </c>
      <c r="G6" s="9">
        <v>0</v>
      </c>
      <c r="H6" s="9">
        <v>0</v>
      </c>
      <c r="I6" s="31">
        <f t="shared" si="0"/>
        <v>581140000</v>
      </c>
      <c r="J6" s="32">
        <f t="shared" si="1"/>
        <v>590340000</v>
      </c>
    </row>
    <row r="7" spans="1:10" ht="30" x14ac:dyDescent="0.25">
      <c r="A7" s="8" t="s">
        <v>2202</v>
      </c>
      <c r="B7" s="9"/>
      <c r="C7" s="31">
        <v>0</v>
      </c>
      <c r="D7" s="9">
        <v>0</v>
      </c>
      <c r="E7" s="9">
        <v>0</v>
      </c>
      <c r="F7" s="9">
        <v>15000000</v>
      </c>
      <c r="G7" s="9">
        <v>0</v>
      </c>
      <c r="H7" s="9">
        <v>0</v>
      </c>
      <c r="I7" s="31">
        <f t="shared" si="0"/>
        <v>15000000</v>
      </c>
      <c r="J7" s="32">
        <f t="shared" si="1"/>
        <v>15000000</v>
      </c>
    </row>
    <row r="8" spans="1:10" ht="30" x14ac:dyDescent="0.25">
      <c r="A8" s="8" t="s">
        <v>2200</v>
      </c>
      <c r="B8" s="9"/>
      <c r="C8" s="31">
        <v>0</v>
      </c>
      <c r="D8" s="9">
        <v>0</v>
      </c>
      <c r="E8" s="9">
        <v>0</v>
      </c>
      <c r="F8" s="9">
        <v>15000000</v>
      </c>
      <c r="G8" s="9">
        <v>0</v>
      </c>
      <c r="H8" s="9">
        <v>0</v>
      </c>
      <c r="I8" s="31">
        <f t="shared" si="0"/>
        <v>15000000</v>
      </c>
      <c r="J8" s="32">
        <f t="shared" si="1"/>
        <v>15000000</v>
      </c>
    </row>
    <row r="9" spans="1:10" ht="30" x14ac:dyDescent="0.25">
      <c r="A9" s="8" t="s">
        <v>2201</v>
      </c>
      <c r="B9" s="9"/>
      <c r="C9" s="31">
        <v>0</v>
      </c>
      <c r="D9" s="9">
        <v>0</v>
      </c>
      <c r="E9" s="9">
        <v>0</v>
      </c>
      <c r="F9" s="9">
        <v>15000000</v>
      </c>
      <c r="G9" s="9">
        <v>0</v>
      </c>
      <c r="H9" s="9">
        <v>0</v>
      </c>
      <c r="I9" s="31">
        <f t="shared" si="0"/>
        <v>15000000</v>
      </c>
      <c r="J9" s="32">
        <f t="shared" si="1"/>
        <v>15000000</v>
      </c>
    </row>
    <row r="10" spans="1:10" ht="30" x14ac:dyDescent="0.25">
      <c r="A10" s="8" t="s">
        <v>2184</v>
      </c>
      <c r="B10" s="9">
        <v>5060000</v>
      </c>
      <c r="C10" s="31">
        <v>5060000</v>
      </c>
      <c r="D10" s="9">
        <v>0</v>
      </c>
      <c r="E10" s="9">
        <v>0</v>
      </c>
      <c r="F10" s="9">
        <v>30000000</v>
      </c>
      <c r="G10" s="9">
        <v>0</v>
      </c>
      <c r="H10" s="9">
        <v>0</v>
      </c>
      <c r="I10" s="31">
        <f t="shared" si="0"/>
        <v>30000000</v>
      </c>
      <c r="J10" s="32">
        <f t="shared" si="1"/>
        <v>35060000</v>
      </c>
    </row>
    <row r="11" spans="1:10" ht="30" x14ac:dyDescent="0.25">
      <c r="A11" s="8" t="s">
        <v>2156</v>
      </c>
      <c r="B11" s="9"/>
      <c r="C11" s="31">
        <v>0</v>
      </c>
      <c r="D11" s="9">
        <v>0</v>
      </c>
      <c r="E11" s="9"/>
      <c r="F11" s="9">
        <v>164930000</v>
      </c>
      <c r="G11" s="9">
        <v>0</v>
      </c>
      <c r="H11" s="9">
        <v>200000000</v>
      </c>
      <c r="I11" s="31">
        <f t="shared" si="0"/>
        <v>364930000</v>
      </c>
      <c r="J11" s="32">
        <f t="shared" si="1"/>
        <v>364930000</v>
      </c>
    </row>
    <row r="12" spans="1:10" ht="90" x14ac:dyDescent="0.25">
      <c r="A12" s="8" t="s">
        <v>2185</v>
      </c>
      <c r="B12" s="9"/>
      <c r="C12" s="31">
        <v>0</v>
      </c>
      <c r="D12" s="9">
        <v>0</v>
      </c>
      <c r="E12" s="9">
        <v>0</v>
      </c>
      <c r="F12" s="9">
        <v>164420000</v>
      </c>
      <c r="G12" s="9">
        <v>0</v>
      </c>
      <c r="H12" s="9">
        <v>0</v>
      </c>
      <c r="I12" s="31">
        <f t="shared" si="0"/>
        <v>164420000</v>
      </c>
      <c r="J12" s="32">
        <f t="shared" si="1"/>
        <v>164420000</v>
      </c>
    </row>
    <row r="13" spans="1:10" ht="30" x14ac:dyDescent="0.25">
      <c r="A13" s="8" t="s">
        <v>2158</v>
      </c>
      <c r="B13" s="9">
        <v>5060000</v>
      </c>
      <c r="C13" s="31">
        <v>5060000</v>
      </c>
      <c r="D13" s="9">
        <v>0</v>
      </c>
      <c r="E13" s="9">
        <v>0</v>
      </c>
      <c r="F13" s="9">
        <v>0</v>
      </c>
      <c r="G13" s="9">
        <v>25750000</v>
      </c>
      <c r="H13" s="9">
        <v>42500000</v>
      </c>
      <c r="I13" s="31">
        <f t="shared" si="0"/>
        <v>68250000</v>
      </c>
      <c r="J13" s="32">
        <f t="shared" si="1"/>
        <v>73310000</v>
      </c>
    </row>
    <row r="14" spans="1:10" x14ac:dyDescent="0.25">
      <c r="A14" s="8" t="s">
        <v>2159</v>
      </c>
      <c r="B14" s="51"/>
      <c r="C14" s="31">
        <v>0</v>
      </c>
      <c r="D14" s="9">
        <v>184500000</v>
      </c>
      <c r="E14" s="9">
        <v>0</v>
      </c>
      <c r="F14" s="9">
        <v>0</v>
      </c>
      <c r="G14" s="9">
        <v>0</v>
      </c>
      <c r="H14" s="9">
        <v>0</v>
      </c>
      <c r="I14" s="31">
        <f t="shared" si="0"/>
        <v>184500000</v>
      </c>
      <c r="J14" s="32">
        <f t="shared" si="1"/>
        <v>184500000</v>
      </c>
    </row>
    <row r="15" spans="1:10" ht="30" x14ac:dyDescent="0.25">
      <c r="A15" s="8" t="s">
        <v>2160</v>
      </c>
      <c r="B15" s="9">
        <v>5060000</v>
      </c>
      <c r="C15" s="31">
        <v>5060000</v>
      </c>
      <c r="D15" s="9">
        <v>0</v>
      </c>
      <c r="E15" s="9">
        <v>0</v>
      </c>
      <c r="F15" s="9">
        <v>100000000</v>
      </c>
      <c r="G15" s="9">
        <v>0</v>
      </c>
      <c r="H15" s="9">
        <v>0</v>
      </c>
      <c r="I15" s="31">
        <f t="shared" si="0"/>
        <v>100000000</v>
      </c>
      <c r="J15" s="32">
        <f t="shared" si="1"/>
        <v>105060000</v>
      </c>
    </row>
    <row r="16" spans="1:10" ht="30" x14ac:dyDescent="0.25">
      <c r="A16" s="8" t="s">
        <v>2186</v>
      </c>
      <c r="B16" s="9">
        <v>5060000</v>
      </c>
      <c r="C16" s="31">
        <v>5060000</v>
      </c>
      <c r="D16" s="9">
        <v>0</v>
      </c>
      <c r="E16" s="9">
        <v>0</v>
      </c>
      <c r="F16" s="9">
        <v>64930000</v>
      </c>
      <c r="G16" s="9">
        <v>0</v>
      </c>
      <c r="H16" s="9">
        <v>0</v>
      </c>
      <c r="I16" s="31">
        <f t="shared" si="0"/>
        <v>64930000</v>
      </c>
      <c r="J16" s="32">
        <f t="shared" si="1"/>
        <v>69990000</v>
      </c>
    </row>
    <row r="17" spans="1:11" ht="90" x14ac:dyDescent="0.25">
      <c r="A17" s="8" t="s">
        <v>2187</v>
      </c>
      <c r="B17" s="9">
        <v>26450000</v>
      </c>
      <c r="C17" s="31">
        <v>26450000</v>
      </c>
      <c r="D17" s="9">
        <v>0</v>
      </c>
      <c r="E17" s="9">
        <v>0</v>
      </c>
      <c r="F17" s="9">
        <v>100000000</v>
      </c>
      <c r="G17" s="9">
        <v>0</v>
      </c>
      <c r="H17" s="9">
        <v>0</v>
      </c>
      <c r="I17" s="31">
        <f t="shared" si="0"/>
        <v>100000000</v>
      </c>
      <c r="J17" s="32">
        <f t="shared" si="1"/>
        <v>126450000</v>
      </c>
    </row>
    <row r="18" spans="1:11" ht="120" x14ac:dyDescent="0.25">
      <c r="A18" s="8" t="s">
        <v>2188</v>
      </c>
      <c r="B18" s="9">
        <v>9200000</v>
      </c>
      <c r="C18" s="31">
        <v>9200000</v>
      </c>
      <c r="D18" s="9">
        <v>0</v>
      </c>
      <c r="E18" s="9">
        <v>0</v>
      </c>
      <c r="F18" s="9">
        <v>20000000</v>
      </c>
      <c r="G18" s="9">
        <v>0</v>
      </c>
      <c r="H18" s="9">
        <v>0</v>
      </c>
      <c r="I18" s="31">
        <f t="shared" si="0"/>
        <v>20000000</v>
      </c>
      <c r="J18" s="32">
        <f t="shared" si="1"/>
        <v>29200000</v>
      </c>
    </row>
    <row r="19" spans="1:11" ht="90" x14ac:dyDescent="0.25">
      <c r="A19" s="8" t="s">
        <v>2191</v>
      </c>
      <c r="B19" s="9">
        <v>9200000</v>
      </c>
      <c r="C19" s="31">
        <v>9200000</v>
      </c>
      <c r="D19" s="9">
        <v>0</v>
      </c>
      <c r="E19" s="9">
        <v>0</v>
      </c>
      <c r="F19" s="9">
        <v>20000000</v>
      </c>
      <c r="G19" s="9">
        <v>0</v>
      </c>
      <c r="H19" s="9">
        <v>0</v>
      </c>
      <c r="I19" s="31">
        <f t="shared" si="0"/>
        <v>20000000</v>
      </c>
      <c r="J19" s="32">
        <f t="shared" si="1"/>
        <v>29200000</v>
      </c>
    </row>
    <row r="20" spans="1:11" ht="90" x14ac:dyDescent="0.25">
      <c r="A20" s="8" t="s">
        <v>2192</v>
      </c>
      <c r="B20" s="9"/>
      <c r="C20" s="31">
        <v>0</v>
      </c>
      <c r="D20" s="9">
        <v>0</v>
      </c>
      <c r="E20" s="9">
        <v>0</v>
      </c>
      <c r="F20" s="9">
        <v>200000000</v>
      </c>
      <c r="G20" s="9">
        <v>0</v>
      </c>
      <c r="H20" s="9">
        <v>0</v>
      </c>
      <c r="I20" s="31">
        <f t="shared" si="0"/>
        <v>200000000</v>
      </c>
      <c r="J20" s="32">
        <f t="shared" si="1"/>
        <v>200000000</v>
      </c>
    </row>
    <row r="21" spans="1:11" x14ac:dyDescent="0.25">
      <c r="A21" s="8" t="s">
        <v>2193</v>
      </c>
      <c r="B21" s="9">
        <v>12650000</v>
      </c>
      <c r="C21" s="31">
        <v>12650000</v>
      </c>
      <c r="D21" s="9">
        <v>0</v>
      </c>
      <c r="E21" s="9">
        <v>0</v>
      </c>
      <c r="F21" s="9">
        <v>100000000</v>
      </c>
      <c r="G21" s="9">
        <v>0</v>
      </c>
      <c r="H21" s="9">
        <v>0</v>
      </c>
      <c r="I21" s="31">
        <f t="shared" si="0"/>
        <v>100000000</v>
      </c>
      <c r="J21" s="32">
        <f t="shared" si="1"/>
        <v>112650000</v>
      </c>
    </row>
    <row r="22" spans="1:11" ht="30" x14ac:dyDescent="0.25">
      <c r="A22" s="8" t="s">
        <v>2194</v>
      </c>
      <c r="B22" s="9">
        <v>12650000</v>
      </c>
      <c r="C22" s="31">
        <v>12650000</v>
      </c>
      <c r="D22" s="9">
        <v>0</v>
      </c>
      <c r="E22" s="9">
        <v>0</v>
      </c>
      <c r="F22" s="9">
        <v>100000000</v>
      </c>
      <c r="G22" s="9">
        <v>0</v>
      </c>
      <c r="H22" s="9">
        <v>0</v>
      </c>
      <c r="I22" s="31">
        <f t="shared" si="0"/>
        <v>100000000</v>
      </c>
      <c r="J22" s="32">
        <f t="shared" si="1"/>
        <v>112650000</v>
      </c>
    </row>
    <row r="23" spans="1:11" ht="30" x14ac:dyDescent="0.25">
      <c r="A23" s="8" t="s">
        <v>2195</v>
      </c>
      <c r="B23" s="9">
        <v>26450000</v>
      </c>
      <c r="C23" s="31">
        <v>26450000</v>
      </c>
      <c r="D23" s="9">
        <v>0</v>
      </c>
      <c r="E23" s="9">
        <v>0</v>
      </c>
      <c r="F23" s="9">
        <v>30000000</v>
      </c>
      <c r="G23" s="9">
        <v>0</v>
      </c>
      <c r="H23" s="9">
        <v>0</v>
      </c>
      <c r="I23" s="31">
        <f t="shared" si="0"/>
        <v>30000000</v>
      </c>
      <c r="J23" s="32">
        <f t="shared" si="1"/>
        <v>56450000</v>
      </c>
    </row>
    <row r="24" spans="1:11" ht="30" x14ac:dyDescent="0.25">
      <c r="A24" s="8" t="s">
        <v>2196</v>
      </c>
      <c r="B24" s="9">
        <v>9200000</v>
      </c>
      <c r="C24" s="31">
        <v>9200000</v>
      </c>
      <c r="D24" s="9">
        <v>0</v>
      </c>
      <c r="E24" s="9">
        <v>0</v>
      </c>
      <c r="F24" s="9">
        <v>30000000</v>
      </c>
      <c r="G24" s="9">
        <v>0</v>
      </c>
      <c r="H24" s="9">
        <v>0</v>
      </c>
      <c r="I24" s="31">
        <f t="shared" si="0"/>
        <v>30000000</v>
      </c>
      <c r="J24" s="32">
        <f t="shared" si="1"/>
        <v>39200000</v>
      </c>
    </row>
    <row r="25" spans="1:11" ht="30" x14ac:dyDescent="0.25">
      <c r="A25" s="8" t="s">
        <v>2197</v>
      </c>
      <c r="B25" s="9">
        <v>5060000</v>
      </c>
      <c r="C25" s="31">
        <v>5060000</v>
      </c>
      <c r="D25" s="9">
        <v>0</v>
      </c>
      <c r="E25" s="9">
        <v>0</v>
      </c>
      <c r="F25" s="9">
        <v>30000000</v>
      </c>
      <c r="G25" s="9">
        <v>0</v>
      </c>
      <c r="H25" s="9">
        <v>0</v>
      </c>
      <c r="I25" s="31">
        <f t="shared" si="0"/>
        <v>30000000</v>
      </c>
      <c r="J25" s="32">
        <f t="shared" si="1"/>
        <v>35060000</v>
      </c>
    </row>
    <row r="26" spans="1:11" ht="30" x14ac:dyDescent="0.25">
      <c r="A26" s="8" t="s">
        <v>2198</v>
      </c>
      <c r="B26" s="9">
        <v>9200000</v>
      </c>
      <c r="C26" s="31">
        <v>9200000</v>
      </c>
      <c r="D26" s="9">
        <v>0</v>
      </c>
      <c r="E26" s="9">
        <v>0</v>
      </c>
      <c r="F26" s="9">
        <v>10000000</v>
      </c>
      <c r="G26" s="9">
        <v>0</v>
      </c>
      <c r="H26" s="9">
        <v>0</v>
      </c>
      <c r="I26" s="31">
        <f t="shared" si="0"/>
        <v>10000000</v>
      </c>
      <c r="J26" s="32">
        <f t="shared" si="1"/>
        <v>19200000</v>
      </c>
      <c r="K26" s="48"/>
    </row>
    <row r="27" spans="1:11" x14ac:dyDescent="0.25">
      <c r="B27" s="48">
        <f t="shared" ref="B27:I27" si="2">SUM(B4:B26)</f>
        <v>158700000</v>
      </c>
      <c r="C27" s="48">
        <f t="shared" si="2"/>
        <v>158700000</v>
      </c>
      <c r="D27" s="48">
        <f t="shared" si="2"/>
        <v>624340000</v>
      </c>
      <c r="E27" s="48">
        <f t="shared" si="2"/>
        <v>141300000</v>
      </c>
      <c r="F27" s="48">
        <f t="shared" si="2"/>
        <v>1249280000</v>
      </c>
      <c r="G27" s="48">
        <f t="shared" si="2"/>
        <v>25750000</v>
      </c>
      <c r="H27" s="48">
        <f t="shared" si="2"/>
        <v>242500000</v>
      </c>
      <c r="I27" s="48">
        <f t="shared" si="2"/>
        <v>2283170000</v>
      </c>
      <c r="J27" s="48">
        <f>SUM(J4:J26)</f>
        <v>2441870000</v>
      </c>
    </row>
  </sheetData>
  <mergeCells count="2">
    <mergeCell ref="B2:C2"/>
    <mergeCell ref="D2:J2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9" sqref="A9"/>
    </sheetView>
  </sheetViews>
  <sheetFormatPr baseColWidth="10" defaultRowHeight="15" x14ac:dyDescent="0.25"/>
  <cols>
    <col min="1" max="1" width="71.7109375" customWidth="1"/>
    <col min="2" max="2" width="17.7109375" customWidth="1"/>
    <col min="3" max="3" width="22" customWidth="1"/>
    <col min="4" max="4" width="17.28515625" customWidth="1"/>
    <col min="5" max="5" width="19.28515625" customWidth="1"/>
    <col min="6" max="6" width="16.42578125" customWidth="1"/>
    <col min="8" max="8" width="16.85546875" bestFit="1" customWidth="1"/>
    <col min="9" max="9" width="13.42578125" style="50" bestFit="1" customWidth="1"/>
  </cols>
  <sheetData>
    <row r="1" spans="1:13" ht="30" x14ac:dyDescent="0.25">
      <c r="A1" s="35" t="s">
        <v>2171</v>
      </c>
      <c r="B1" s="36" t="s">
        <v>1178</v>
      </c>
      <c r="C1" s="36" t="s">
        <v>1179</v>
      </c>
      <c r="D1" s="36" t="s">
        <v>1183</v>
      </c>
      <c r="E1" s="36" t="s">
        <v>1188</v>
      </c>
      <c r="F1" s="36" t="s">
        <v>2172</v>
      </c>
      <c r="H1" s="37"/>
      <c r="I1" s="38" t="s">
        <v>2173</v>
      </c>
      <c r="J1" s="38" t="s">
        <v>2174</v>
      </c>
      <c r="K1" t="s">
        <v>2175</v>
      </c>
    </row>
    <row r="2" spans="1:13" ht="30" x14ac:dyDescent="0.25">
      <c r="A2" s="8" t="s">
        <v>2152</v>
      </c>
      <c r="B2" s="9">
        <v>9200000</v>
      </c>
      <c r="C2" s="9"/>
      <c r="D2" s="9"/>
      <c r="E2" s="9"/>
      <c r="F2" s="39">
        <f t="shared" ref="F2:F20" si="0">SUM(B2:E2)</f>
        <v>9200000</v>
      </c>
      <c r="H2" s="37" t="s">
        <v>2176</v>
      </c>
      <c r="I2" s="40">
        <v>2200000</v>
      </c>
      <c r="J2" s="41">
        <v>6600000</v>
      </c>
      <c r="K2" s="42">
        <v>733333</v>
      </c>
      <c r="L2" s="37"/>
      <c r="M2" s="37"/>
    </row>
    <row r="3" spans="1:13" ht="30" x14ac:dyDescent="0.25">
      <c r="A3" s="8" t="s">
        <v>2153</v>
      </c>
      <c r="B3" s="9"/>
      <c r="C3" s="9"/>
      <c r="D3" s="9"/>
      <c r="E3" s="9"/>
      <c r="F3" s="39">
        <f t="shared" si="0"/>
        <v>0</v>
      </c>
      <c r="H3" s="37"/>
      <c r="I3" s="41"/>
      <c r="J3" s="41"/>
      <c r="K3" s="42"/>
      <c r="L3" s="37"/>
      <c r="M3" s="37"/>
    </row>
    <row r="4" spans="1:13" ht="45" x14ac:dyDescent="0.25">
      <c r="A4" s="8" t="s">
        <v>2154</v>
      </c>
      <c r="B4" s="9">
        <v>9200000</v>
      </c>
      <c r="C4" s="9"/>
      <c r="D4" s="9"/>
      <c r="E4" s="9"/>
      <c r="F4" s="39">
        <f t="shared" si="0"/>
        <v>9200000</v>
      </c>
      <c r="H4" s="37" t="s">
        <v>2177</v>
      </c>
      <c r="I4" s="41">
        <v>2200000</v>
      </c>
      <c r="J4" s="41">
        <v>6600000</v>
      </c>
      <c r="K4" s="42">
        <v>733333</v>
      </c>
      <c r="L4" s="37"/>
      <c r="M4" s="37"/>
    </row>
    <row r="5" spans="1:13" ht="30" x14ac:dyDescent="0.25">
      <c r="A5" s="8" t="s">
        <v>2155</v>
      </c>
      <c r="B5" s="9">
        <v>5060000</v>
      </c>
      <c r="C5" s="9"/>
      <c r="D5" s="9"/>
      <c r="E5" s="9"/>
      <c r="F5" s="39">
        <f t="shared" si="0"/>
        <v>5060000</v>
      </c>
      <c r="H5" s="37" t="s">
        <v>2178</v>
      </c>
      <c r="I5" s="41"/>
      <c r="J5" s="41">
        <v>6600000</v>
      </c>
      <c r="K5" s="42">
        <v>440000</v>
      </c>
      <c r="L5" s="37"/>
      <c r="M5" s="37"/>
    </row>
    <row r="6" spans="1:13" x14ac:dyDescent="0.25">
      <c r="A6" s="8" t="s">
        <v>2156</v>
      </c>
      <c r="B6" s="9"/>
      <c r="C6" s="9"/>
      <c r="D6" s="9"/>
      <c r="E6" s="9"/>
      <c r="F6" s="39">
        <f t="shared" si="0"/>
        <v>0</v>
      </c>
      <c r="H6" s="37"/>
      <c r="I6" s="41"/>
      <c r="J6" s="41"/>
      <c r="K6" s="42"/>
      <c r="L6" s="37"/>
      <c r="M6" s="37"/>
    </row>
    <row r="7" spans="1:13" ht="30" x14ac:dyDescent="0.25">
      <c r="A7" s="8" t="s">
        <v>2157</v>
      </c>
      <c r="B7" s="9"/>
      <c r="C7" s="9"/>
      <c r="D7" s="9"/>
      <c r="E7" s="9"/>
      <c r="F7" s="39">
        <f t="shared" si="0"/>
        <v>0</v>
      </c>
      <c r="H7" s="37"/>
      <c r="I7" s="41"/>
      <c r="J7" s="41"/>
      <c r="K7" s="42"/>
      <c r="L7" s="37"/>
      <c r="M7" s="37"/>
    </row>
    <row r="8" spans="1:13" x14ac:dyDescent="0.25">
      <c r="A8" s="8" t="s">
        <v>2158</v>
      </c>
      <c r="B8" s="9">
        <v>5060000</v>
      </c>
      <c r="C8" s="9"/>
      <c r="D8" s="9"/>
      <c r="E8" s="9"/>
      <c r="F8" s="39">
        <f t="shared" si="0"/>
        <v>5060000</v>
      </c>
      <c r="H8" s="37" t="s">
        <v>2178</v>
      </c>
      <c r="I8" s="41">
        <v>2200000</v>
      </c>
      <c r="J8" s="41"/>
      <c r="K8" s="42">
        <v>440000</v>
      </c>
      <c r="L8" s="37"/>
      <c r="M8" s="37"/>
    </row>
    <row r="9" spans="1:13" s="3" customFormat="1" x14ac:dyDescent="0.25">
      <c r="A9" s="43" t="s">
        <v>2160</v>
      </c>
      <c r="B9" s="9">
        <v>5060000</v>
      </c>
      <c r="C9" s="44"/>
      <c r="D9" s="44"/>
      <c r="E9" s="44"/>
      <c r="F9" s="45">
        <f t="shared" si="0"/>
        <v>5060000</v>
      </c>
      <c r="H9" s="46" t="s">
        <v>2178</v>
      </c>
      <c r="I9" s="47">
        <v>1100000</v>
      </c>
      <c r="J9" s="47"/>
      <c r="K9" s="42">
        <v>440000</v>
      </c>
      <c r="L9" s="46"/>
      <c r="M9" s="46"/>
    </row>
    <row r="10" spans="1:13" s="3" customFormat="1" x14ac:dyDescent="0.25">
      <c r="A10" s="43" t="s">
        <v>2161</v>
      </c>
      <c r="B10" s="9">
        <v>5060000</v>
      </c>
      <c r="C10" s="44"/>
      <c r="D10" s="44"/>
      <c r="E10" s="44"/>
      <c r="F10" s="45">
        <f t="shared" si="0"/>
        <v>5060000</v>
      </c>
      <c r="H10" s="46" t="s">
        <v>2178</v>
      </c>
      <c r="I10" s="47">
        <v>2200000</v>
      </c>
      <c r="J10" s="47"/>
      <c r="K10" s="42">
        <v>440000</v>
      </c>
      <c r="L10" s="46"/>
      <c r="M10" s="46"/>
    </row>
    <row r="11" spans="1:13" ht="30" x14ac:dyDescent="0.25">
      <c r="A11" s="8" t="s">
        <v>2162</v>
      </c>
      <c r="B11" s="9">
        <v>26450000</v>
      </c>
      <c r="C11" s="9"/>
      <c r="D11" s="9"/>
      <c r="E11" s="9"/>
      <c r="F11" s="39">
        <f t="shared" si="0"/>
        <v>26450000</v>
      </c>
      <c r="H11" s="37" t="s">
        <v>2179</v>
      </c>
      <c r="I11" s="41">
        <v>8800000</v>
      </c>
      <c r="J11" s="41">
        <v>13200000</v>
      </c>
      <c r="K11" s="42">
        <v>2200000</v>
      </c>
      <c r="L11" s="37"/>
      <c r="M11" s="37"/>
    </row>
    <row r="12" spans="1:13" ht="45" x14ac:dyDescent="0.25">
      <c r="A12" s="8" t="s">
        <v>2163</v>
      </c>
      <c r="B12" s="9">
        <v>9200000</v>
      </c>
      <c r="C12" s="9"/>
      <c r="D12" s="9"/>
      <c r="E12" s="9"/>
      <c r="F12" s="39">
        <f t="shared" si="0"/>
        <v>9200000</v>
      </c>
      <c r="H12" s="37" t="s">
        <v>2176</v>
      </c>
      <c r="I12" s="41">
        <v>2200000</v>
      </c>
      <c r="J12" s="41"/>
      <c r="K12" s="42">
        <v>733333</v>
      </c>
      <c r="L12" s="37"/>
      <c r="M12" s="37"/>
    </row>
    <row r="13" spans="1:13" ht="30" x14ac:dyDescent="0.25">
      <c r="A13" s="8" t="s">
        <v>2164</v>
      </c>
      <c r="B13" s="9">
        <v>9200000</v>
      </c>
      <c r="C13" s="9"/>
      <c r="D13" s="9"/>
      <c r="E13" s="9"/>
      <c r="F13" s="39">
        <f t="shared" si="0"/>
        <v>9200000</v>
      </c>
      <c r="H13" s="37" t="s">
        <v>2176</v>
      </c>
      <c r="I13" s="41">
        <v>2200000</v>
      </c>
      <c r="J13" s="41"/>
      <c r="K13" s="42">
        <v>733333</v>
      </c>
      <c r="L13" s="37"/>
      <c r="M13" s="37"/>
    </row>
    <row r="14" spans="1:13" ht="30" x14ac:dyDescent="0.25">
      <c r="A14" s="8" t="s">
        <v>2162</v>
      </c>
      <c r="B14" s="9"/>
      <c r="C14" s="9"/>
      <c r="D14" s="9"/>
      <c r="E14" s="9"/>
      <c r="F14" s="39">
        <f t="shared" si="0"/>
        <v>0</v>
      </c>
      <c r="H14" s="37"/>
      <c r="I14" s="41"/>
      <c r="J14" s="41"/>
      <c r="K14" s="42"/>
      <c r="L14" s="37"/>
      <c r="M14" s="37"/>
    </row>
    <row r="15" spans="1:13" ht="30" x14ac:dyDescent="0.25">
      <c r="A15" s="8" t="s">
        <v>2165</v>
      </c>
      <c r="B15" s="9">
        <v>12650000</v>
      </c>
      <c r="C15" s="9"/>
      <c r="D15" s="9"/>
      <c r="E15" s="9"/>
      <c r="F15" s="39">
        <f t="shared" si="0"/>
        <v>12650000</v>
      </c>
      <c r="H15" s="37" t="s">
        <v>2180</v>
      </c>
      <c r="I15" s="41">
        <v>3300000</v>
      </c>
      <c r="J15" s="41">
        <v>6600000</v>
      </c>
      <c r="K15" s="42">
        <v>1100000</v>
      </c>
      <c r="L15" s="37"/>
      <c r="M15" s="37"/>
    </row>
    <row r="16" spans="1:13" ht="30" x14ac:dyDescent="0.25">
      <c r="A16" s="8" t="s">
        <v>2166</v>
      </c>
      <c r="B16" s="9">
        <v>12650000</v>
      </c>
      <c r="C16" s="9"/>
      <c r="D16" s="9"/>
      <c r="E16" s="9"/>
      <c r="F16" s="39">
        <f t="shared" si="0"/>
        <v>12650000</v>
      </c>
      <c r="H16" s="37" t="s">
        <v>2180</v>
      </c>
      <c r="I16" s="41">
        <v>3300000</v>
      </c>
      <c r="J16" s="41"/>
      <c r="K16" s="42">
        <v>1100000</v>
      </c>
      <c r="L16" s="37"/>
      <c r="M16" s="37"/>
    </row>
    <row r="17" spans="1:13" x14ac:dyDescent="0.25">
      <c r="A17" s="8" t="s">
        <v>2167</v>
      </c>
      <c r="B17" s="9">
        <v>26450000</v>
      </c>
      <c r="C17" s="9"/>
      <c r="D17" s="9"/>
      <c r="E17" s="9"/>
      <c r="F17" s="39">
        <f t="shared" si="0"/>
        <v>26450000</v>
      </c>
      <c r="H17" s="37" t="s">
        <v>2179</v>
      </c>
      <c r="I17" s="41">
        <v>4400000</v>
      </c>
      <c r="J17" s="41"/>
      <c r="K17" s="42">
        <v>2200000</v>
      </c>
      <c r="L17" s="37"/>
      <c r="M17" s="37"/>
    </row>
    <row r="18" spans="1:13" ht="30" x14ac:dyDescent="0.25">
      <c r="A18" s="8" t="s">
        <v>2168</v>
      </c>
      <c r="B18" s="9">
        <v>9200000</v>
      </c>
      <c r="C18" s="9"/>
      <c r="D18" s="9"/>
      <c r="E18" s="9"/>
      <c r="F18" s="39">
        <f t="shared" si="0"/>
        <v>9200000</v>
      </c>
      <c r="H18" s="37" t="s">
        <v>2181</v>
      </c>
      <c r="I18" s="41">
        <v>2200000</v>
      </c>
      <c r="J18" s="41"/>
      <c r="K18" s="42">
        <v>733333</v>
      </c>
      <c r="L18" s="37"/>
      <c r="M18" s="37"/>
    </row>
    <row r="19" spans="1:13" ht="30" x14ac:dyDescent="0.25">
      <c r="A19" s="8" t="s">
        <v>2169</v>
      </c>
      <c r="B19" s="9">
        <v>5060000</v>
      </c>
      <c r="C19" s="9"/>
      <c r="D19" s="9"/>
      <c r="E19" s="9"/>
      <c r="F19" s="39">
        <f t="shared" si="0"/>
        <v>5060000</v>
      </c>
      <c r="H19" s="37" t="s">
        <v>2178</v>
      </c>
      <c r="I19" s="41">
        <v>1100000</v>
      </c>
      <c r="J19" s="41"/>
      <c r="K19" s="42">
        <v>440000</v>
      </c>
      <c r="L19" s="37"/>
      <c r="M19" s="37"/>
    </row>
    <row r="20" spans="1:13" x14ac:dyDescent="0.25">
      <c r="A20" s="8" t="s">
        <v>2170</v>
      </c>
      <c r="B20" s="9">
        <v>9200000</v>
      </c>
      <c r="C20" s="9"/>
      <c r="D20" s="9"/>
      <c r="E20" s="9"/>
      <c r="F20" s="39">
        <f t="shared" si="0"/>
        <v>9200000</v>
      </c>
      <c r="H20" s="37" t="s">
        <v>2181</v>
      </c>
      <c r="I20" s="41">
        <v>2200000</v>
      </c>
      <c r="J20" s="41"/>
      <c r="K20" s="42">
        <v>733333</v>
      </c>
      <c r="L20" s="37"/>
      <c r="M20" s="37"/>
    </row>
    <row r="21" spans="1:13" x14ac:dyDescent="0.25">
      <c r="B21" s="48"/>
      <c r="C21" s="48"/>
      <c r="D21" s="48"/>
      <c r="E21" s="48"/>
      <c r="F21" s="48">
        <f>SUM(F2:F20)</f>
        <v>158700000</v>
      </c>
      <c r="H21" s="37"/>
      <c r="I21" s="49">
        <f>SUM(I2:I20)</f>
        <v>39600000</v>
      </c>
      <c r="J21" s="49">
        <f>SUM(J2:J20)</f>
        <v>39600000</v>
      </c>
      <c r="K21" s="50">
        <f>SUM(K2:K20)</f>
        <v>13199998</v>
      </c>
    </row>
    <row r="22" spans="1:13" x14ac:dyDescent="0.25">
      <c r="B22" s="48"/>
      <c r="C22" s="48"/>
      <c r="D22" s="48"/>
      <c r="E22" s="48"/>
      <c r="F22" s="48"/>
    </row>
    <row r="24" spans="1:13" x14ac:dyDescent="0.25">
      <c r="A24" s="8" t="s">
        <v>2159</v>
      </c>
      <c r="B24" s="9"/>
      <c r="C24" s="9">
        <v>114960000</v>
      </c>
      <c r="D24" s="9"/>
      <c r="E24" s="9">
        <v>0</v>
      </c>
      <c r="F24" s="39">
        <v>114960000</v>
      </c>
    </row>
    <row r="25" spans="1:13" ht="30" x14ac:dyDescent="0.25">
      <c r="A25" s="8" t="s">
        <v>2155</v>
      </c>
      <c r="B25" s="9">
        <v>101000000</v>
      </c>
      <c r="C25" s="9">
        <v>0</v>
      </c>
      <c r="D25" s="9"/>
      <c r="E25" s="9">
        <v>0</v>
      </c>
      <c r="F25" s="39">
        <f>SUM(B25:E25)</f>
        <v>101000000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PLAN DE ACION 2021</vt:lpstr>
      <vt:lpstr>Hoja5</vt:lpstr>
      <vt:lpstr>Hoja4</vt:lpstr>
      <vt:lpstr>IMPRIMIR PARA LA DOC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2020-11-20T21:04:50Z</cp:lastPrinted>
  <dcterms:created xsi:type="dcterms:W3CDTF">2020-06-17T14:55:48Z</dcterms:created>
  <dcterms:modified xsi:type="dcterms:W3CDTF">2021-11-05T17:35:09Z</dcterms:modified>
</cp:coreProperties>
</file>