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AMBIENTAL\"/>
    </mc:Choice>
  </mc:AlternateContent>
  <bookViews>
    <workbookView xWindow="0" yWindow="0" windowWidth="13470" windowHeight="6030" firstSheet="1" activeTab="1"/>
  </bookViews>
  <sheets>
    <sheet name="Hoja3" sheetId="4" state="hidden" r:id="rId1"/>
    <sheet name="PE_F_012_PLANDEACCION" sheetId="2" r:id="rId2"/>
    <sheet name="Ajustar" sheetId="10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PE_F_012_PLANDEACCION!$A$40:$AO$842</definedName>
    <definedName name="dependencias">[1]param!$F$2:$F$34</definedName>
  </definedNames>
  <calcPr calcId="162913"/>
  <pivotCaches>
    <pivotCache cacheId="2" r:id="rId9"/>
  </pivotCaches>
</workbook>
</file>

<file path=xl/calcChain.xml><?xml version="1.0" encoding="utf-8"?>
<calcChain xmlns="http://schemas.openxmlformats.org/spreadsheetml/2006/main">
  <c r="AP622" i="2" l="1"/>
  <c r="AK622" i="2"/>
  <c r="AB622" i="2"/>
  <c r="AQ622" i="2" l="1"/>
  <c r="AF843" i="2"/>
  <c r="AG843" i="2"/>
  <c r="W857" i="2"/>
  <c r="W860" i="2" s="1"/>
  <c r="W858" i="2" s="1"/>
  <c r="AE843" i="2"/>
  <c r="V857" i="2"/>
  <c r="V860" i="2" s="1"/>
  <c r="V858" i="2" s="1"/>
  <c r="AJ857" i="2"/>
  <c r="AJ860" i="2"/>
  <c r="AK860" i="2" s="1"/>
  <c r="U857" i="2"/>
  <c r="U860" i="2" s="1"/>
  <c r="X857" i="2"/>
  <c r="X860" i="2" s="1"/>
  <c r="X858" i="2" s="1"/>
  <c r="Y857" i="2"/>
  <c r="Y860" i="2" s="1"/>
  <c r="Y858" i="2" s="1"/>
  <c r="Z857" i="2"/>
  <c r="Z860" i="2" s="1"/>
  <c r="Z858" i="2" s="1"/>
  <c r="AA857" i="2"/>
  <c r="AA860" i="2" s="1"/>
  <c r="AA858" i="2" s="1"/>
  <c r="AB857" i="2"/>
  <c r="AB860" i="2" s="1"/>
  <c r="AB858" i="2" s="1"/>
  <c r="AC857" i="2"/>
  <c r="AC860" i="2" s="1"/>
  <c r="AC858" i="2" s="1"/>
  <c r="AD857" i="2"/>
  <c r="AD860" i="2" s="1"/>
  <c r="AD858" i="2" s="1"/>
  <c r="AE857" i="2"/>
  <c r="AE860" i="2" s="1"/>
  <c r="AE858" i="2" s="1"/>
  <c r="AF857" i="2"/>
  <c r="AF860" i="2" s="1"/>
  <c r="AF858" i="2" s="1"/>
  <c r="AG857" i="2"/>
  <c r="AG860" i="2" s="1"/>
  <c r="AG858" i="2" s="1"/>
  <c r="AH857" i="2"/>
  <c r="AH860" i="2" s="1"/>
  <c r="AH858" i="2" s="1"/>
  <c r="AI857" i="2"/>
  <c r="AI860" i="2" s="1"/>
  <c r="AI858" i="2" s="1"/>
  <c r="H89" i="10"/>
  <c r="AJ858" i="2" l="1"/>
  <c r="AH634" i="2"/>
  <c r="AB634" i="2"/>
  <c r="AP621" i="2" l="1"/>
  <c r="AK621" i="2"/>
  <c r="AH621" i="2"/>
  <c r="AB621" i="2"/>
  <c r="AP620" i="2"/>
  <c r="AK620" i="2"/>
  <c r="AH620" i="2"/>
  <c r="AB620" i="2"/>
  <c r="AP619" i="2"/>
  <c r="AK619" i="2"/>
  <c r="AH619" i="2"/>
  <c r="AB619" i="2"/>
  <c r="AH614" i="2"/>
  <c r="AD367" i="2"/>
  <c r="AD843" i="2" s="1"/>
  <c r="S5" i="10"/>
  <c r="S8" i="10"/>
  <c r="AB723" i="2"/>
  <c r="AP41" i="2"/>
  <c r="AP45" i="2"/>
  <c r="AK48" i="2"/>
  <c r="AK43" i="2"/>
  <c r="AH42" i="2"/>
  <c r="AB67" i="2"/>
  <c r="AB41" i="2"/>
  <c r="AB724" i="2"/>
  <c r="AB42" i="2"/>
  <c r="AK41" i="2"/>
  <c r="AH41" i="2"/>
  <c r="AK49" i="2"/>
  <c r="AP49" i="2"/>
  <c r="AK42" i="2"/>
  <c r="AK110" i="2"/>
  <c r="AK230" i="2"/>
  <c r="AK216" i="2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5" i="2"/>
  <c r="AP616" i="2"/>
  <c r="AP617" i="2"/>
  <c r="AP618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K374" i="2"/>
  <c r="AH375" i="2"/>
  <c r="AK375" i="2"/>
  <c r="AH376" i="2"/>
  <c r="AK376" i="2"/>
  <c r="AH377" i="2"/>
  <c r="AK377" i="2"/>
  <c r="AH378" i="2"/>
  <c r="AK378" i="2"/>
  <c r="AH379" i="2"/>
  <c r="AK379" i="2"/>
  <c r="AH380" i="2"/>
  <c r="AK380" i="2"/>
  <c r="AH381" i="2"/>
  <c r="AK381" i="2"/>
  <c r="AH382" i="2"/>
  <c r="AK382" i="2"/>
  <c r="AH383" i="2"/>
  <c r="AK383" i="2"/>
  <c r="AH384" i="2"/>
  <c r="AK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11" i="2"/>
  <c r="AH612" i="2"/>
  <c r="AH613" i="2"/>
  <c r="AH615" i="2"/>
  <c r="AH616" i="2"/>
  <c r="AH617" i="2"/>
  <c r="AH618" i="2"/>
  <c r="AH623" i="2"/>
  <c r="AH624" i="2"/>
  <c r="AH625" i="2"/>
  <c r="AH626" i="2"/>
  <c r="AH627" i="2"/>
  <c r="AH628" i="2"/>
  <c r="AH629" i="2"/>
  <c r="AH630" i="2"/>
  <c r="AH631" i="2"/>
  <c r="AH632" i="2"/>
  <c r="AH633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23" i="2"/>
  <c r="AB624" i="2"/>
  <c r="AB625" i="2"/>
  <c r="AB626" i="2"/>
  <c r="AB627" i="2"/>
  <c r="AB628" i="2"/>
  <c r="AB629" i="2"/>
  <c r="AB630" i="2"/>
  <c r="AB631" i="2"/>
  <c r="AB632" i="2"/>
  <c r="AB633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C828" i="2"/>
  <c r="AA828" i="2"/>
  <c r="AH608" i="2"/>
  <c r="AH610" i="2"/>
  <c r="AH607" i="2"/>
  <c r="AH609" i="2"/>
  <c r="AQ224" i="2" l="1"/>
  <c r="AQ687" i="2"/>
  <c r="AB843" i="2"/>
  <c r="AP843" i="2"/>
  <c r="AQ773" i="2"/>
  <c r="AQ564" i="2"/>
  <c r="AQ420" i="2"/>
  <c r="AQ228" i="2"/>
  <c r="AQ220" i="2"/>
  <c r="AQ578" i="2"/>
  <c r="AQ450" i="2"/>
  <c r="AQ226" i="2"/>
  <c r="AQ171" i="2"/>
  <c r="AQ730" i="2"/>
  <c r="AQ457" i="2"/>
  <c r="AQ399" i="2"/>
  <c r="AQ83" i="2"/>
  <c r="AQ358" i="2"/>
  <c r="AQ745" i="2"/>
  <c r="AQ741" i="2"/>
  <c r="AQ711" i="2"/>
  <c r="AQ697" i="2"/>
  <c r="AQ689" i="2"/>
  <c r="AQ686" i="2"/>
  <c r="AQ684" i="2"/>
  <c r="AQ678" i="2"/>
  <c r="AQ674" i="2"/>
  <c r="AQ672" i="2"/>
  <c r="AQ664" i="2"/>
  <c r="AQ660" i="2"/>
  <c r="AQ658" i="2"/>
  <c r="AQ652" i="2"/>
  <c r="AQ646" i="2"/>
  <c r="AQ642" i="2"/>
  <c r="AQ636" i="2"/>
  <c r="AQ628" i="2"/>
  <c r="AQ626" i="2"/>
  <c r="AQ602" i="2"/>
  <c r="AQ598" i="2"/>
  <c r="AQ590" i="2"/>
  <c r="AQ584" i="2"/>
  <c r="AQ582" i="2"/>
  <c r="AQ580" i="2"/>
  <c r="AQ577" i="2"/>
  <c r="AQ569" i="2"/>
  <c r="AQ561" i="2"/>
  <c r="AQ553" i="2"/>
  <c r="AQ547" i="2"/>
  <c r="AQ541" i="2"/>
  <c r="AQ533" i="2"/>
  <c r="AQ525" i="2"/>
  <c r="AQ513" i="2"/>
  <c r="AQ497" i="2"/>
  <c r="AQ485" i="2"/>
  <c r="AQ473" i="2"/>
  <c r="AQ467" i="2"/>
  <c r="AQ461" i="2"/>
  <c r="AQ459" i="2"/>
  <c r="AQ456" i="2"/>
  <c r="AQ454" i="2"/>
  <c r="AQ452" i="2"/>
  <c r="AQ448" i="2"/>
  <c r="AQ446" i="2"/>
  <c r="AQ438" i="2"/>
  <c r="AQ428" i="2"/>
  <c r="AQ400" i="2"/>
  <c r="AQ380" i="2"/>
  <c r="AQ354" i="2"/>
  <c r="AQ332" i="2"/>
  <c r="AQ304" i="2"/>
  <c r="AQ276" i="2"/>
  <c r="AQ254" i="2"/>
  <c r="AQ252" i="2"/>
  <c r="AQ246" i="2"/>
  <c r="AQ240" i="2"/>
  <c r="AQ234" i="2"/>
  <c r="AQ214" i="2"/>
  <c r="AQ200" i="2"/>
  <c r="AQ184" i="2"/>
  <c r="AQ170" i="2"/>
  <c r="AQ162" i="2"/>
  <c r="AQ154" i="2"/>
  <c r="AQ140" i="2"/>
  <c r="AQ134" i="2"/>
  <c r="AQ130" i="2"/>
  <c r="AQ124" i="2"/>
  <c r="AQ116" i="2"/>
  <c r="AQ106" i="2"/>
  <c r="AQ102" i="2"/>
  <c r="AQ63" i="2"/>
  <c r="AQ59" i="2"/>
  <c r="AQ53" i="2"/>
  <c r="AQ51" i="2"/>
  <c r="AQ45" i="2"/>
  <c r="AQ786" i="2"/>
  <c r="AQ750" i="2"/>
  <c r="AQ698" i="2"/>
  <c r="AQ603" i="2"/>
  <c r="AQ587" i="2"/>
  <c r="AQ60" i="2"/>
  <c r="AQ723" i="2"/>
  <c r="AQ637" i="2"/>
  <c r="AQ538" i="2"/>
  <c r="AQ468" i="2"/>
  <c r="AQ347" i="2"/>
  <c r="AQ263" i="2"/>
  <c r="AQ576" i="2"/>
  <c r="AQ572" i="2"/>
  <c r="AQ554" i="2"/>
  <c r="AQ526" i="2"/>
  <c r="AQ484" i="2"/>
  <c r="AD828" i="2"/>
  <c r="AE828" i="2" s="1"/>
  <c r="AQ820" i="2"/>
  <c r="AQ802" i="2"/>
  <c r="AQ762" i="2"/>
  <c r="AQ742" i="2"/>
  <c r="AQ550" i="2"/>
  <c r="AQ355" i="2"/>
  <c r="AQ52" i="2"/>
  <c r="AQ50" i="2"/>
  <c r="AQ520" i="2"/>
  <c r="AQ516" i="2"/>
  <c r="AQ458" i="2"/>
  <c r="AQ303" i="2"/>
  <c r="AQ99" i="2"/>
  <c r="AQ207" i="2"/>
  <c r="AQ813" i="2"/>
  <c r="AQ685" i="2"/>
  <c r="AQ607" i="2"/>
  <c r="AQ133" i="2"/>
  <c r="AQ817" i="2"/>
  <c r="AQ791" i="2"/>
  <c r="AQ759" i="2"/>
  <c r="AQ749" i="2"/>
  <c r="AQ747" i="2"/>
  <c r="AQ744" i="2"/>
  <c r="AQ740" i="2"/>
  <c r="AQ734" i="2"/>
  <c r="AQ712" i="2"/>
  <c r="AQ613" i="2"/>
  <c r="AQ595" i="2"/>
  <c r="AQ488" i="2"/>
  <c r="AQ486" i="2"/>
  <c r="AQ427" i="2"/>
  <c r="AQ413" i="2"/>
  <c r="AQ401" i="2"/>
  <c r="AQ397" i="2"/>
  <c r="AQ395" i="2"/>
  <c r="AQ393" i="2"/>
  <c r="AQ391" i="2"/>
  <c r="AQ387" i="2"/>
  <c r="AQ381" i="2"/>
  <c r="AQ371" i="2"/>
  <c r="AQ369" i="2"/>
  <c r="AQ367" i="2"/>
  <c r="AQ365" i="2"/>
  <c r="AQ363" i="2"/>
  <c r="AQ361" i="2"/>
  <c r="AQ359" i="2"/>
  <c r="AQ357" i="2"/>
  <c r="AQ353" i="2"/>
  <c r="AQ351" i="2"/>
  <c r="AQ349" i="2"/>
  <c r="AQ345" i="2"/>
  <c r="AQ337" i="2"/>
  <c r="AQ335" i="2"/>
  <c r="AQ333" i="2"/>
  <c r="AQ331" i="2"/>
  <c r="AQ329" i="2"/>
  <c r="AQ327" i="2"/>
  <c r="AQ315" i="2"/>
  <c r="AQ285" i="2"/>
  <c r="AQ283" i="2"/>
  <c r="AQ259" i="2"/>
  <c r="AQ253" i="2"/>
  <c r="AQ241" i="2"/>
  <c r="AQ229" i="2"/>
  <c r="AQ227" i="2"/>
  <c r="AQ225" i="2"/>
  <c r="AQ223" i="2"/>
  <c r="AQ221" i="2"/>
  <c r="AQ219" i="2"/>
  <c r="AQ217" i="2"/>
  <c r="AQ123" i="2"/>
  <c r="AQ93" i="2"/>
  <c r="AQ91" i="2"/>
  <c r="AQ89" i="2"/>
  <c r="AQ71" i="2"/>
  <c r="AQ743" i="2"/>
  <c r="AQ737" i="2"/>
  <c r="AQ735" i="2"/>
  <c r="AQ727" i="2"/>
  <c r="AQ657" i="2"/>
  <c r="AQ649" i="2"/>
  <c r="AQ574" i="2"/>
  <c r="AQ570" i="2"/>
  <c r="AQ568" i="2"/>
  <c r="AQ566" i="2"/>
  <c r="AQ562" i="2"/>
  <c r="AQ560" i="2"/>
  <c r="AQ558" i="2"/>
  <c r="AQ556" i="2"/>
  <c r="AQ449" i="2"/>
  <c r="AQ433" i="2"/>
  <c r="AQ382" i="2"/>
  <c r="AQ374" i="2"/>
  <c r="AQ368" i="2"/>
  <c r="AQ364" i="2"/>
  <c r="AQ356" i="2"/>
  <c r="AQ348" i="2"/>
  <c r="AQ342" i="2"/>
  <c r="AQ336" i="2"/>
  <c r="AQ326" i="2"/>
  <c r="AQ314" i="2"/>
  <c r="AQ298" i="2"/>
  <c r="AQ292" i="2"/>
  <c r="AQ266" i="2"/>
  <c r="AQ189" i="2"/>
  <c r="AQ181" i="2"/>
  <c r="AQ161" i="2"/>
  <c r="AQ153" i="2"/>
  <c r="AQ143" i="2"/>
  <c r="AQ120" i="2"/>
  <c r="AQ88" i="2"/>
  <c r="AQ86" i="2"/>
  <c r="AQ84" i="2"/>
  <c r="AQ82" i="2"/>
  <c r="AQ80" i="2"/>
  <c r="AQ78" i="2"/>
  <c r="AQ76" i="2"/>
  <c r="AQ74" i="2"/>
  <c r="AQ70" i="2"/>
  <c r="AQ67" i="2"/>
  <c r="AQ810" i="2"/>
  <c r="AQ778" i="2"/>
  <c r="AQ754" i="2"/>
  <c r="AQ748" i="2"/>
  <c r="AQ746" i="2"/>
  <c r="AQ704" i="2"/>
  <c r="AQ700" i="2"/>
  <c r="AQ694" i="2"/>
  <c r="AQ690" i="2"/>
  <c r="AQ544" i="2"/>
  <c r="AQ530" i="2"/>
  <c r="AQ506" i="2"/>
  <c r="AQ478" i="2"/>
  <c r="AQ466" i="2"/>
  <c r="AQ414" i="2"/>
  <c r="AQ404" i="2"/>
  <c r="AQ390" i="2"/>
  <c r="AQ239" i="2"/>
  <c r="AQ129" i="2"/>
  <c r="AQ42" i="2"/>
  <c r="AQ619" i="2"/>
  <c r="AQ807" i="2"/>
  <c r="AQ805" i="2"/>
  <c r="AQ799" i="2"/>
  <c r="AQ789" i="2"/>
  <c r="AQ787" i="2"/>
  <c r="AQ785" i="2"/>
  <c r="AQ783" i="2"/>
  <c r="AQ781" i="2"/>
  <c r="AQ779" i="2"/>
  <c r="AQ777" i="2"/>
  <c r="AQ769" i="2"/>
  <c r="AQ767" i="2"/>
  <c r="AQ765" i="2"/>
  <c r="AQ709" i="2"/>
  <c r="AQ612" i="2"/>
  <c r="AQ606" i="2"/>
  <c r="AQ600" i="2"/>
  <c r="AQ594" i="2"/>
  <c r="AQ586" i="2"/>
  <c r="AQ505" i="2"/>
  <c r="AQ415" i="2"/>
  <c r="AQ242" i="2"/>
  <c r="AQ236" i="2"/>
  <c r="AQ132" i="2"/>
  <c r="AQ126" i="2"/>
  <c r="AQ66" i="2"/>
  <c r="AQ56" i="2"/>
  <c r="AQ46" i="2"/>
  <c r="AQ815" i="2"/>
  <c r="AQ210" i="2"/>
  <c r="AQ208" i="2"/>
  <c r="AQ204" i="2"/>
  <c r="AQ194" i="2"/>
  <c r="AQ188" i="2"/>
  <c r="AQ174" i="2"/>
  <c r="AQ158" i="2"/>
  <c r="AQ150" i="2"/>
  <c r="AQ148" i="2"/>
  <c r="AQ136" i="2"/>
  <c r="AQ107" i="2"/>
  <c r="AQ722" i="2"/>
  <c r="AQ714" i="2"/>
  <c r="AQ668" i="2"/>
  <c r="AQ632" i="2"/>
  <c r="AQ624" i="2"/>
  <c r="AQ548" i="2"/>
  <c r="AQ546" i="2"/>
  <c r="AQ542" i="2"/>
  <c r="AQ540" i="2"/>
  <c r="AQ534" i="2"/>
  <c r="AQ522" i="2"/>
  <c r="AQ470" i="2"/>
  <c r="AQ462" i="2"/>
  <c r="AQ440" i="2"/>
  <c r="AQ436" i="2"/>
  <c r="AQ432" i="2"/>
  <c r="AQ410" i="2"/>
  <c r="AQ408" i="2"/>
  <c r="AQ396" i="2"/>
  <c r="AQ295" i="2"/>
  <c r="AQ271" i="2"/>
  <c r="AQ115" i="2"/>
  <c r="AQ77" i="2"/>
  <c r="AQ610" i="2"/>
  <c r="AQ821" i="2"/>
  <c r="AQ819" i="2"/>
  <c r="AQ816" i="2"/>
  <c r="AQ814" i="2"/>
  <c r="AQ812" i="2"/>
  <c r="AQ808" i="2"/>
  <c r="AQ798" i="2"/>
  <c r="AQ788" i="2"/>
  <c r="AQ782" i="2"/>
  <c r="AQ772" i="2"/>
  <c r="AQ766" i="2"/>
  <c r="AQ729" i="2"/>
  <c r="AQ715" i="2"/>
  <c r="AQ713" i="2"/>
  <c r="AQ710" i="2"/>
  <c r="AQ708" i="2"/>
  <c r="AQ706" i="2"/>
  <c r="AQ675" i="2"/>
  <c r="AQ669" i="2"/>
  <c r="AQ635" i="2"/>
  <c r="AQ623" i="2"/>
  <c r="AQ514" i="2"/>
  <c r="AQ510" i="2"/>
  <c r="AQ502" i="2"/>
  <c r="AQ500" i="2"/>
  <c r="AQ498" i="2"/>
  <c r="AQ496" i="2"/>
  <c r="AQ494" i="2"/>
  <c r="AQ492" i="2"/>
  <c r="AQ490" i="2"/>
  <c r="AQ487" i="2"/>
  <c r="AQ482" i="2"/>
  <c r="AQ480" i="2"/>
  <c r="AQ476" i="2"/>
  <c r="AQ443" i="2"/>
  <c r="AQ431" i="2"/>
  <c r="AQ429" i="2"/>
  <c r="AQ426" i="2"/>
  <c r="AQ424" i="2"/>
  <c r="AQ418" i="2"/>
  <c r="AQ416" i="2"/>
  <c r="AQ312" i="2"/>
  <c r="AQ308" i="2"/>
  <c r="AQ286" i="2"/>
  <c r="AQ282" i="2"/>
  <c r="AQ280" i="2"/>
  <c r="AQ272" i="2"/>
  <c r="AQ268" i="2"/>
  <c r="AQ260" i="2"/>
  <c r="AQ256" i="2"/>
  <c r="AQ251" i="2"/>
  <c r="AQ249" i="2"/>
  <c r="AQ247" i="2"/>
  <c r="AQ245" i="2"/>
  <c r="AQ243" i="2"/>
  <c r="AQ237" i="2"/>
  <c r="AQ235" i="2"/>
  <c r="AQ233" i="2"/>
  <c r="AQ231" i="2"/>
  <c r="AQ199" i="2"/>
  <c r="AQ137" i="2"/>
  <c r="AQ131" i="2"/>
  <c r="AQ127" i="2"/>
  <c r="AQ125" i="2"/>
  <c r="AQ114" i="2"/>
  <c r="AQ96" i="2"/>
  <c r="AQ92" i="2"/>
  <c r="AQ65" i="2"/>
  <c r="AQ49" i="2"/>
  <c r="AQ47" i="2"/>
  <c r="AQ43" i="2"/>
  <c r="AQ826" i="2"/>
  <c r="AQ824" i="2"/>
  <c r="AQ822" i="2"/>
  <c r="AQ818" i="2"/>
  <c r="AQ751" i="2"/>
  <c r="AQ549" i="2"/>
  <c r="AQ545" i="2"/>
  <c r="AQ537" i="2"/>
  <c r="AQ122" i="2"/>
  <c r="AQ118" i="2"/>
  <c r="AQ112" i="2"/>
  <c r="AQ110" i="2"/>
  <c r="AQ108" i="2"/>
  <c r="AQ104" i="2"/>
  <c r="AQ100" i="2"/>
  <c r="AQ98" i="2"/>
  <c r="AQ94" i="2"/>
  <c r="AQ90" i="2"/>
  <c r="AQ609" i="2"/>
  <c r="AQ803" i="2"/>
  <c r="AQ801" i="2"/>
  <c r="AQ797" i="2"/>
  <c r="AQ795" i="2"/>
  <c r="AQ793" i="2"/>
  <c r="AQ763" i="2"/>
  <c r="AQ761" i="2"/>
  <c r="AQ758" i="2"/>
  <c r="AQ733" i="2"/>
  <c r="AQ731" i="2"/>
  <c r="AQ728" i="2"/>
  <c r="AQ726" i="2"/>
  <c r="AQ720" i="2"/>
  <c r="AQ701" i="2"/>
  <c r="AQ699" i="2"/>
  <c r="AQ696" i="2"/>
  <c r="AQ677" i="2"/>
  <c r="AQ670" i="2"/>
  <c r="AQ666" i="2"/>
  <c r="AQ662" i="2"/>
  <c r="AQ659" i="2"/>
  <c r="AQ655" i="2"/>
  <c r="AQ643" i="2"/>
  <c r="AQ641" i="2"/>
  <c r="AQ639" i="2"/>
  <c r="AQ634" i="2"/>
  <c r="AQ604" i="2"/>
  <c r="AQ596" i="2"/>
  <c r="AQ592" i="2"/>
  <c r="AQ588" i="2"/>
  <c r="AQ552" i="2"/>
  <c r="AQ536" i="2"/>
  <c r="AQ518" i="2"/>
  <c r="AQ477" i="2"/>
  <c r="AQ475" i="2"/>
  <c r="AQ472" i="2"/>
  <c r="AQ464" i="2"/>
  <c r="AQ447" i="2"/>
  <c r="AQ445" i="2"/>
  <c r="AQ442" i="2"/>
  <c r="AQ434" i="2"/>
  <c r="AQ417" i="2"/>
  <c r="AQ412" i="2"/>
  <c r="AQ406" i="2"/>
  <c r="AQ318" i="2"/>
  <c r="AQ316" i="2"/>
  <c r="AQ305" i="2"/>
  <c r="AQ192" i="2"/>
  <c r="AQ311" i="2"/>
  <c r="AQ309" i="2"/>
  <c r="AQ307" i="2"/>
  <c r="AQ302" i="2"/>
  <c r="AQ300" i="2"/>
  <c r="AQ296" i="2"/>
  <c r="AQ294" i="2"/>
  <c r="AQ290" i="2"/>
  <c r="AQ288" i="2"/>
  <c r="AQ222" i="2"/>
  <c r="AQ218" i="2"/>
  <c r="AQ216" i="2"/>
  <c r="AQ196" i="2"/>
  <c r="AQ191" i="2"/>
  <c r="AQ187" i="2"/>
  <c r="AQ185" i="2"/>
  <c r="AQ183" i="2"/>
  <c r="AQ179" i="2"/>
  <c r="AQ177" i="2"/>
  <c r="AQ175" i="2"/>
  <c r="AQ173" i="2"/>
  <c r="AQ169" i="2"/>
  <c r="AQ167" i="2"/>
  <c r="AQ165" i="2"/>
  <c r="AQ163" i="2"/>
  <c r="AQ159" i="2"/>
  <c r="AQ157" i="2"/>
  <c r="AQ155" i="2"/>
  <c r="AQ151" i="2"/>
  <c r="AQ149" i="2"/>
  <c r="AQ147" i="2"/>
  <c r="AQ145" i="2"/>
  <c r="AQ141" i="2"/>
  <c r="AQ139" i="2"/>
  <c r="AQ128" i="2"/>
  <c r="AQ121" i="2"/>
  <c r="AQ119" i="2"/>
  <c r="AQ117" i="2"/>
  <c r="AQ113" i="2"/>
  <c r="AQ111" i="2"/>
  <c r="AQ109" i="2"/>
  <c r="AQ105" i="2"/>
  <c r="AQ103" i="2"/>
  <c r="AQ101" i="2"/>
  <c r="AQ97" i="2"/>
  <c r="AQ95" i="2"/>
  <c r="AQ72" i="2"/>
  <c r="AQ68" i="2"/>
  <c r="AQ64" i="2"/>
  <c r="AQ62" i="2"/>
  <c r="AQ58" i="2"/>
  <c r="AQ54" i="2"/>
  <c r="AQ532" i="2"/>
  <c r="AQ528" i="2"/>
  <c r="AQ524" i="2"/>
  <c r="AQ512" i="2"/>
  <c r="AQ508" i="2"/>
  <c r="AQ504" i="2"/>
  <c r="AQ474" i="2"/>
  <c r="AQ460" i="2"/>
  <c r="AQ444" i="2"/>
  <c r="AQ430" i="2"/>
  <c r="AQ422" i="2"/>
  <c r="AQ402" i="2"/>
  <c r="AQ398" i="2"/>
  <c r="AQ394" i="2"/>
  <c r="AQ388" i="2"/>
  <c r="AQ384" i="2"/>
  <c r="AQ383" i="2"/>
  <c r="AQ379" i="2"/>
  <c r="AQ378" i="2"/>
  <c r="AQ377" i="2"/>
  <c r="AQ376" i="2"/>
  <c r="AQ375" i="2"/>
  <c r="AQ373" i="2"/>
  <c r="AQ343" i="2"/>
  <c r="AQ341" i="2"/>
  <c r="AQ339" i="2"/>
  <c r="AQ325" i="2"/>
  <c r="AQ323" i="2"/>
  <c r="AQ321" i="2"/>
  <c r="AQ313" i="2"/>
  <c r="AQ301" i="2"/>
  <c r="AQ299" i="2"/>
  <c r="AQ297" i="2"/>
  <c r="AQ293" i="2"/>
  <c r="AQ289" i="2"/>
  <c r="AQ287" i="2"/>
  <c r="AQ281" i="2"/>
  <c r="AQ279" i="2"/>
  <c r="AQ277" i="2"/>
  <c r="AQ275" i="2"/>
  <c r="AQ273" i="2"/>
  <c r="AQ269" i="2"/>
  <c r="AQ267" i="2"/>
  <c r="AQ265" i="2"/>
  <c r="AQ257" i="2"/>
  <c r="AQ255" i="2"/>
  <c r="AQ212" i="2"/>
  <c r="AQ206" i="2"/>
  <c r="AQ202" i="2"/>
  <c r="AQ198" i="2"/>
  <c r="AQ190" i="2"/>
  <c r="AQ186" i="2"/>
  <c r="AQ182" i="2"/>
  <c r="AQ178" i="2"/>
  <c r="AQ176" i="2"/>
  <c r="AQ172" i="2"/>
  <c r="AQ168" i="2"/>
  <c r="AQ166" i="2"/>
  <c r="AQ160" i="2"/>
  <c r="AQ156" i="2"/>
  <c r="AQ152" i="2"/>
  <c r="AQ146" i="2"/>
  <c r="AQ144" i="2"/>
  <c r="AQ142" i="2"/>
  <c r="AQ138" i="2"/>
  <c r="AQ55" i="2"/>
  <c r="AQ804" i="2"/>
  <c r="AQ800" i="2"/>
  <c r="AQ796" i="2"/>
  <c r="AQ794" i="2"/>
  <c r="AQ784" i="2"/>
  <c r="AQ780" i="2"/>
  <c r="AQ776" i="2"/>
  <c r="AQ774" i="2"/>
  <c r="AQ770" i="2"/>
  <c r="AQ768" i="2"/>
  <c r="AQ764" i="2"/>
  <c r="AQ760" i="2"/>
  <c r="AQ756" i="2"/>
  <c r="AQ752" i="2"/>
  <c r="AQ738" i="2"/>
  <c r="AQ736" i="2"/>
  <c r="AQ732" i="2"/>
  <c r="AQ718" i="2"/>
  <c r="AQ716" i="2"/>
  <c r="AQ702" i="2"/>
  <c r="AQ692" i="2"/>
  <c r="AQ688" i="2"/>
  <c r="AQ682" i="2"/>
  <c r="AQ680" i="2"/>
  <c r="AQ676" i="2"/>
  <c r="AQ656" i="2"/>
  <c r="AQ650" i="2"/>
  <c r="AQ648" i="2"/>
  <c r="AQ644" i="2"/>
  <c r="AQ638" i="2"/>
  <c r="AQ630" i="2"/>
  <c r="AQ618" i="2"/>
  <c r="AQ616" i="2"/>
  <c r="AQ215" i="2"/>
  <c r="AQ213" i="2"/>
  <c r="AQ211" i="2"/>
  <c r="AQ209" i="2"/>
  <c r="AQ205" i="2"/>
  <c r="AQ203" i="2"/>
  <c r="AQ201" i="2"/>
  <c r="AQ195" i="2"/>
  <c r="AQ193" i="2"/>
  <c r="AQ135" i="2"/>
  <c r="AQ48" i="2"/>
  <c r="AQ825" i="2"/>
  <c r="AQ823" i="2"/>
  <c r="AQ719" i="2"/>
  <c r="AQ717" i="2"/>
  <c r="AQ705" i="2"/>
  <c r="AQ703" i="2"/>
  <c r="AQ691" i="2"/>
  <c r="AQ679" i="2"/>
  <c r="AQ673" i="2"/>
  <c r="AQ671" i="2"/>
  <c r="AQ667" i="2"/>
  <c r="AQ665" i="2"/>
  <c r="AQ663" i="2"/>
  <c r="AQ661" i="2"/>
  <c r="AQ653" i="2"/>
  <c r="AQ651" i="2"/>
  <c r="AQ647" i="2"/>
  <c r="AQ645" i="2"/>
  <c r="AQ629" i="2"/>
  <c r="AQ627" i="2"/>
  <c r="AQ625" i="2"/>
  <c r="AQ617" i="2"/>
  <c r="AQ615" i="2"/>
  <c r="AQ611" i="2"/>
  <c r="AQ599" i="2"/>
  <c r="AQ591" i="2"/>
  <c r="AQ583" i="2"/>
  <c r="AQ579" i="2"/>
  <c r="AQ573" i="2"/>
  <c r="AQ565" i="2"/>
  <c r="AQ557" i="2"/>
  <c r="AQ529" i="2"/>
  <c r="AQ521" i="2"/>
  <c r="AQ519" i="2"/>
  <c r="AQ515" i="2"/>
  <c r="AQ509" i="2"/>
  <c r="AQ501" i="2"/>
  <c r="AQ493" i="2"/>
  <c r="AQ489" i="2"/>
  <c r="AQ481" i="2"/>
  <c r="AQ465" i="2"/>
  <c r="AQ451" i="2"/>
  <c r="AQ441" i="2"/>
  <c r="AQ435" i="2"/>
  <c r="AQ425" i="2"/>
  <c r="AQ419" i="2"/>
  <c r="AQ407" i="2"/>
  <c r="AQ405" i="2"/>
  <c r="AQ385" i="2"/>
  <c r="AQ370" i="2"/>
  <c r="AQ366" i="2"/>
  <c r="AQ362" i="2"/>
  <c r="AQ360" i="2"/>
  <c r="AQ352" i="2"/>
  <c r="AQ346" i="2"/>
  <c r="AQ340" i="2"/>
  <c r="AQ338" i="2"/>
  <c r="AQ334" i="2"/>
  <c r="AQ330" i="2"/>
  <c r="AQ324" i="2"/>
  <c r="AQ322" i="2"/>
  <c r="AQ320" i="2"/>
  <c r="AQ310" i="2"/>
  <c r="AQ306" i="2"/>
  <c r="AQ278" i="2"/>
  <c r="AQ274" i="2"/>
  <c r="AQ270" i="2"/>
  <c r="AQ264" i="2"/>
  <c r="AQ262" i="2"/>
  <c r="AQ258" i="2"/>
  <c r="AQ250" i="2"/>
  <c r="AQ248" i="2"/>
  <c r="AQ244" i="2"/>
  <c r="AQ238" i="2"/>
  <c r="AQ232" i="2"/>
  <c r="AQ87" i="2"/>
  <c r="AQ81" i="2"/>
  <c r="AQ79" i="2"/>
  <c r="AQ75" i="2"/>
  <c r="AQ73" i="2"/>
  <c r="AQ69" i="2"/>
  <c r="AQ61" i="2"/>
  <c r="AQ44" i="2"/>
  <c r="AQ230" i="2"/>
  <c r="AQ41" i="2"/>
  <c r="AQ614" i="2"/>
  <c r="AQ620" i="2"/>
  <c r="AQ621" i="2"/>
  <c r="AQ517" i="2"/>
  <c r="AQ499" i="2"/>
  <c r="AQ495" i="2"/>
  <c r="AQ491" i="2"/>
  <c r="AQ479" i="2"/>
  <c r="AQ471" i="2"/>
  <c r="AQ463" i="2"/>
  <c r="AQ455" i="2"/>
  <c r="AQ403" i="2"/>
  <c r="AQ389" i="2"/>
  <c r="AQ724" i="2"/>
  <c r="AQ827" i="2"/>
  <c r="AQ811" i="2"/>
  <c r="AQ809" i="2"/>
  <c r="AQ806" i="2"/>
  <c r="AQ792" i="2"/>
  <c r="AQ790" i="2"/>
  <c r="AQ775" i="2"/>
  <c r="AQ771" i="2"/>
  <c r="AQ757" i="2"/>
  <c r="AQ755" i="2"/>
  <c r="AQ753" i="2"/>
  <c r="AQ739" i="2"/>
  <c r="AQ725" i="2"/>
  <c r="AQ721" i="2"/>
  <c r="AQ707" i="2"/>
  <c r="AQ695" i="2"/>
  <c r="AQ693" i="2"/>
  <c r="AQ683" i="2"/>
  <c r="AQ681" i="2"/>
  <c r="AQ654" i="2"/>
  <c r="AQ640" i="2"/>
  <c r="AQ633" i="2"/>
  <c r="AQ631" i="2"/>
  <c r="AQ608" i="2"/>
  <c r="AQ581" i="2"/>
  <c r="AQ575" i="2"/>
  <c r="AQ571" i="2"/>
  <c r="AQ567" i="2"/>
  <c r="AQ563" i="2"/>
  <c r="AQ559" i="2"/>
  <c r="AQ555" i="2"/>
  <c r="AQ551" i="2"/>
  <c r="AQ543" i="2"/>
  <c r="AQ539" i="2"/>
  <c r="AQ535" i="2"/>
  <c r="AQ531" i="2"/>
  <c r="AQ527" i="2"/>
  <c r="AQ523" i="2"/>
  <c r="AQ511" i="2"/>
  <c r="AQ507" i="2"/>
  <c r="AQ503" i="2"/>
  <c r="AQ483" i="2"/>
  <c r="AQ469" i="2"/>
  <c r="AQ453" i="2"/>
  <c r="AQ439" i="2"/>
  <c r="AQ437" i="2"/>
  <c r="AQ423" i="2"/>
  <c r="AQ421" i="2"/>
  <c r="AQ409" i="2"/>
  <c r="AQ392" i="2"/>
  <c r="AQ386" i="2"/>
  <c r="AQ372" i="2"/>
  <c r="AQ350" i="2"/>
  <c r="AQ344" i="2"/>
  <c r="AQ328" i="2"/>
  <c r="AQ319" i="2"/>
  <c r="AQ317" i="2"/>
  <c r="AQ291" i="2"/>
  <c r="AQ284" i="2"/>
  <c r="AQ261" i="2"/>
  <c r="AQ197" i="2"/>
  <c r="AQ180" i="2"/>
  <c r="AQ164" i="2"/>
  <c r="AQ85" i="2"/>
  <c r="AQ57" i="2"/>
  <c r="AQ605" i="2"/>
  <c r="AQ601" i="2"/>
  <c r="AQ597" i="2"/>
  <c r="AQ593" i="2"/>
  <c r="AQ589" i="2"/>
  <c r="AQ585" i="2"/>
  <c r="AQ411" i="2"/>
  <c r="AQ829" i="2" l="1"/>
</calcChain>
</file>

<file path=xl/sharedStrings.xml><?xml version="1.0" encoding="utf-8"?>
<sst xmlns="http://schemas.openxmlformats.org/spreadsheetml/2006/main" count="8795" uniqueCount="2264">
  <si>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</si>
  <si>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</si>
  <si>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</si>
  <si>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</si>
  <si>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</si>
  <si>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</si>
  <si>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</si>
  <si>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</si>
  <si>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</si>
  <si>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</si>
  <si>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</si>
  <si>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</si>
  <si>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</si>
  <si>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</si>
  <si>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</si>
  <si>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</si>
  <si>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</si>
  <si>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</si>
  <si>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</si>
  <si>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</si>
  <si>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</si>
  <si>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</si>
  <si>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</si>
  <si>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</si>
  <si>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</si>
  <si>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</si>
  <si>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</si>
  <si>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</si>
  <si>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</si>
  <si>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</si>
  <si>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</si>
  <si>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</si>
  <si>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</si>
  <si>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</si>
  <si>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</si>
  <si>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</si>
  <si>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</si>
  <si>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</si>
  <si>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</si>
  <si>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</si>
  <si>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</si>
  <si>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</si>
  <si>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</si>
  <si>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</si>
  <si>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</si>
  <si>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</si>
  <si>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</si>
  <si>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</si>
  <si>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</si>
  <si>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</si>
  <si>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</si>
  <si>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</si>
  <si>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</si>
  <si>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</si>
  <si>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</si>
  <si>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</si>
  <si>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</si>
  <si>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</si>
  <si>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</si>
  <si>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</si>
  <si>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</si>
  <si>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</si>
  <si>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</si>
  <si>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</si>
  <si>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</si>
  <si>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</si>
  <si>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</si>
  <si>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</si>
  <si>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</si>
  <si>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</si>
  <si>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</si>
  <si>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</si>
  <si>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</si>
  <si>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</si>
  <si>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</si>
  <si>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</si>
  <si>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</si>
  <si>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</si>
  <si>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</si>
  <si>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</si>
  <si>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</si>
  <si>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</si>
  <si>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</si>
  <si>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</si>
  <si>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</si>
  <si>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</si>
  <si>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</si>
  <si>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</si>
  <si>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</si>
  <si>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</si>
  <si>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</si>
  <si>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</si>
  <si>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</si>
  <si>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</si>
  <si>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</si>
  <si>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</si>
  <si>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</si>
  <si>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</si>
  <si>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</si>
  <si>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</si>
  <si>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</si>
  <si>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</si>
  <si>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</si>
  <si>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</si>
  <si>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</si>
  <si>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</si>
  <si>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</si>
  <si>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</si>
  <si>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</si>
  <si>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</si>
  <si>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</si>
  <si>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</si>
  <si>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</si>
  <si>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</si>
  <si>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</si>
  <si>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</si>
  <si>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</si>
  <si>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</si>
  <si>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</si>
  <si>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</si>
  <si>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</si>
  <si>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</si>
  <si>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</si>
  <si>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</si>
  <si>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</si>
  <si>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</si>
  <si>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</si>
  <si>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</si>
  <si>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</si>
  <si>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</si>
  <si>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</si>
  <si>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</si>
  <si>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</si>
  <si>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</si>
  <si>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</si>
  <si>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</si>
  <si>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</si>
  <si>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</si>
  <si>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</si>
  <si>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</si>
  <si>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</si>
  <si>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</si>
  <si>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</si>
  <si>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</si>
  <si>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</si>
  <si>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</si>
  <si>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</si>
  <si>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</si>
  <si>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</si>
  <si>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</si>
  <si>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</si>
  <si>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</si>
  <si>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</si>
  <si>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</si>
  <si>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</si>
  <si>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</si>
  <si>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</si>
  <si>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</si>
  <si>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</si>
  <si>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</si>
  <si>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</si>
  <si>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</si>
  <si>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</si>
  <si>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</si>
  <si>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</si>
  <si>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</si>
  <si>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</si>
  <si>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</si>
  <si>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</si>
  <si>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</si>
  <si>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</si>
  <si>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</si>
  <si>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</si>
  <si>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</si>
  <si>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</si>
  <si>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</si>
  <si>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</si>
  <si>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</si>
  <si>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</si>
  <si>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</si>
  <si>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</si>
  <si>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</si>
  <si>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</si>
  <si>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</si>
  <si>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</si>
  <si>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</si>
  <si>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</si>
  <si>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</si>
  <si>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</si>
  <si>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</si>
  <si>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</si>
  <si>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</si>
  <si>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</si>
  <si>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</si>
  <si>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</si>
  <si>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</si>
  <si>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</si>
  <si>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</si>
  <si>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</si>
  <si>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</si>
  <si>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</si>
  <si>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</si>
  <si>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</si>
  <si>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</si>
  <si>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</si>
  <si>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</si>
  <si>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</si>
  <si>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</si>
  <si>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</si>
  <si>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</si>
  <si>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</si>
  <si>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</si>
  <si>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</si>
  <si>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</si>
  <si>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</si>
  <si>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</si>
  <si>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</si>
  <si>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</si>
  <si>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</si>
  <si>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</si>
  <si>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</si>
  <si>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</si>
  <si>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</si>
  <si>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</si>
  <si>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</si>
  <si>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</si>
  <si>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</si>
  <si>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</si>
  <si>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</si>
  <si>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</si>
  <si>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</si>
  <si>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</si>
  <si>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</si>
  <si>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</si>
  <si>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</si>
  <si>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</si>
  <si>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</si>
  <si>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</si>
  <si>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</si>
  <si>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</si>
  <si>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</si>
  <si>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</si>
  <si>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</si>
  <si>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</si>
  <si>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</si>
  <si>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</si>
  <si>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</si>
  <si>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</si>
  <si>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</si>
  <si>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</si>
  <si>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</si>
  <si>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</si>
  <si>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</si>
  <si>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</si>
  <si>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</si>
  <si>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</si>
  <si>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</si>
  <si>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</si>
  <si>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</si>
  <si>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</si>
  <si>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</si>
  <si>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</si>
  <si>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</si>
  <si>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</si>
  <si>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</si>
  <si>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</si>
  <si>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</si>
  <si>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</si>
  <si>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</si>
  <si>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</si>
  <si>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</si>
  <si>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</si>
  <si>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</si>
  <si>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</si>
  <si>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</si>
  <si>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</si>
  <si>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</si>
  <si>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</si>
  <si>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</si>
  <si>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</si>
  <si>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</si>
  <si>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</si>
  <si>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</si>
  <si>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</si>
  <si>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</si>
  <si>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</si>
  <si>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</si>
  <si>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</si>
  <si>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</si>
  <si>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</si>
  <si>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</si>
  <si>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</si>
  <si>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</si>
  <si>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</si>
  <si>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</si>
  <si>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</si>
  <si>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</si>
  <si>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</si>
  <si>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</si>
  <si>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</si>
  <si>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</si>
  <si>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</si>
  <si>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</si>
  <si>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</si>
  <si>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</si>
  <si>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</si>
  <si>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</si>
  <si>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</si>
  <si>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</si>
  <si>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</si>
  <si>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</si>
  <si>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</si>
  <si>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</si>
  <si>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</si>
  <si>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</si>
  <si>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</si>
  <si>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</si>
  <si>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</si>
  <si>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</si>
  <si>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</si>
  <si>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</si>
  <si>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</si>
  <si>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</si>
  <si>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</si>
  <si>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</si>
  <si>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</si>
  <si>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</si>
  <si>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</si>
  <si>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</si>
  <si>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</si>
  <si>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</si>
  <si>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</si>
  <si>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</si>
  <si>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</si>
  <si>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</si>
  <si>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</si>
  <si>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</si>
  <si>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</si>
  <si>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</si>
  <si>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</si>
  <si>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</si>
  <si>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</si>
  <si>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</si>
  <si>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</si>
  <si>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</si>
  <si>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</si>
  <si>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</si>
  <si>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</si>
  <si>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</si>
  <si>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</si>
  <si>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</si>
  <si>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</si>
  <si>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</si>
  <si>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</si>
  <si>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</si>
  <si>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</si>
  <si>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</si>
  <si>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</si>
  <si>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</si>
  <si>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</si>
  <si>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</si>
  <si>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</si>
  <si>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</si>
  <si>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</si>
  <si>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</si>
  <si>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</si>
  <si>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</si>
  <si>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</si>
  <si>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</si>
  <si>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</si>
  <si>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</si>
  <si>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</si>
  <si>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</si>
  <si>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</si>
  <si>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</si>
  <si>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</si>
  <si>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</si>
  <si>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</si>
  <si>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</si>
  <si>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</si>
  <si>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</si>
  <si>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</si>
  <si>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</si>
  <si>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</si>
  <si>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</si>
  <si>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</si>
  <si>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</si>
  <si>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</si>
  <si>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</si>
  <si>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</si>
  <si>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</si>
  <si>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</si>
  <si>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</si>
  <si>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</si>
  <si>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</si>
  <si>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</si>
  <si>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</si>
  <si>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</si>
  <si>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</si>
  <si>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</si>
  <si>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</si>
  <si>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</si>
  <si>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</si>
  <si>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</si>
  <si>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</si>
  <si>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</si>
  <si>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</si>
  <si>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</si>
  <si>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</si>
  <si>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</si>
  <si>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</si>
  <si>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</si>
  <si>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</si>
  <si>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</si>
  <si>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</si>
  <si>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</si>
  <si>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</si>
  <si>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</si>
  <si>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</si>
  <si>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</si>
  <si>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</si>
  <si>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</si>
  <si>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</si>
  <si>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</si>
  <si>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</si>
  <si>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</si>
  <si>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</si>
  <si>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</si>
  <si>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</si>
  <si>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</si>
  <si>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</si>
  <si>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</si>
  <si>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</si>
  <si>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</si>
  <si>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</si>
  <si>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</si>
  <si>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</si>
  <si>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</si>
  <si>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</si>
  <si>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</si>
  <si>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</si>
  <si>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</si>
  <si>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</si>
  <si>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</si>
  <si>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</si>
  <si>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</si>
  <si>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</si>
  <si>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</si>
  <si>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</si>
  <si>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</si>
  <si>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</si>
  <si>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</si>
  <si>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</si>
  <si>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</si>
  <si>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</si>
  <si>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</si>
  <si>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</si>
  <si>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</si>
  <si>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</si>
  <si>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</si>
  <si>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</si>
  <si>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</si>
  <si>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</si>
  <si>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</si>
  <si>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</si>
  <si>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</si>
  <si>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</si>
  <si>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</si>
  <si>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</si>
  <si>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</si>
  <si>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</si>
  <si>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</si>
  <si>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</si>
  <si>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</si>
  <si>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</si>
  <si>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</si>
  <si>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</si>
  <si>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</si>
  <si>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</si>
  <si>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</si>
  <si>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</si>
  <si>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</si>
  <si>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</si>
  <si>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</si>
  <si>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</si>
  <si>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</si>
  <si>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</si>
  <si>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</si>
  <si>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</si>
  <si>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</si>
  <si>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</si>
  <si>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</si>
  <si>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</si>
  <si>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</si>
  <si>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</si>
  <si>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</si>
  <si>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</si>
  <si>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</si>
  <si>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</si>
  <si>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</si>
  <si>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</si>
  <si>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</si>
  <si>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</si>
  <si>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</si>
  <si>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</si>
  <si>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</si>
  <si>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</si>
  <si>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</si>
  <si>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</si>
  <si>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</si>
  <si>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</si>
  <si>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</si>
  <si>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</si>
  <si>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</si>
  <si>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</si>
  <si>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</si>
  <si>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</si>
  <si>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</si>
  <si>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</si>
  <si>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</si>
  <si>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</si>
  <si>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</si>
  <si>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</si>
  <si>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</si>
  <si>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</si>
  <si>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</si>
  <si>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</si>
  <si>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</si>
  <si>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</si>
  <si>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</si>
  <si>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</si>
  <si>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</si>
  <si>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</si>
  <si>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</si>
  <si>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</si>
  <si>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</si>
  <si>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</si>
  <si>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</si>
  <si>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</si>
  <si>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</si>
  <si>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</si>
  <si>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</si>
  <si>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</si>
  <si>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</si>
  <si>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</si>
  <si>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</si>
  <si>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</si>
  <si>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</si>
  <si>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</si>
  <si>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</si>
  <si>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</si>
  <si>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</si>
  <si>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</si>
  <si>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</si>
  <si>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</si>
  <si>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</si>
  <si>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</si>
  <si>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</si>
  <si>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</si>
  <si>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</si>
  <si>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</si>
  <si>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</si>
  <si>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</si>
  <si>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</si>
  <si>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</si>
  <si>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</si>
  <si>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</si>
  <si>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</si>
  <si>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</si>
  <si>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</si>
  <si>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</si>
  <si>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</si>
  <si>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</si>
  <si>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</si>
  <si>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</si>
  <si>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</si>
  <si>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</si>
  <si>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</si>
  <si>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</si>
  <si>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</si>
  <si>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</si>
  <si>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</si>
  <si>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</si>
  <si>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</si>
  <si>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</si>
  <si>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</si>
  <si>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</si>
  <si>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</si>
  <si>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</si>
  <si>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</si>
  <si>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</si>
  <si>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</si>
  <si>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</si>
  <si>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</si>
  <si>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</si>
  <si>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</si>
  <si>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</si>
  <si>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</si>
  <si>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</si>
  <si>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</si>
  <si>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</si>
  <si>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</si>
  <si>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</si>
  <si>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</si>
  <si>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</si>
  <si>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</si>
  <si>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</si>
  <si>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</si>
  <si>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</si>
  <si>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</si>
  <si>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</si>
  <si>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</si>
  <si>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</si>
  <si>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</si>
  <si>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</si>
  <si>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</si>
  <si>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</si>
  <si>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</si>
  <si>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</si>
  <si>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</si>
  <si>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</si>
  <si>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</si>
  <si>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</si>
  <si>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</si>
  <si>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</si>
  <si>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</si>
  <si>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</si>
  <si>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</si>
  <si>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</si>
  <si>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</si>
  <si>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</si>
  <si>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</si>
  <si>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</si>
  <si>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</si>
  <si>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</si>
  <si>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</si>
  <si>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</si>
  <si>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</si>
  <si>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</si>
  <si>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</si>
  <si>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</si>
  <si>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</si>
  <si>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</si>
  <si>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</si>
  <si>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</si>
  <si>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</si>
  <si>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</si>
  <si>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</si>
  <si>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</si>
  <si>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</si>
  <si>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</si>
  <si>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</si>
  <si>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</si>
  <si>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</si>
  <si>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</si>
  <si>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</si>
  <si>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</si>
  <si>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</si>
  <si>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</si>
  <si>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</si>
  <si>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</si>
  <si>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</si>
  <si>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</si>
  <si>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</si>
  <si>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</si>
  <si>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</si>
  <si>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</si>
  <si>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</si>
  <si>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</si>
  <si>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</si>
  <si>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</si>
  <si>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</si>
  <si>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</si>
  <si>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</si>
  <si>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</si>
  <si>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</si>
  <si>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</si>
  <si>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</si>
  <si>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</si>
  <si>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</si>
  <si>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</si>
  <si>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</si>
  <si>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</si>
  <si>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</si>
  <si>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</si>
  <si>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</si>
  <si>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</si>
  <si>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</si>
  <si>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</si>
  <si>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</si>
  <si>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</si>
  <si>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</si>
  <si>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</si>
  <si>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</si>
  <si>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</si>
  <si>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</si>
  <si>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</si>
  <si>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</si>
  <si>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</si>
  <si>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</si>
  <si>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</si>
  <si>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</si>
  <si>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</si>
  <si>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</si>
  <si>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</si>
  <si>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</si>
  <si>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</si>
  <si>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</si>
  <si>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</si>
  <si>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</si>
  <si>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</si>
  <si>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</si>
  <si>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</si>
  <si>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</si>
  <si>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</si>
  <si>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</si>
  <si>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</si>
  <si>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</si>
  <si>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</si>
  <si>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</si>
  <si>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</si>
  <si>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</si>
  <si>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</si>
  <si>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</si>
  <si>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</si>
  <si>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</si>
  <si>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</si>
  <si>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</si>
  <si>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</si>
  <si>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</si>
  <si>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</si>
  <si>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</si>
  <si>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</si>
  <si>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</si>
  <si>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</si>
  <si>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</si>
  <si>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</si>
  <si>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</si>
  <si>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</si>
  <si>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</si>
  <si>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</si>
  <si>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</si>
  <si>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</si>
  <si>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</si>
  <si>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</si>
  <si>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</si>
  <si>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</si>
  <si>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</si>
  <si>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</si>
  <si>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</si>
  <si>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</si>
  <si>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</si>
  <si>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</si>
  <si>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</si>
  <si>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</si>
  <si>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</si>
  <si>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</si>
  <si>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</si>
  <si>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</si>
  <si>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</si>
  <si>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</si>
  <si>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</si>
  <si>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</si>
  <si>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</si>
  <si>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</si>
  <si>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</si>
  <si>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</si>
  <si>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</si>
  <si>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</si>
  <si>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</si>
  <si>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</si>
  <si>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</si>
  <si>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</si>
  <si>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</si>
  <si>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</si>
  <si>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</si>
  <si>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</si>
  <si>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</si>
  <si>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</si>
  <si>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</si>
  <si>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</si>
  <si>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</si>
  <si>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</si>
  <si>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</si>
  <si>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</si>
  <si>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</si>
  <si>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</si>
  <si>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</si>
  <si>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</si>
  <si>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</si>
  <si>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</si>
  <si>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</si>
  <si>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</si>
  <si>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</si>
  <si>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</si>
  <si>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</si>
  <si>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</si>
  <si>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</si>
  <si>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</si>
  <si>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</si>
  <si>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</si>
  <si>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</si>
  <si>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</si>
  <si>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</si>
  <si>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</si>
  <si>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</si>
  <si>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</si>
  <si>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</si>
  <si>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</si>
  <si>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</si>
  <si>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</si>
  <si>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</si>
  <si>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</si>
  <si>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</si>
  <si>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</si>
  <si>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</si>
  <si>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</si>
  <si>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</si>
  <si>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</si>
  <si>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</si>
  <si>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</si>
  <si>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</si>
  <si>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</si>
  <si>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</si>
  <si>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</si>
  <si>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</si>
  <si>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</si>
  <si>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</si>
  <si>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</si>
  <si>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</si>
  <si>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</si>
  <si>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</si>
  <si>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</si>
  <si>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</si>
  <si>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</si>
  <si>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</si>
  <si>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</si>
  <si>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</si>
  <si>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</si>
  <si>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</si>
  <si>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</si>
  <si>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</si>
  <si>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</si>
  <si>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</si>
  <si>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</si>
  <si>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</si>
  <si>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</si>
  <si>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</si>
  <si>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</si>
  <si>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</si>
  <si>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</si>
  <si>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</si>
  <si>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</si>
  <si>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</si>
  <si>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</si>
  <si>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</si>
  <si>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</si>
  <si>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</si>
  <si>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</si>
  <si>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</si>
  <si>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</si>
  <si>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</si>
  <si>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</si>
  <si>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</si>
  <si>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</si>
  <si>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</si>
  <si>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</si>
  <si>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</si>
  <si>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</si>
  <si>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</si>
  <si>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</si>
  <si>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</si>
  <si>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</si>
  <si>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</si>
  <si>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</si>
  <si>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</si>
  <si>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</si>
  <si>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</si>
  <si>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</si>
  <si>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</si>
  <si>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</si>
  <si>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</si>
  <si>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</si>
  <si>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</si>
  <si>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</si>
  <si>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</si>
  <si>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</si>
  <si>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</si>
  <si>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</si>
  <si>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</si>
  <si>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</si>
  <si>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</si>
  <si>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</si>
  <si>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</si>
  <si>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</si>
  <si>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</si>
  <si>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</si>
  <si>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</si>
  <si>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</si>
  <si>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</si>
  <si>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</si>
  <si>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</si>
  <si>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</si>
  <si>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</si>
  <si>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</si>
  <si>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</si>
  <si>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</si>
  <si>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</si>
  <si>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</si>
  <si>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</si>
  <si>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</si>
  <si>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</si>
  <si>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</si>
  <si>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</si>
  <si>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</si>
  <si>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</si>
  <si>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</si>
  <si>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</si>
  <si>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</si>
  <si>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</si>
  <si>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</si>
  <si>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</si>
  <si>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</si>
  <si>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</si>
  <si>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</si>
  <si>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</si>
  <si>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</si>
  <si>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</si>
  <si>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</si>
  <si>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</si>
  <si>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</si>
  <si>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</si>
  <si>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</si>
  <si>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</si>
  <si>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</si>
  <si>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</si>
  <si>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</si>
  <si>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</si>
  <si>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</si>
  <si>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</si>
  <si>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</si>
  <si>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</si>
  <si>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</si>
  <si>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</si>
  <si>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</si>
  <si>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</si>
  <si>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</si>
  <si>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</si>
  <si>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</si>
  <si>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</si>
  <si>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</si>
  <si>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</si>
  <si>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</si>
  <si>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</si>
  <si>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</si>
  <si>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</si>
  <si>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</si>
  <si>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</si>
  <si>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</si>
  <si>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</si>
  <si>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</si>
  <si>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</si>
  <si>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</si>
  <si>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</si>
  <si>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</si>
  <si>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</si>
  <si>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</si>
  <si>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</si>
  <si>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</si>
  <si>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</si>
  <si>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</si>
  <si>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</si>
  <si>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</si>
  <si>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</si>
  <si>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</si>
  <si>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</si>
  <si>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</si>
  <si>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</si>
  <si>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</si>
  <si>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</si>
  <si>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</si>
  <si>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</si>
  <si>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</si>
  <si>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</si>
  <si>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</si>
  <si>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</si>
  <si>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</si>
  <si>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</si>
  <si>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</si>
  <si>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</si>
  <si>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</si>
  <si>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</si>
  <si>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</si>
  <si>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</si>
  <si>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</si>
  <si>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</si>
  <si>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</si>
  <si>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</si>
  <si>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</si>
  <si>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</si>
  <si>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</si>
  <si>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</si>
  <si>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</si>
  <si>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</si>
  <si>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</si>
  <si>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</si>
  <si>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</si>
  <si>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</si>
  <si>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</si>
  <si>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</si>
  <si>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</si>
  <si>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</si>
  <si>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</si>
  <si>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</si>
  <si>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</si>
  <si>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</si>
  <si>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</si>
  <si>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</si>
  <si>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</si>
  <si>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</si>
  <si>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</si>
  <si>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</si>
  <si>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</si>
  <si>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</si>
  <si>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</si>
  <si>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</si>
  <si>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</si>
  <si>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</si>
  <si>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</si>
  <si>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</si>
  <si>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</si>
  <si>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</si>
  <si>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</si>
  <si>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</si>
  <si>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</si>
  <si>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</si>
  <si>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</si>
  <si>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</si>
  <si>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</si>
  <si>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</si>
  <si>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</si>
  <si>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</si>
  <si>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</si>
  <si>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</si>
  <si>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</si>
  <si>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</si>
  <si>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</si>
  <si>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</si>
  <si>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</si>
  <si>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</si>
  <si>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</si>
  <si>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</si>
  <si>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</si>
  <si>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</si>
  <si>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</si>
  <si>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</si>
  <si>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</si>
  <si>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</si>
  <si>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</si>
  <si>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</si>
  <si>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</si>
  <si>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</si>
  <si>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</si>
  <si>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</si>
  <si>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</si>
  <si>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</si>
  <si>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</si>
  <si>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</si>
  <si>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</si>
  <si>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</si>
  <si>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</si>
  <si>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</si>
  <si>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</si>
  <si>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</si>
  <si>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</si>
  <si>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</si>
  <si>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</si>
  <si>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</si>
  <si>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</si>
  <si>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</si>
  <si>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</si>
  <si>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</si>
  <si>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</si>
  <si>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</si>
  <si>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</si>
  <si>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</si>
  <si>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</si>
  <si>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</si>
  <si>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</si>
  <si>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</si>
  <si>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</si>
  <si>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</si>
  <si>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</si>
  <si>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</si>
  <si>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</si>
  <si>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</si>
  <si>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</si>
  <si>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</si>
  <si>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</si>
  <si>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</si>
  <si>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</si>
  <si>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</si>
  <si>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</si>
  <si>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</si>
  <si>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</si>
  <si>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</si>
  <si>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</si>
  <si>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</si>
  <si>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</si>
  <si>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</si>
  <si>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</si>
  <si>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</si>
  <si>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</si>
  <si>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</si>
  <si>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</si>
  <si>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</si>
  <si>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</si>
  <si>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</si>
  <si>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</si>
  <si>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</si>
  <si>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</si>
  <si>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</si>
  <si>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</si>
  <si>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</si>
  <si>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</si>
  <si>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</si>
  <si>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</si>
  <si>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</si>
  <si>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</si>
  <si>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</si>
  <si>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</si>
  <si>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</si>
  <si>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</si>
  <si>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</si>
  <si>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</si>
  <si>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</si>
  <si>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</si>
  <si>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</si>
  <si>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</si>
  <si>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</si>
  <si>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</si>
  <si>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</si>
  <si>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</si>
  <si>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</si>
  <si>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</si>
  <si>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</si>
  <si>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</si>
  <si>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</si>
  <si>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</si>
  <si>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</si>
  <si>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</si>
  <si>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</si>
  <si>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</si>
  <si>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</si>
  <si>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</si>
  <si>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</si>
  <si>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</si>
  <si>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</si>
  <si>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</si>
  <si>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</si>
  <si>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</si>
  <si>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</si>
  <si>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</si>
  <si>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</si>
  <si>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</si>
  <si>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</si>
  <si>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</si>
  <si>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</si>
  <si>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</si>
  <si>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</si>
  <si>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</si>
  <si>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</si>
  <si>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</si>
  <si>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</si>
  <si>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</si>
  <si>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</si>
  <si>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</si>
  <si>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</si>
  <si>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</si>
  <si>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</si>
  <si>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</si>
  <si>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</si>
  <si>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</si>
  <si>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</si>
  <si>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</si>
  <si>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</si>
  <si>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</si>
  <si>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</si>
  <si>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</si>
  <si>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</si>
  <si>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</si>
  <si>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</si>
  <si>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</si>
  <si>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</si>
  <si>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</si>
  <si>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</si>
  <si>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</si>
  <si>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</si>
  <si>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</si>
  <si>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</si>
  <si>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</si>
  <si>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</si>
  <si>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</si>
  <si>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</si>
  <si>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</si>
  <si>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</si>
  <si>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</si>
  <si>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</si>
  <si>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</si>
  <si>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</si>
  <si>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</si>
  <si>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</si>
  <si>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</si>
  <si>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</si>
  <si>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</si>
  <si>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</si>
  <si>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</si>
  <si>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</si>
  <si>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</si>
  <si>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</si>
  <si>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</si>
  <si>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</si>
  <si>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</si>
  <si>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</si>
  <si>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</si>
  <si>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</si>
  <si>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</si>
  <si>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</si>
  <si>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</si>
  <si>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</si>
  <si>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</si>
  <si>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</si>
  <si>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</si>
  <si>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</si>
  <si>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</si>
  <si>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</si>
  <si>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</si>
  <si>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</si>
  <si>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</si>
  <si>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</si>
  <si>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</si>
  <si>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</si>
  <si>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</si>
  <si>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</si>
  <si>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</si>
  <si>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</si>
  <si>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</si>
  <si>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</si>
  <si>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</si>
  <si>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</si>
  <si>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</si>
  <si>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</si>
  <si>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</si>
  <si>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</si>
  <si>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</si>
  <si>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</si>
  <si>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</si>
  <si>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</si>
  <si>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</si>
  <si>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</si>
  <si>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</si>
  <si>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</si>
  <si>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</si>
  <si>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</si>
  <si>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</si>
  <si>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</si>
  <si>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</si>
  <si>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</si>
  <si>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</si>
  <si>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</si>
  <si>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</si>
  <si>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</si>
  <si>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</si>
  <si>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</si>
  <si>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</si>
  <si>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</si>
  <si>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</si>
  <si>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</si>
  <si>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</si>
  <si>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</si>
  <si>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</si>
  <si>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</si>
  <si>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</si>
  <si>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</si>
  <si>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</si>
  <si>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</si>
  <si>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</si>
  <si>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</si>
  <si>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</si>
  <si>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</si>
  <si>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</si>
  <si>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</si>
  <si>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</si>
  <si>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</si>
  <si>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</si>
  <si>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</si>
  <si>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</si>
  <si>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</si>
  <si>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</si>
  <si>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</si>
  <si>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</si>
  <si>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</si>
  <si>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</si>
  <si>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</si>
  <si>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</si>
  <si>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</si>
  <si>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</si>
  <si>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</si>
  <si>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</si>
  <si>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</si>
  <si>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</si>
  <si>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</si>
  <si>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</si>
  <si>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</si>
  <si>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</si>
  <si>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</si>
  <si>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</si>
  <si>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</si>
  <si>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</si>
  <si>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</si>
  <si>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</si>
  <si>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</si>
  <si>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</si>
  <si>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</si>
  <si>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</si>
  <si>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</si>
  <si>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</si>
  <si>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</si>
  <si>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</si>
  <si>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</si>
  <si>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</si>
  <si>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</si>
  <si>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</si>
  <si>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</si>
  <si>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</si>
  <si>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</si>
  <si>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</si>
  <si>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</si>
  <si>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</si>
  <si>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</si>
  <si>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</si>
  <si>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</si>
  <si>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</si>
  <si>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</si>
  <si>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</si>
  <si>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</si>
  <si>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</si>
  <si>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</si>
  <si>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</si>
  <si>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</si>
  <si>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</si>
  <si>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</si>
  <si>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</si>
  <si>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</si>
  <si>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</si>
  <si>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</si>
  <si>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</si>
  <si>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</si>
  <si>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</si>
  <si>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</si>
  <si>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</si>
  <si>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</si>
  <si>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</si>
  <si>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</si>
  <si>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</si>
  <si>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</si>
  <si>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</si>
  <si>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</si>
  <si>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</si>
  <si>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</si>
  <si>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</si>
  <si>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</si>
  <si>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</si>
  <si>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</si>
  <si>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</si>
  <si>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</si>
  <si>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</si>
  <si>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</si>
  <si>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</si>
  <si>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</si>
  <si>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</si>
  <si>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</si>
  <si>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</si>
  <si>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</si>
  <si>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</si>
  <si>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</si>
  <si>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</si>
  <si>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</si>
  <si>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</si>
  <si>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</si>
  <si>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</si>
  <si>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</si>
  <si>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</si>
  <si>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</si>
  <si>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</si>
  <si>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</si>
  <si>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</si>
  <si>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</si>
  <si>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</si>
  <si>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</si>
  <si>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</si>
  <si>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</si>
  <si>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</si>
  <si>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</si>
  <si>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</si>
  <si>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</si>
  <si>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</si>
  <si>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</si>
  <si>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</si>
  <si>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</si>
  <si>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</si>
  <si>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</si>
  <si>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</si>
  <si>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</si>
  <si>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</si>
  <si>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</si>
  <si>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</si>
  <si>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</si>
  <si>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</si>
  <si>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</si>
  <si>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</si>
  <si>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</si>
  <si>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</si>
  <si>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</si>
  <si>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</si>
  <si>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</si>
  <si>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</si>
  <si>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</si>
  <si>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</si>
  <si>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</si>
  <si>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</si>
  <si>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</si>
  <si>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</si>
  <si>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</si>
  <si>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</si>
  <si>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</si>
  <si>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</si>
  <si>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</si>
  <si>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</si>
  <si>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</si>
  <si>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</si>
  <si>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</si>
  <si>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</si>
  <si>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</si>
  <si>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</si>
  <si>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</si>
  <si>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</si>
  <si>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</si>
  <si>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</si>
  <si>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</si>
  <si>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</si>
  <si>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</si>
  <si>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</si>
  <si>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</si>
  <si>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</si>
  <si>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</si>
  <si>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</si>
  <si>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</si>
  <si>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</si>
  <si>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</si>
  <si>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</si>
  <si>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</si>
  <si>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</si>
  <si>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</si>
  <si>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</si>
  <si>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</si>
  <si>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</si>
  <si>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</si>
  <si>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</si>
  <si>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</si>
  <si>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</si>
  <si>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</si>
  <si>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</si>
  <si>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</si>
  <si>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</si>
  <si>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</si>
  <si>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</si>
  <si>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</si>
  <si>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</si>
  <si>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</si>
  <si>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</si>
  <si>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</si>
  <si>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</si>
  <si>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</si>
  <si>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</si>
  <si>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</si>
  <si>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</si>
  <si>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</si>
  <si>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</si>
  <si>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</si>
  <si>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</si>
  <si>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</si>
  <si>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</si>
  <si>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</si>
  <si>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</si>
  <si>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</si>
  <si>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</si>
  <si>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</si>
  <si>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</si>
  <si>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</si>
  <si>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</si>
  <si>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</si>
  <si>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</si>
  <si>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</si>
  <si>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</si>
  <si>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</si>
  <si>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</si>
  <si>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</si>
  <si>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</si>
  <si>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</si>
  <si>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</si>
  <si>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</si>
  <si>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</si>
  <si>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</si>
  <si>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</si>
  <si>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</si>
  <si>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</si>
  <si>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</si>
  <si>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</si>
  <si>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</si>
  <si>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</si>
  <si>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</si>
  <si>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</si>
  <si>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</si>
  <si>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</si>
  <si>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</si>
  <si>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</si>
  <si>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</si>
  <si>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</si>
  <si>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</si>
  <si>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</si>
  <si>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</si>
  <si>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</si>
  <si>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</si>
  <si>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</si>
  <si>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</si>
  <si>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</si>
  <si>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</si>
  <si>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</si>
  <si>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</si>
  <si>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</si>
  <si>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</si>
  <si>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</si>
  <si>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</si>
  <si>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</si>
  <si>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</si>
  <si>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</si>
  <si>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</si>
  <si>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</si>
  <si>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</si>
  <si>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</si>
  <si>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</si>
  <si>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</si>
  <si>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</si>
  <si>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</si>
  <si>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</si>
  <si>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</si>
  <si>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</si>
  <si>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</si>
  <si>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</si>
  <si>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</si>
  <si>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</si>
  <si>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</si>
  <si>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</si>
  <si>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</si>
  <si>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</si>
  <si>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</si>
  <si>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</si>
  <si>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</si>
  <si>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</si>
  <si>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</si>
  <si>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</si>
  <si>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</si>
  <si>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</si>
  <si>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</si>
  <si>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</si>
  <si>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</si>
  <si>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</si>
  <si>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</si>
  <si>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</si>
  <si>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</si>
  <si>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</si>
  <si>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</si>
  <si>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</si>
  <si>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</si>
  <si>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</si>
  <si>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</si>
  <si>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</si>
  <si>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</si>
  <si>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</si>
  <si>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</si>
  <si>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</si>
  <si>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</si>
  <si>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</si>
  <si>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</si>
  <si>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</si>
  <si>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</si>
  <si>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</si>
  <si>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</si>
  <si>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</si>
  <si>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</si>
  <si>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</si>
  <si>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</si>
  <si>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</si>
  <si>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</si>
  <si>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</si>
  <si>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</si>
  <si>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</si>
  <si>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</si>
  <si>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</si>
  <si>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</si>
  <si>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</si>
  <si>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</si>
  <si>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</si>
  <si>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</si>
  <si>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</si>
  <si>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</si>
  <si>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</si>
  <si>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</si>
  <si>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</si>
  <si>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</si>
  <si>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</si>
  <si>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</si>
  <si>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</si>
  <si>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</si>
  <si>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</si>
  <si>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</si>
  <si>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</si>
  <si>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</si>
  <si>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</si>
  <si>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</si>
  <si>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</si>
  <si>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</si>
  <si>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</si>
  <si>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</si>
  <si>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</si>
  <si>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</si>
  <si>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</si>
  <si>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</si>
  <si>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</si>
  <si>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</si>
  <si>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</si>
  <si>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</si>
  <si>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</si>
  <si>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</si>
  <si>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</si>
  <si>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</si>
  <si>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</si>
  <si>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</si>
  <si>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</si>
  <si>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</si>
  <si>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</si>
  <si>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</si>
  <si>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</si>
  <si>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</si>
  <si>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</si>
  <si>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</si>
  <si>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</si>
  <si>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</si>
  <si>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</si>
  <si>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</si>
  <si>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</si>
  <si>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</si>
  <si>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</si>
  <si>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</si>
  <si>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</si>
  <si>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</si>
  <si>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</si>
  <si>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</si>
  <si>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</si>
  <si>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</si>
  <si>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</si>
  <si>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</si>
  <si>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</si>
  <si>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</si>
  <si>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</si>
  <si>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</si>
  <si>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</si>
  <si>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</si>
  <si>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</si>
  <si>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</si>
  <si>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</si>
  <si>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</si>
  <si>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</si>
  <si>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</si>
  <si>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</si>
  <si>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</si>
  <si>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</si>
  <si>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</si>
  <si>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</si>
  <si>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</si>
  <si>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</si>
  <si>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</si>
  <si>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</si>
  <si>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</si>
  <si>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</si>
  <si>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</si>
  <si>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</si>
  <si>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</si>
  <si>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</si>
  <si>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</si>
  <si>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</si>
  <si>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</si>
  <si>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</si>
  <si>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</si>
  <si>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</si>
  <si>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</si>
  <si>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</si>
  <si>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</si>
  <si>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</si>
  <si>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</si>
  <si>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</si>
  <si>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</si>
  <si>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</si>
  <si>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</si>
  <si>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</si>
  <si>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</si>
  <si>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</si>
  <si>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</si>
  <si>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</si>
  <si>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</si>
  <si>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</si>
  <si>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</si>
  <si>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</si>
  <si>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</si>
  <si>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</si>
  <si>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</si>
  <si>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</si>
  <si>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</si>
  <si>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</si>
  <si>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</si>
  <si>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</si>
  <si>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</si>
  <si>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</si>
  <si>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</si>
  <si>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</si>
  <si>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</si>
  <si>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</si>
  <si>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</si>
  <si>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</si>
  <si>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</si>
  <si>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00/00/0562</t>
  </si>
  <si>
    <t>00/00/0563</t>
  </si>
  <si>
    <t>00/00/0571</t>
  </si>
  <si>
    <t>00/00/0572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</si>
  <si>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</si>
  <si>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</si>
  <si>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</si>
  <si>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</si>
  <si>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</si>
  <si>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</si>
  <si>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</si>
  <si>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</si>
  <si>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</si>
  <si>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</si>
  <si>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</si>
  <si>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</si>
  <si>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</si>
  <si>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</si>
  <si>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</si>
  <si>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</si>
  <si>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</si>
  <si>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</si>
  <si>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</si>
  <si>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</si>
  <si>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</si>
  <si>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</si>
  <si>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</si>
  <si>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</si>
  <si>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</si>
  <si>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</si>
  <si>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</si>
  <si>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</si>
  <si>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</si>
  <si>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</si>
  <si>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</si>
  <si>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</si>
  <si>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</si>
  <si>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</si>
  <si>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</si>
  <si>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</si>
  <si>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</si>
  <si>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</si>
  <si>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</si>
  <si>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</si>
  <si>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</si>
  <si>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</si>
  <si>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</si>
  <si>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</si>
  <si>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</si>
  <si>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</si>
  <si>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</si>
  <si>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</si>
  <si>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</si>
  <si>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</si>
  <si>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</si>
  <si>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</si>
  <si>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</si>
  <si>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</si>
  <si>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</si>
  <si>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</si>
  <si>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</si>
  <si>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</si>
  <si>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</si>
  <si>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</si>
  <si>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</si>
  <si>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</si>
  <si>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</si>
  <si>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</si>
  <si>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</si>
  <si>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</si>
  <si>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</si>
  <si>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</si>
  <si>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</si>
  <si>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</si>
  <si>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</si>
  <si>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</si>
  <si>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</si>
  <si>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</si>
  <si>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</si>
  <si>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</si>
  <si>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</si>
  <si>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</si>
  <si>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</si>
  <si>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</si>
  <si>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</si>
  <si>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</si>
  <si>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</si>
  <si>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</si>
  <si>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</si>
  <si>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</si>
  <si>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</si>
  <si>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</si>
  <si>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</si>
  <si>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</si>
  <si>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</si>
  <si>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</si>
  <si>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</si>
  <si>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</si>
  <si>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</si>
  <si>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</si>
  <si>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</si>
  <si>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</si>
  <si>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</si>
  <si>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</si>
  <si>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</si>
  <si>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</si>
  <si>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</si>
  <si>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</si>
  <si>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</si>
  <si>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</si>
  <si>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</si>
  <si>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</si>
  <si>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</si>
  <si>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</si>
  <si>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</si>
  <si>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</si>
  <si>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</si>
  <si>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</si>
  <si>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</si>
  <si>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</si>
  <si>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</si>
  <si>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</si>
  <si>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</si>
  <si>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</si>
  <si>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</si>
  <si>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</si>
  <si>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</si>
  <si>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</si>
  <si>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</si>
  <si>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</si>
  <si>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</si>
  <si>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</si>
  <si>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</si>
  <si>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</si>
  <si>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</si>
  <si>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</si>
  <si>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</si>
  <si>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</si>
  <si>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</si>
  <si>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</si>
  <si>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</si>
  <si>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</si>
  <si>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</si>
  <si>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</si>
  <si>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</si>
  <si>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</si>
  <si>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</si>
  <si>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</si>
  <si>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</si>
  <si>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</si>
  <si>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</si>
  <si>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</si>
  <si>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</si>
  <si>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</si>
  <si>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</si>
  <si>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</si>
  <si>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</si>
  <si>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</si>
  <si>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</si>
  <si>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</si>
  <si>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</si>
  <si>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</si>
  <si>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</si>
  <si>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</si>
  <si>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</si>
  <si>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</si>
  <si>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</si>
  <si>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</si>
  <si>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</si>
  <si>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</si>
  <si>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</si>
  <si>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</si>
  <si>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</si>
  <si>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</si>
  <si>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</si>
  <si>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</si>
  <si>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</si>
  <si>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</si>
  <si>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</si>
  <si>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</si>
  <si>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</si>
  <si>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</si>
  <si>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</si>
  <si>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</si>
  <si>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</si>
  <si>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</si>
  <si>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</si>
  <si>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</si>
  <si>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</si>
  <si>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</si>
  <si>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</si>
  <si>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</si>
  <si>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</si>
  <si>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</si>
  <si>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</si>
  <si>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</si>
  <si>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</si>
  <si>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</si>
  <si>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</si>
  <si>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</si>
  <si>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</si>
  <si>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</si>
  <si>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</si>
  <si>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</si>
  <si>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</si>
  <si>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</si>
  <si>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</si>
  <si>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</si>
  <si>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</si>
  <si>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</si>
  <si>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</si>
  <si>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</si>
  <si>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</si>
  <si>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</si>
  <si>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</si>
  <si>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</si>
  <si>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</si>
  <si>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</si>
  <si>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</si>
  <si>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</si>
  <si>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</si>
  <si>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</si>
  <si>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</si>
  <si>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</si>
  <si>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</si>
  <si>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</si>
  <si>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</si>
  <si>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</si>
  <si>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</si>
  <si>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</si>
  <si>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</si>
  <si>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</si>
  <si>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</si>
  <si>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</si>
  <si>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</si>
  <si>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</si>
  <si>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</si>
  <si>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</si>
  <si>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</si>
  <si>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</si>
  <si>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</si>
  <si>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</si>
  <si>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</si>
  <si>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</si>
  <si>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</si>
  <si>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</si>
  <si>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</si>
  <si>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</si>
  <si>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</si>
  <si>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</si>
  <si>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</si>
  <si>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</si>
  <si>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</si>
  <si>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</si>
  <si>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</si>
  <si>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</si>
  <si>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</si>
  <si>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</si>
  <si>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</si>
  <si>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</si>
  <si>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</si>
  <si>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</si>
  <si>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</si>
  <si>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</si>
  <si>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</si>
  <si>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</si>
  <si>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</si>
  <si>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</si>
  <si>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</si>
  <si>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</si>
  <si>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</si>
  <si>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</si>
  <si>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</si>
  <si>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</si>
  <si>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</si>
  <si>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</si>
  <si>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</si>
  <si>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</si>
  <si>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</si>
  <si>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</si>
  <si>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</si>
  <si>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</si>
  <si>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</si>
  <si>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</si>
  <si>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</si>
  <si>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</si>
  <si>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</si>
  <si>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</si>
  <si>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</si>
  <si>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</si>
  <si>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</si>
  <si>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</si>
  <si>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</si>
  <si>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</si>
  <si>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</si>
  <si>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</si>
  <si>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</si>
  <si>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</si>
  <si>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</si>
  <si>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</si>
  <si>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</si>
  <si>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</si>
  <si>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</si>
  <si>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</si>
  <si>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</si>
  <si>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</si>
  <si>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</si>
  <si>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</si>
  <si>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</si>
  <si>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</si>
  <si>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</si>
  <si>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</si>
  <si>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</si>
  <si>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</si>
  <si>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</si>
  <si>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</si>
  <si>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</si>
  <si>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</si>
  <si>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</si>
  <si>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</si>
  <si>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</si>
  <si>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</si>
  <si>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</si>
  <si>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</si>
  <si>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</si>
  <si>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</si>
  <si>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</si>
  <si>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</si>
  <si>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</si>
  <si>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</si>
  <si>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</si>
  <si>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</si>
  <si>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</si>
  <si>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</si>
  <si>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</si>
  <si>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</si>
  <si>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</si>
  <si>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</si>
  <si>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</si>
  <si>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</si>
  <si>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</si>
  <si>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</si>
  <si>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</si>
  <si>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</si>
  <si>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</si>
  <si>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</si>
  <si>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</si>
  <si>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</si>
  <si>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</si>
  <si>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</si>
  <si>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</si>
  <si>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</si>
  <si>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</si>
  <si>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</si>
  <si>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</si>
  <si>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</si>
  <si>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</si>
  <si>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</si>
  <si>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</si>
  <si>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</si>
  <si>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</si>
  <si>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</si>
  <si>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</si>
  <si>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</si>
  <si>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</si>
  <si>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</si>
  <si>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</si>
  <si>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</si>
  <si>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</si>
  <si>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</si>
  <si>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</si>
  <si>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</si>
  <si>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</si>
  <si>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</si>
  <si>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</si>
  <si>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</si>
  <si>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</si>
  <si>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</si>
  <si>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</si>
  <si>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</si>
  <si>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</si>
  <si>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</si>
  <si>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</si>
  <si>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</si>
  <si>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</si>
  <si>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</si>
  <si>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</si>
  <si>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</si>
  <si>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</si>
  <si>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</si>
  <si>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</si>
  <si>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</si>
  <si>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</si>
  <si>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</si>
  <si>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</si>
  <si>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</si>
  <si>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</si>
  <si>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</si>
  <si>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</si>
  <si>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SECRETARIA DE GESTION AMBIENTAL</t>
  </si>
  <si>
    <t>Se ha renovado el estado ambiental del área urbana del municipio de Pasto</t>
  </si>
  <si>
    <t xml:space="preserve">1. Implementación estrategia Sembrando Capital.            2.Implementación estrategia  Mi  Metro  Cuadrado.            3. Implementación estrategia Manejo  Silvicultural  Urbano.             4. Implementación estrategia Recolección árboles caídos.        5. Implementación estrategia Muros verdes.          6. Implementación Corredores biológicos.                                                                                                                                                                        </t>
  </si>
  <si>
    <t xml:space="preserve">Recuperación, protección y restauración de la ronda hídrica del Rio Pasto y sus principales afluentes </t>
  </si>
  <si>
    <t>Implementación de la estrategia de educación enfocada a la calidad del aire</t>
  </si>
  <si>
    <t>Subsecretaria de gestión Ambiental Urbana</t>
  </si>
  <si>
    <t>1.Actualización del Inventario de Gases de Efecto Invernadero.</t>
  </si>
  <si>
    <t>Fuente Rendimientos financieros.</t>
  </si>
  <si>
    <t>Fuente SGP= 160000000 y Fuente Sobretasa a la gasolina=63700000.</t>
  </si>
  <si>
    <t>Fuente SGP= 490000000 Rendimientos financieros=99500000 y Fuente Sobretasa a la gasolina=28900000.</t>
  </si>
  <si>
    <t>conservar y restaurar áreas de importancia estratégica para asegurar los servicios ecosistémicos del agua.</t>
  </si>
  <si>
    <t xml:space="preserve">Fortalecer las estrategias de conservación in situ de la biodiversidad a largo plazo, que permite resguardar los valores naturales, culturales y los servicios ecosistémicos. </t>
  </si>
  <si>
    <t>Potencializar los servicios ecositemicos en aras de contribuir a la calidad de vida de los habitantes del municipio de pasto</t>
  </si>
  <si>
    <t xml:space="preserve">Efectuar la formulación del plan de restauración ecologica </t>
  </si>
  <si>
    <t xml:space="preserve">Implementar procesos de restauración ecologica en predios ubicados en areas de recarga hidrica </t>
  </si>
  <si>
    <t>Realizar el proceso tecnico y juridico para la adquisición de predios de especial importancia ecosistemica y recarga hidrica</t>
  </si>
  <si>
    <t>Realizar el acompañamiento en el proceso de declaratoria de un area protegida en el municipio de Pasto.</t>
  </si>
  <si>
    <t>Articulación del SILAP,  a traves de los protocolos, requsitos e insumos requeridos  por el SIDAP</t>
  </si>
  <si>
    <t xml:space="preserve">Realizar el acompañamiento a las reservas de la sociedad civil orientado al cumplimiento de los objetivos de conservacion </t>
  </si>
  <si>
    <t xml:space="preserve">Desarrollar acciones encaminadas a la formulación de un esquema de pago por servicios ambientales. </t>
  </si>
  <si>
    <t>Contribuir en la formulación de una ruta de accion en buenas prácticas agroforestales</t>
  </si>
  <si>
    <t>Acuerdo 028/2019, por el cual se adopa la política pública de bienestar y protección animal del municipio de Pasto 2019-2028</t>
  </si>
  <si>
    <t xml:space="preserve">Realizar eficientes estratégias en educación, cultura y  aplicación de la sanidad en atención al buen trato y respeto por los animales no humanos basada en su reconocimiento como seres sintientes  </t>
  </si>
  <si>
    <t>Sanidad animal</t>
  </si>
  <si>
    <t>Sanidad Animal</t>
  </si>
  <si>
    <t>Educación en protección y bienestar animal</t>
  </si>
  <si>
    <t>Fortalecimiento Institucional</t>
  </si>
  <si>
    <t xml:space="preserve"> Educación en protecci{on y bienestar animal</t>
  </si>
  <si>
    <t>Fortalecimiento institucional, Sanidad Animal y Educación en protecci{on y bienestar animal</t>
  </si>
  <si>
    <t xml:space="preserve"> Sanidad Animal </t>
  </si>
  <si>
    <t xml:space="preserve">Realizar  jornadas de adopción (virtual o presencial) de los animales de compañía del CBA </t>
  </si>
  <si>
    <t>subsecretaria de Gestión Ambiental Rural</t>
  </si>
  <si>
    <t>Atención médica veterinaria integral (desparasitación y vitaminas) en brigadas sanitarias</t>
  </si>
  <si>
    <t>Realizar una jornada de esterilización para controlar la sobrepoblación de aperros y gatos en el municipio</t>
  </si>
  <si>
    <t>Atención de los animales que se albergan en el CBA para su adopción</t>
  </si>
  <si>
    <t>Realizar capacitaciones en tenencia responsable de animales y protección animal  IEM, universidades, centros educativos técnicos y tecnológicos</t>
  </si>
  <si>
    <t>Realizar inspección, vigilancia y control de situaciones de maltrato animal y tenencia irresponsable en articulación con policia ambiental</t>
  </si>
  <si>
    <t>Realizar capacitaciones a corregidores, policia e inspectores de policia, paseadores entre otros en conocimiento de la normatividad vigente y las rutas de protección animal</t>
  </si>
  <si>
    <t xml:space="preserve">Realizar la semana de bienestar animal en articulación con dependencias de la administración y fundaciones animalistas </t>
  </si>
  <si>
    <t xml:space="preserve">Construir la línea base de animales de compañía en el casco urbano y rural del municipio de Pasto </t>
  </si>
  <si>
    <t>META CUMPLIDA</t>
  </si>
  <si>
    <t>Se ha mejorado el proceso de Gestión integral de residuos sólidos en el Municipio de Pasto</t>
  </si>
  <si>
    <t>Desarrollar campaña Pedagógica para reducir el  plástico de un solo uso en el Municipio de Pasto</t>
  </si>
  <si>
    <t>SUBSECRETARIA DE GESTION AMBIENTAL URBANA</t>
  </si>
  <si>
    <t>Desarrollar campaña pedagógica enfocada al manejo responsable de residuos sólidos; gestión de consumo y postconsumo en el Municipio de Pasto</t>
  </si>
  <si>
    <t xml:space="preserve">Diseñar un proyecto para aprovechar y transformar residuos sólidos urbanos del Municipio de Pasto                                                                                                                                 </t>
  </si>
  <si>
    <t xml:space="preserve">Fortalecer a las asociaciones de recicladores de oficio del Municipio de Pasto a nivel operacional </t>
  </si>
  <si>
    <t>Desarrollar campaña pedagógica para realizar el manejo adecuado de residuos aprovechables en el Municipio de Pasto.</t>
  </si>
  <si>
    <t>Diseñar un Plan Social para fortalecer a los recicladores de Oficio del Municipio de Pasto.                                                                                                                                            Georreferenciar rutas de reciclaje operadas por los grupos de recicladores de oficio del Municipio de Pasto</t>
  </si>
  <si>
    <t xml:space="preserve">Implementar un punto de transferencia de residuos de construcción y demolición       Identificar y recolectar residuos de construcción y demolición, dispuestos inadecuadamente  en el Municipio de Pasto  </t>
  </si>
  <si>
    <t>Diseñar un esquema,  para gestiónar de manera integral los residuos de construcción y demolición -  RCD generados en el Municipio de Pasto</t>
  </si>
  <si>
    <t>Deficiente prestación de los servicios públicos de acueducto y alcantarillado en los sectores rurales y suburbanos del municipio de Pasto.</t>
  </si>
  <si>
    <t>Brindar acompañamiento en el fortalecimiento técnico, administrativo, comercial y financiero a las juntas prestadoras de acueducto y alcantarillado en la Secretaría de Gestión Ambiental y solicitudes presentadas por la comunidad y/o otras entidades.</t>
  </si>
  <si>
    <t>Subsecretario de Gestión Ambiental Rural</t>
  </si>
  <si>
    <t>Suministrar tubería, accesorios y dispositivos de los sectores  rural y suburbano del municipio de Pasto, con el fin de la optimización, mejoramiento  y ampliación de redes, de los sistemas de acueducto y alcantarillado de los sectores rurales  y sub - urbano del Municipio de Pasto</t>
  </si>
  <si>
    <t xml:space="preserve"> Brindar acompañamiento, capacitación y herramientas para la implementación del  programa  de uso eficiente y ahorro de agua - PUEAA, a las juntas de acueducto que acepten cumplir con los requisitos para implementar el PUEAA.</t>
  </si>
  <si>
    <t>Construir  un sistema de Alcantarillado del sector rural o suburbano del Municipio de Pasto.                                                                                                                                                                                            Contratar la interventoría técnica, administrativa, ambiental y financiera para la construcción de un sistema de alcantarillado del sector rural o suburbano del Municipio de Pasto</t>
  </si>
  <si>
    <t xml:space="preserve">Contratar la constuccion de Planta de tratamiento de aguas residuales de El  Encano centro, Corregimiento de El Encano.                                                                                                                     Contratar la interventoría técnica, administrativa, ambiental y financiera para la construcción de la Planta de tratamiento de aguas Residuales del Encano Centro, Corregimiento de El Encano.                     </t>
  </si>
  <si>
    <t xml:space="preserve">Se ha implementado estrategias de resiliencia ambiental frente al COVID-19 </t>
  </si>
  <si>
    <t>Estrategia de cultura ciudadana para el fortalecimiento de los emprendimientos verdes</t>
  </si>
  <si>
    <t>Secretario de Gestion Ambiental</t>
  </si>
  <si>
    <t>Fortalecimiento de la gobernabilidad ambiental vigencia 2022 en el municipio de Pasto</t>
  </si>
  <si>
    <t>Se ha incrementado la incidencia de la planificacion ambiental</t>
  </si>
  <si>
    <t>Contribuir con la fase Dos para la formulacion del Sistema de Gestion Ambiental</t>
  </si>
  <si>
    <t>Consolidar una alianza estrategica con diferentes entidades en aras de formular la Agenda Ambiental 2040</t>
  </si>
  <si>
    <t>Elaboracion del plan de restructuracion de la Secretaria de Gestion Ambiental</t>
  </si>
  <si>
    <t>Realizar acciones para la proteccion, conservacion y mantenimiento</t>
  </si>
  <si>
    <t>se ha fortalecido la gobernanza ambiental frente a la proteccion de los recursos naturales en el municipio de Pasto</t>
  </si>
  <si>
    <t>se ha disminuido el deterioro de los recursos naturales y el ambiente en el municipio de Pasto</t>
  </si>
  <si>
    <t>Realizar procesos formativos para el fomento de la gobernanza ambiental</t>
  </si>
  <si>
    <t>subsecretario de Gestion ambiental urbano</t>
  </si>
  <si>
    <t>Realizar procesos socioambientales  que involucren el enfoque de genero y diferencial</t>
  </si>
  <si>
    <t>Efectuar talleres para motivar en la ciudadania el interes en temas ambientales</t>
  </si>
  <si>
    <t>Realizar encuentros interinstitucionales con las entidades del sector educativo ambiental</t>
  </si>
  <si>
    <t>Realizar jornadas pedagogicas para el empoderamiento del patrimonio natural</t>
  </si>
  <si>
    <t>Realizar talleres formativos pertinentes para mejorar la educacion ambiental, Realizar jornadas pedagogicas para el  empoderamiento del patrimonio natural</t>
  </si>
  <si>
    <t>Realizar encuentros interinstitucionales con las entidades del sector educativo ambiental, realizar talleres de capacitacion sobre tematicas ambientales</t>
  </si>
  <si>
    <t>Brindar acompañamiento y capacitación a las juntas de acueducto para el mejoramiento del riesgo de la calidad del agua.</t>
  </si>
  <si>
    <t>Elaboracion de documento tecnico del diagnostico ambiental a causa de la pandemia COVID-19</t>
  </si>
  <si>
    <t xml:space="preserve">Articular estrategias de cultura ciudadana para el manejo adecuado de los residuos solidos generados durante la pandemia        </t>
  </si>
  <si>
    <t>Subsidio para la prestación de servicios públicos de acueducto y alcantarillado vigencia 2022 en el Municipio de Pasto</t>
  </si>
  <si>
    <t>La poblacion de la zona urbana de los estratos 1,2 y 3 del Municipio de Pasto pueda acceder al servicio publico de agua potable y saneamiento basico con unas tarifas asequibles.</t>
  </si>
  <si>
    <t>Entregar mensualmente a usuarios de los estratos 1,2 y 3 zona urbana, subsidio para SERVICIOS PUBLICOS de acueducto y alcantarillado</t>
  </si>
  <si>
    <t xml:space="preserve">EMPOPASTO/Secretario de Hacienda </t>
  </si>
  <si>
    <t>Subisidio y aportes solidarios para el servicio público domiciliario de aseo estratos 1, 2 y 3 sector urbano y rural vigencia 2022, Pasto</t>
  </si>
  <si>
    <t>La poblacion de la zona urbana y rural mas vulnerable pueda acceder al servicio publico de aseo con unas tarifas asequibles.</t>
  </si>
  <si>
    <t>Entregar mensualmente a usuarios de los estratos 1,2 y 3 zona urbana y rural subsidio PARA EL SERVICIO PUBLICO DOMICILIARIO DE ASEO</t>
  </si>
  <si>
    <t>EMAS/Secretaria de hacienda</t>
  </si>
  <si>
    <t xml:space="preserve">La poblacion de la zona rural del Municipio de Pasto pueda acceder al servicio publico de agua potable y saneamiento basico con unas tarifas asequibles </t>
  </si>
  <si>
    <t>Secretraria de gestion ambiental/secretaria de hacienda</t>
  </si>
  <si>
    <t>Responsable</t>
  </si>
  <si>
    <t>Programa PDT</t>
  </si>
  <si>
    <t>Sistema General De Participaciones</t>
  </si>
  <si>
    <t>Cofinanciacion y Otras Transferencias</t>
  </si>
  <si>
    <t>Recursos de Credito</t>
  </si>
  <si>
    <t>Venta  Activos</t>
  </si>
  <si>
    <t>Vigencias Anteriores</t>
  </si>
  <si>
    <t xml:space="preserve">Costo Total </t>
  </si>
  <si>
    <t xml:space="preserve">EMPOPASTO </t>
  </si>
  <si>
    <t>Observación plan de acción ambiental</t>
  </si>
  <si>
    <t xml:space="preserve">El presupuesto de EMAS y Empopasto según el techo presupuestal se relaciona a continuación  </t>
  </si>
  <si>
    <t>Gestión Ambiental</t>
  </si>
  <si>
    <t xml:space="preserve">correcto </t>
  </si>
  <si>
    <t xml:space="preserve">incorrecto </t>
  </si>
  <si>
    <t xml:space="preserve">2- </t>
  </si>
  <si>
    <t xml:space="preserve">1- ajusta el valor de EMAS y empopasto, respetar las fuentes de financiacion </t>
  </si>
  <si>
    <t xml:space="preserve">Asignar el subsidio de solidaridad a los acueductos rurales  ACSABEN (Encano),Cujacal y Puerres </t>
  </si>
  <si>
    <t xml:space="preserve">diferencia </t>
  </si>
  <si>
    <t>Fortalecimiento al proceso de reciclaje, transferencia y manejo adecuado de residuos sólidos- vigencia 2022 en el municipio Pasto</t>
  </si>
  <si>
    <t>Implementación de acciones en pro de una ciudad sostenible y resiliente "SEMBRANDO CAPITAL", Vigencia 2022, en el municipio de Pasto</t>
  </si>
  <si>
    <t>Implementación de la Política Publica de bienestar y protección animal, vigencia 2022 en el Municipio de Pasto</t>
  </si>
  <si>
    <t>Subsidio del fondo de solidaridad y redistribución de ingresos del Sector Rural - Vigencia 2022, Municipio de Pasto</t>
  </si>
  <si>
    <t>Mejoramiento cobertura, calidad y continuidad en la prestación del servicio público de acueducto y alcantarillado de los sectores rurales y suburbanos Vigencia 2022 del Municipio de Pasto</t>
  </si>
  <si>
    <t>Desarrollo Estrategias de resiliencia ambiental frente al Coronavirus COVID-19 - Dimensión Ambiental -Vigencia 2022 Pasto</t>
  </si>
  <si>
    <t>Fortalecimiento de la Gobernanza ambiental para el desarrollo sostenible vigencia 2022 en el municipio de Pasto</t>
  </si>
  <si>
    <t>Formación y educación ambiental para la sostenibilidad vigencia 2022 en el municipio de Pasto</t>
  </si>
  <si>
    <t>Conservación de áreas de recarga hídrica y otros servicios ecosistémicos, vigencia 2022 en el municipio de Pasto</t>
  </si>
  <si>
    <t>Desarrollo de la gestión ecológica y áreas protegidas, vigencia 2022 municipio de Pasto</t>
  </si>
  <si>
    <t>Formulación de estrategias de crecimiento verde vigencia 2022, para el municipio de Pasto</t>
  </si>
  <si>
    <t>Número de acciones en infraestructura física y tecnológica con energías no contaminantes, realizadas</t>
  </si>
  <si>
    <t>Aplicación de tecnologías con energías no contaminantes vigencia 2021, para el municipio de Pasto</t>
  </si>
  <si>
    <t>Promover el uso eficiente  de los recursos de energía no contaminante en del municipio pasto</t>
  </si>
  <si>
    <t xml:space="preserve">Acciones de aplicación de tenoclogia con energia no contaminante en el Municipio de Pasto </t>
  </si>
  <si>
    <t xml:space="preserve">Secretario de Gestion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</si>
</sst>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* #,##0.00_-;\-* #,##0.00_-;_-* &quot;-&quot;_-;_-@_-"/>
    <numFmt numFmtId="169" formatCode="_-* #,##0.000_-;\-* #,##0.000_-;_-* &quot;-&quot;_-;_-@_-"/>
    <numFmt numFmtId="170" formatCode="_-* #,##0.0000_-;\-* #,##0.0000_-;_-* &quot;-&quot;_-;_-@_-"/>
    <numFmt numFmtId="171" formatCode="_-* #,##0.0_-;\-* #,##0.0_-;_-* &quot;-&quot;_-;_-@_-"/>
  </numFmts>
  <fonts count="2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</cellStyleXfs>
  <cellXfs count="24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10" fillId="0" borderId="1" xfId="2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3" fillId="0" borderId="0" xfId="0" applyFont="1" applyAlignment="1">
      <alignment horizontal="left" indent="1"/>
    </xf>
    <xf numFmtId="0" fontId="0" fillId="4" borderId="0" xfId="0" applyFill="1"/>
    <xf numFmtId="0" fontId="12" fillId="4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Protection="1">
      <protection locked="0"/>
    </xf>
    <xf numFmtId="165" fontId="0" fillId="4" borderId="0" xfId="0" applyNumberFormat="1" applyFill="1" applyProtection="1">
      <protection locked="0"/>
    </xf>
    <xf numFmtId="41" fontId="10" fillId="4" borderId="0" xfId="1" applyFont="1" applyFill="1" applyProtection="1"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 wrapText="1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>
      <alignment horizontal="center" vertical="center" wrapText="1"/>
    </xf>
    <xf numFmtId="0" fontId="10" fillId="0" borderId="0" xfId="3"/>
    <xf numFmtId="0" fontId="10" fillId="4" borderId="0" xfId="3" applyFill="1"/>
    <xf numFmtId="0" fontId="6" fillId="4" borderId="1" xfId="3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justify" vertical="center"/>
      <protection locked="0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165" fontId="2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41" fontId="11" fillId="7" borderId="1" xfId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41" fontId="14" fillId="8" borderId="1" xfId="1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168" fontId="14" fillId="8" borderId="1" xfId="1" applyNumberFormat="1" applyFont="1" applyFill="1" applyBorder="1" applyAlignment="1">
      <alignment vertical="center"/>
    </xf>
    <xf numFmtId="168" fontId="22" fillId="8" borderId="4" xfId="1" applyNumberFormat="1" applyFont="1" applyFill="1" applyBorder="1" applyAlignment="1">
      <alignment vertical="center"/>
    </xf>
    <xf numFmtId="169" fontId="14" fillId="8" borderId="1" xfId="1" applyNumberFormat="1" applyFont="1" applyFill="1" applyBorder="1" applyAlignment="1">
      <alignment vertical="center"/>
    </xf>
    <xf numFmtId="169" fontId="12" fillId="8" borderId="1" xfId="1" applyNumberFormat="1" applyFont="1" applyFill="1" applyBorder="1" applyAlignment="1">
      <alignment vertical="center"/>
    </xf>
    <xf numFmtId="170" fontId="22" fillId="8" borderId="4" xfId="1" applyNumberFormat="1" applyFont="1" applyFill="1" applyBorder="1" applyAlignment="1">
      <alignment vertical="center"/>
    </xf>
    <xf numFmtId="168" fontId="14" fillId="8" borderId="0" xfId="1" applyNumberFormat="1" applyFont="1" applyFill="1" applyBorder="1" applyAlignment="1">
      <alignment vertical="center"/>
    </xf>
    <xf numFmtId="0" fontId="14" fillId="8" borderId="0" xfId="0" applyFont="1" applyFill="1" applyBorder="1" applyAlignment="1">
      <alignment vertical="center" wrapText="1"/>
    </xf>
    <xf numFmtId="168" fontId="22" fillId="8" borderId="0" xfId="1" applyNumberFormat="1" applyFont="1" applyFill="1" applyBorder="1" applyAlignment="1">
      <alignment vertical="center"/>
    </xf>
    <xf numFmtId="165" fontId="0" fillId="4" borderId="0" xfId="0" applyNumberFormat="1" applyFill="1"/>
    <xf numFmtId="171" fontId="22" fillId="8" borderId="4" xfId="1" applyNumberFormat="1" applyFont="1" applyFill="1" applyBorder="1" applyAlignment="1">
      <alignment vertical="center"/>
    </xf>
    <xf numFmtId="0" fontId="13" fillId="0" borderId="0" xfId="0" applyFont="1"/>
    <xf numFmtId="43" fontId="0" fillId="0" borderId="0" xfId="0" applyNumberFormat="1"/>
    <xf numFmtId="0" fontId="0" fillId="9" borderId="0" xfId="0" applyFill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0" xfId="0" applyNumberFormat="1" applyFill="1"/>
    <xf numFmtId="41" fontId="10" fillId="0" borderId="0" xfId="1" applyFont="1"/>
    <xf numFmtId="1" fontId="0" fillId="0" borderId="0" xfId="0" applyNumberFormat="1"/>
    <xf numFmtId="41" fontId="0" fillId="0" borderId="0" xfId="0" applyNumberFormat="1"/>
    <xf numFmtId="0" fontId="0" fillId="9" borderId="1" xfId="0" applyFill="1" applyBorder="1" applyAlignment="1" applyProtection="1">
      <alignment horizontal="center" vertical="center" wrapText="1"/>
    </xf>
    <xf numFmtId="2" fontId="1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14" fontId="0" fillId="9" borderId="1" xfId="0" applyNumberFormat="1" applyFill="1" applyBorder="1" applyAlignment="1" applyProtection="1">
      <alignment horizontal="center" vertical="center" wrapText="1"/>
      <protection locked="0"/>
    </xf>
    <xf numFmtId="165" fontId="10" fillId="9" borderId="1" xfId="2" applyNumberFormat="1" applyFont="1" applyFill="1" applyBorder="1" applyAlignment="1" applyProtection="1">
      <alignment horizontal="center" vertical="center" wrapText="1"/>
      <protection locked="0"/>
    </xf>
    <xf numFmtId="165" fontId="10" fillId="9" borderId="1" xfId="2" applyNumberFormat="1" applyFont="1" applyFill="1" applyBorder="1" applyAlignment="1" applyProtection="1">
      <alignment horizontal="center" vertical="center" wrapText="1"/>
    </xf>
    <xf numFmtId="165" fontId="0" fillId="9" borderId="1" xfId="0" applyNumberFormat="1" applyFill="1" applyBorder="1" applyAlignment="1" applyProtection="1">
      <alignment vertical="center"/>
    </xf>
    <xf numFmtId="0" fontId="10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0" fillId="0" borderId="1" xfId="2" applyNumberFormat="1" applyFont="1" applyBorder="1" applyAlignment="1" applyProtection="1">
      <alignment horizontal="center" vertical="center" wrapText="1"/>
      <protection locked="0"/>
    </xf>
    <xf numFmtId="165" fontId="0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 vertical="center"/>
    </xf>
    <xf numFmtId="168" fontId="0" fillId="4" borderId="0" xfId="0" applyNumberFormat="1" applyFill="1"/>
    <xf numFmtId="41" fontId="0" fillId="0" borderId="0" xfId="1" applyFont="1"/>
    <xf numFmtId="164" fontId="0" fillId="4" borderId="0" xfId="0" applyNumberFormat="1" applyFill="1"/>
    <xf numFmtId="41" fontId="14" fillId="8" borderId="0" xfId="1" applyFont="1" applyFill="1" applyBorder="1" applyAlignment="1">
      <alignment vertical="center" wrapText="1"/>
    </xf>
    <xf numFmtId="169" fontId="0" fillId="4" borderId="0" xfId="0" applyNumberFormat="1" applyFill="1"/>
    <xf numFmtId="41" fontId="14" fillId="2" borderId="0" xfId="1" applyFont="1" applyFill="1" applyBorder="1" applyAlignment="1">
      <alignment vertical="center" wrapText="1"/>
    </xf>
    <xf numFmtId="168" fontId="14" fillId="2" borderId="1" xfId="1" applyNumberFormat="1" applyFont="1" applyFill="1" applyBorder="1" applyAlignment="1">
      <alignment vertical="center"/>
    </xf>
    <xf numFmtId="168" fontId="22" fillId="2" borderId="4" xfId="1" applyNumberFormat="1" applyFont="1" applyFill="1" applyBorder="1" applyAlignment="1">
      <alignment vertical="center"/>
    </xf>
    <xf numFmtId="0" fontId="0" fillId="2" borderId="0" xfId="0" applyFill="1" applyProtection="1">
      <protection locked="0"/>
    </xf>
    <xf numFmtId="0" fontId="0" fillId="10" borderId="0" xfId="0" applyFill="1"/>
    <xf numFmtId="41" fontId="14" fillId="10" borderId="0" xfId="1" applyFont="1" applyFill="1" applyBorder="1" applyAlignment="1">
      <alignment vertical="center" wrapText="1"/>
    </xf>
    <xf numFmtId="168" fontId="14" fillId="10" borderId="1" xfId="1" applyNumberFormat="1" applyFont="1" applyFill="1" applyBorder="1" applyAlignment="1">
      <alignment vertical="center"/>
    </xf>
    <xf numFmtId="168" fontId="22" fillId="10" borderId="4" xfId="1" applyNumberFormat="1" applyFont="1" applyFill="1" applyBorder="1" applyAlignment="1">
      <alignment vertical="center"/>
    </xf>
    <xf numFmtId="0" fontId="0" fillId="10" borderId="0" xfId="0" applyFill="1" applyProtection="1">
      <protection locked="0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1" fontId="0" fillId="9" borderId="1" xfId="0" applyNumberFormat="1" applyFill="1" applyBorder="1" applyAlignment="1" applyProtection="1">
      <alignment horizontal="center" vertical="center" wrapText="1"/>
      <protection locked="0"/>
    </xf>
    <xf numFmtId="0" fontId="26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14" fontId="2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9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3" fillId="5" borderId="1" xfId="0" applyFont="1" applyFill="1" applyBorder="1" applyAlignment="1" applyProtection="1">
      <alignment horizontal="center" vertical="top"/>
      <protection locked="0"/>
    </xf>
    <xf numFmtId="0" fontId="23" fillId="5" borderId="10" xfId="0" applyFont="1" applyFill="1" applyBorder="1" applyAlignment="1" applyProtection="1">
      <alignment horizontal="center" vertical="top"/>
      <protection locked="0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4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10" borderId="1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6" fillId="5" borderId="12" xfId="0" applyFont="1" applyFill="1" applyBorder="1" applyAlignment="1" applyProtection="1">
      <alignment horizontal="center" vertical="center" wrapText="1"/>
      <protection locked="0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15" fillId="5" borderId="13" xfId="0" applyFont="1" applyFill="1" applyBorder="1" applyAlignment="1" applyProtection="1">
      <alignment horizontal="center" vertical="center" wrapText="1"/>
      <protection locked="0"/>
    </xf>
    <xf numFmtId="0" fontId="15" fillId="5" borderId="14" xfId="0" applyFont="1" applyFill="1" applyBorder="1" applyAlignment="1" applyProtection="1">
      <alignment horizontal="center" vertical="center" wrapText="1"/>
      <protection locked="0"/>
    </xf>
    <xf numFmtId="0" fontId="15" fillId="5" borderId="15" xfId="0" applyFont="1" applyFill="1" applyBorder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16" fillId="6" borderId="10" xfId="0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center" vertical="center" wrapText="1"/>
      <protection locked="0"/>
    </xf>
    <xf numFmtId="0" fontId="16" fillId="6" borderId="11" xfId="0" applyFont="1" applyFill="1" applyBorder="1" applyAlignment="1" applyProtection="1">
      <alignment horizontal="center" vertical="center" wrapText="1"/>
    </xf>
    <xf numFmtId="0" fontId="0" fillId="9" borderId="7" xfId="0" applyFill="1" applyBorder="1" applyAlignment="1">
      <alignment horizontal="center" wrapText="1"/>
    </xf>
    <xf numFmtId="49" fontId="5" fillId="0" borderId="1" xfId="3" applyNumberFormat="1" applyFont="1" applyBorder="1" applyAlignment="1">
      <alignment horizontal="justify" vertical="center" wrapText="1"/>
    </xf>
    <xf numFmtId="15" fontId="3" fillId="0" borderId="1" xfId="3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0" fontId="10" fillId="4" borderId="1" xfId="3" applyFill="1" applyBorder="1" applyAlignment="1">
      <alignment horizontal="center"/>
    </xf>
    <xf numFmtId="0" fontId="1" fillId="4" borderId="10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left"/>
    </xf>
    <xf numFmtId="0" fontId="4" fillId="4" borderId="14" xfId="3" applyFont="1" applyFill="1" applyBorder="1" applyAlignment="1">
      <alignment horizontal="left"/>
    </xf>
    <xf numFmtId="0" fontId="1" fillId="4" borderId="2" xfId="3" applyFont="1" applyFill="1" applyBorder="1" applyAlignment="1">
      <alignment horizontal="center" vertical="center"/>
    </xf>
    <xf numFmtId="0" fontId="1" fillId="4" borderId="3" xfId="3" applyFont="1" applyFill="1" applyBorder="1" applyAlignment="1">
      <alignment horizontal="center" vertical="center"/>
    </xf>
    <xf numFmtId="0" fontId="3" fillId="4" borderId="11" xfId="3" applyFont="1" applyFill="1" applyBorder="1" applyAlignment="1">
      <alignment horizontal="center" wrapText="1"/>
    </xf>
    <xf numFmtId="0" fontId="5" fillId="4" borderId="11" xfId="3" applyFont="1" applyFill="1" applyBorder="1" applyAlignment="1">
      <alignment horizontal="center" wrapText="1"/>
    </xf>
    <xf numFmtId="0" fontId="25" fillId="4" borderId="11" xfId="3" applyFont="1" applyFill="1" applyBorder="1" applyAlignment="1">
      <alignment horizontal="center" wrapText="1"/>
    </xf>
    <xf numFmtId="0" fontId="7" fillId="4" borderId="0" xfId="3" applyFont="1" applyFill="1" applyAlignment="1">
      <alignment horizontal="center"/>
    </xf>
    <xf numFmtId="0" fontId="8" fillId="4" borderId="0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top"/>
    </xf>
    <xf numFmtId="0" fontId="9" fillId="4" borderId="3" xfId="3" applyFont="1" applyFill="1" applyBorder="1" applyAlignment="1">
      <alignment horizontal="center" vertical="top"/>
    </xf>
    <xf numFmtId="0" fontId="9" fillId="4" borderId="9" xfId="3" applyFont="1" applyFill="1" applyBorder="1" applyAlignment="1">
      <alignment horizontal="center" vertical="top"/>
    </xf>
    <xf numFmtId="0" fontId="9" fillId="4" borderId="2" xfId="3" applyFont="1" applyFill="1" applyBorder="1" applyAlignment="1">
      <alignment horizontal="center" vertical="top" wrapText="1"/>
    </xf>
    <xf numFmtId="0" fontId="9" fillId="4" borderId="3" xfId="3" applyFont="1" applyFill="1" applyBorder="1" applyAlignment="1">
      <alignment horizontal="center" vertical="top" wrapText="1"/>
    </xf>
    <xf numFmtId="0" fontId="9" fillId="4" borderId="9" xfId="3" applyFont="1" applyFill="1" applyBorder="1" applyAlignment="1">
      <alignment horizontal="center" vertical="top" wrapText="1"/>
    </xf>
    <xf numFmtId="0" fontId="24" fillId="4" borderId="13" xfId="3" applyFont="1" applyFill="1" applyBorder="1" applyAlignment="1">
      <alignment horizontal="left" vertical="center"/>
    </xf>
    <xf numFmtId="0" fontId="24" fillId="4" borderId="14" xfId="3" applyFont="1" applyFill="1" applyBorder="1" applyAlignment="1">
      <alignment horizontal="left" vertical="center"/>
    </xf>
    <xf numFmtId="0" fontId="24" fillId="4" borderId="15" xfId="3" applyFont="1" applyFill="1" applyBorder="1" applyAlignment="1">
      <alignment horizontal="left" vertical="center"/>
    </xf>
    <xf numFmtId="0" fontId="9" fillId="4" borderId="13" xfId="3" applyFont="1" applyFill="1" applyBorder="1" applyAlignment="1">
      <alignment horizontal="left" vertical="center"/>
    </xf>
    <xf numFmtId="0" fontId="9" fillId="4" borderId="14" xfId="3" applyFont="1" applyFill="1" applyBorder="1" applyAlignment="1">
      <alignment horizontal="left" vertical="center"/>
    </xf>
    <xf numFmtId="0" fontId="9" fillId="4" borderId="15" xfId="3" applyFont="1" applyFill="1" applyBorder="1" applyAlignment="1">
      <alignment horizontal="left" vertical="center"/>
    </xf>
    <xf numFmtId="0" fontId="9" fillId="4" borderId="13" xfId="3" applyFont="1" applyFill="1" applyBorder="1" applyAlignment="1">
      <alignment horizontal="center" vertical="top"/>
    </xf>
    <xf numFmtId="0" fontId="9" fillId="4" borderId="14" xfId="3" applyFont="1" applyFill="1" applyBorder="1" applyAlignment="1">
      <alignment horizontal="center" vertical="top"/>
    </xf>
    <xf numFmtId="0" fontId="9" fillId="4" borderId="15" xfId="3" applyFont="1" applyFill="1" applyBorder="1" applyAlignment="1">
      <alignment horizontal="center" vertical="top"/>
    </xf>
    <xf numFmtId="0" fontId="24" fillId="4" borderId="8" xfId="3" applyFont="1" applyFill="1" applyBorder="1" applyAlignment="1">
      <alignment horizontal="center"/>
    </xf>
    <xf numFmtId="0" fontId="24" fillId="4" borderId="0" xfId="3" applyFont="1" applyFill="1" applyBorder="1" applyAlignment="1">
      <alignment horizontal="center"/>
    </xf>
    <xf numFmtId="0" fontId="24" fillId="4" borderId="7" xfId="3" applyFont="1" applyFill="1" applyBorder="1" applyAlignment="1">
      <alignment horizontal="center"/>
    </xf>
    <xf numFmtId="0" fontId="9" fillId="4" borderId="8" xfId="3" applyFont="1" applyFill="1" applyBorder="1" applyAlignment="1">
      <alignment horizontal="center" vertical="top"/>
    </xf>
    <xf numFmtId="0" fontId="9" fillId="4" borderId="0" xfId="3" applyFont="1" applyFill="1" applyBorder="1" applyAlignment="1">
      <alignment horizontal="center" vertical="top"/>
    </xf>
    <xf numFmtId="0" fontId="9" fillId="4" borderId="7" xfId="3" applyFont="1" applyFill="1" applyBorder="1" applyAlignment="1">
      <alignment horizontal="center" vertical="top"/>
    </xf>
    <xf numFmtId="0" fontId="9" fillId="4" borderId="8" xfId="3" applyFont="1" applyFill="1" applyBorder="1" applyAlignment="1">
      <alignment horizontal="center"/>
    </xf>
    <xf numFmtId="0" fontId="9" fillId="4" borderId="0" xfId="3" applyFont="1" applyFill="1" applyBorder="1" applyAlignment="1">
      <alignment horizontal="center"/>
    </xf>
    <xf numFmtId="0" fontId="9" fillId="4" borderId="7" xfId="3" applyFont="1" applyFill="1" applyBorder="1" applyAlignment="1">
      <alignment horizontal="center"/>
    </xf>
    <xf numFmtId="0" fontId="24" fillId="4" borderId="8" xfId="3" applyFont="1" applyFill="1" applyBorder="1" applyAlignment="1">
      <alignment horizontal="center" vertical="center"/>
    </xf>
    <xf numFmtId="0" fontId="24" fillId="4" borderId="0" xfId="3" applyFont="1" applyFill="1" applyBorder="1" applyAlignment="1">
      <alignment horizontal="center" vertical="center"/>
    </xf>
    <xf numFmtId="0" fontId="24" fillId="4" borderId="7" xfId="3" applyFont="1" applyFill="1" applyBorder="1" applyAlignment="1">
      <alignment horizontal="center" vertical="center"/>
    </xf>
  </cellXfs>
  <cellStyles count="4">
    <cellStyle name="Millares [0]" xfId="1" builtinId="6"/>
    <cellStyle name="Moneda" xfId="2" builtinId="4"/>
    <cellStyle name="Normal" xfId="0" builtinId="0"/>
    <cellStyle name="Normal 2 2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1704975</xdr:colOff>
      <xdr:row>3</xdr:row>
      <xdr:rowOff>381000</xdr:rowOff>
    </xdr:to>
    <xdr:pic>
      <xdr:nvPicPr>
        <xdr:cNvPr id="1077" name="4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171450"/>
          <a:ext cx="15621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3193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600075</xdr:colOff>
      <xdr:row>26</xdr:row>
      <xdr:rowOff>38100</xdr:rowOff>
    </xdr:to>
    <xdr:pic>
      <xdr:nvPicPr>
        <xdr:cNvPr id="3194" name="Imagen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609975" y="62388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319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319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319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552450</xdr:colOff>
      <xdr:row>26</xdr:row>
      <xdr:rowOff>57150</xdr:rowOff>
    </xdr:to>
    <xdr:pic>
      <xdr:nvPicPr>
        <xdr:cNvPr id="3198" name="Imagen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10350" y="62579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3199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3200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3201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3202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3203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23</xdr:row>
      <xdr:rowOff>142875</xdr:rowOff>
    </xdr:from>
    <xdr:to>
      <xdr:col>2</xdr:col>
      <xdr:colOff>371475</xdr:colOff>
      <xdr:row>25</xdr:row>
      <xdr:rowOff>57150</xdr:rowOff>
    </xdr:to>
    <xdr:pic>
      <xdr:nvPicPr>
        <xdr:cNvPr id="3204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76250" y="6305550"/>
          <a:ext cx="19050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&#10;de&#10;Bienestar&#10;Social&#10;"/>
    <x v="0"/>
    <x v="0"/>
  </r>
  <r>
    <x v="0"/>
    <s v="Secretaría&#10;de&#10;Bienestar&#10;Social&#10;"/>
    <x v="0"/>
    <x v="0"/>
  </r>
  <r>
    <x v="0"/>
    <s v="Secretaría&#10;de&#10;Bienestar&#10;Social&#10;"/>
    <x v="0"/>
    <x v="0"/>
  </r>
  <r>
    <x v="0"/>
    <s v="Secretaría&#10;de&#10;Bienestar&#10;Social&#10;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&#10;de&#10;Bienestar&#10;Social&#10;"/>
    <x v="3"/>
    <x v="11"/>
  </r>
  <r>
    <x v="0"/>
    <s v="Secretaría&#10;de&#10;Bienestar&#10;Social&#10;"/>
    <x v="3"/>
    <x v="11"/>
  </r>
  <r>
    <x v="0"/>
    <s v="Secretaría&#10;de&#10;Bienestar&#10;Social&#10;"/>
    <x v="3"/>
    <x v="11"/>
  </r>
  <r>
    <x v="0"/>
    <s v="Secretaría&#10;de&#10;Bienestar&#10;Social&#10;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5"/>
  </r>
  <r>
    <x v="0"/>
    <s v="Secretaría&#10;de&#10;Bienestar&#10;Social&#10;"/>
    <x v="7"/>
    <x v="16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8"/>
    <x v="17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9"/>
    <x v="18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&#10;de&#10;Bienestar&#10;Social&#10;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&#10;de&#10;Bienestar&#10;Social&#10;"/>
    <x v="13"/>
    <x v="22"/>
  </r>
  <r>
    <x v="0"/>
    <s v="Secretaría&#10;de&#10;Bienestar&#10;Social&#10;"/>
    <x v="13"/>
    <x v="22"/>
  </r>
  <r>
    <x v="0"/>
    <s v="Secretaría&#10;de&#10;Bienestar&#10;Social&#10;"/>
    <x v="13"/>
    <x v="22"/>
  </r>
  <r>
    <x v="0"/>
    <s v="Secretaría&#10;de&#10;Bienestar&#10;Social&#10;"/>
    <x v="13"/>
    <x v="22"/>
  </r>
  <r>
    <x v="0"/>
    <s v="Secretaría&#10;de&#10;Bienestar&#10;Social&#10;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1929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143" t="s">
        <v>406</v>
      </c>
      <c r="C5" t="s">
        <v>440</v>
      </c>
    </row>
    <row r="6" spans="1:3" x14ac:dyDescent="0.25">
      <c r="A6" s="15" t="s">
        <v>440</v>
      </c>
      <c r="B6" s="143"/>
      <c r="C6" t="s">
        <v>414</v>
      </c>
    </row>
    <row r="7" spans="1:3" x14ac:dyDescent="0.25">
      <c r="A7" s="15" t="s">
        <v>414</v>
      </c>
      <c r="B7" s="143"/>
      <c r="C7" t="s">
        <v>447</v>
      </c>
    </row>
    <row r="8" spans="1:3" x14ac:dyDescent="0.25">
      <c r="A8" s="15" t="s">
        <v>447</v>
      </c>
      <c r="B8" s="143"/>
      <c r="C8" t="s">
        <v>408</v>
      </c>
    </row>
    <row r="9" spans="1:3" x14ac:dyDescent="0.25">
      <c r="A9" s="15" t="s">
        <v>408</v>
      </c>
      <c r="B9" s="143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141" t="s">
        <v>514</v>
      </c>
      <c r="C11" t="s">
        <v>540</v>
      </c>
    </row>
    <row r="12" spans="1:3" x14ac:dyDescent="0.25">
      <c r="A12" s="15" t="s">
        <v>540</v>
      </c>
      <c r="B12" s="141"/>
      <c r="C12" t="s">
        <v>551</v>
      </c>
    </row>
    <row r="13" spans="1:3" x14ac:dyDescent="0.25">
      <c r="A13" s="15" t="s">
        <v>551</v>
      </c>
      <c r="B13" s="141"/>
      <c r="C13" t="s">
        <v>546</v>
      </c>
    </row>
    <row r="14" spans="1:3" x14ac:dyDescent="0.25">
      <c r="A14" s="15" t="s">
        <v>546</v>
      </c>
      <c r="B14" s="141"/>
      <c r="C14" t="s">
        <v>516</v>
      </c>
    </row>
    <row r="15" spans="1:3" x14ac:dyDescent="0.25">
      <c r="A15" s="15" t="s">
        <v>516</v>
      </c>
      <c r="B15" s="141"/>
      <c r="C15" t="s">
        <v>535</v>
      </c>
    </row>
    <row r="16" spans="1:3" x14ac:dyDescent="0.25">
      <c r="A16" s="15" t="s">
        <v>535</v>
      </c>
      <c r="B16" s="141"/>
      <c r="C16" t="s">
        <v>522</v>
      </c>
    </row>
    <row r="17" spans="1:3" x14ac:dyDescent="0.25">
      <c r="A17" s="15" t="s">
        <v>522</v>
      </c>
      <c r="B17" s="141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143" t="s">
        <v>110</v>
      </c>
      <c r="C19" t="s">
        <v>119</v>
      </c>
    </row>
    <row r="20" spans="1:3" x14ac:dyDescent="0.25">
      <c r="A20" s="15" t="s">
        <v>119</v>
      </c>
      <c r="B20" s="143"/>
      <c r="C20" t="s">
        <v>112</v>
      </c>
    </row>
    <row r="21" spans="1:3" x14ac:dyDescent="0.25">
      <c r="A21" s="15" t="s">
        <v>112</v>
      </c>
      <c r="B21" s="143"/>
      <c r="C21" t="s">
        <v>131</v>
      </c>
    </row>
    <row r="22" spans="1:3" x14ac:dyDescent="0.25">
      <c r="A22" s="15" t="s">
        <v>131</v>
      </c>
      <c r="B22" s="143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142" t="s">
        <v>233</v>
      </c>
      <c r="C24" t="s">
        <v>119</v>
      </c>
    </row>
    <row r="25" spans="1:3" x14ac:dyDescent="0.25">
      <c r="A25" s="15" t="s">
        <v>119</v>
      </c>
      <c r="B25" s="142"/>
      <c r="C25" t="s">
        <v>112</v>
      </c>
    </row>
    <row r="26" spans="1:3" x14ac:dyDescent="0.25">
      <c r="A26" s="15" t="s">
        <v>112</v>
      </c>
      <c r="B26" s="142"/>
      <c r="C26" t="s">
        <v>241</v>
      </c>
    </row>
    <row r="27" spans="1:3" x14ac:dyDescent="0.25">
      <c r="A27" s="15" t="s">
        <v>241</v>
      </c>
      <c r="B27" s="142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143" t="s">
        <v>559</v>
      </c>
      <c r="C33" t="s">
        <v>561</v>
      </c>
    </row>
    <row r="34" spans="1:3" x14ac:dyDescent="0.25">
      <c r="A34" s="15" t="s">
        <v>561</v>
      </c>
      <c r="B34" s="143"/>
      <c r="C34" t="s">
        <v>582</v>
      </c>
    </row>
    <row r="35" spans="1:3" x14ac:dyDescent="0.25">
      <c r="A35" s="15" t="s">
        <v>582</v>
      </c>
      <c r="B35" s="143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141" t="s">
        <v>472</v>
      </c>
      <c r="C37" t="s">
        <v>474</v>
      </c>
    </row>
    <row r="38" spans="1:3" x14ac:dyDescent="0.25">
      <c r="A38" s="15" t="s">
        <v>474</v>
      </c>
      <c r="B38" s="141"/>
      <c r="C38" t="s">
        <v>482</v>
      </c>
    </row>
    <row r="39" spans="1:3" x14ac:dyDescent="0.25">
      <c r="A39" s="15" t="s">
        <v>482</v>
      </c>
      <c r="B39" s="141"/>
      <c r="C39" t="s">
        <v>497</v>
      </c>
    </row>
    <row r="40" spans="1:3" x14ac:dyDescent="0.25">
      <c r="A40" s="15" t="s">
        <v>497</v>
      </c>
      <c r="B40" s="141"/>
      <c r="C40" t="s">
        <v>491</v>
      </c>
    </row>
    <row r="41" spans="1:3" x14ac:dyDescent="0.25">
      <c r="A41" s="15" t="s">
        <v>491</v>
      </c>
      <c r="B41" s="141"/>
      <c r="C41" t="s">
        <v>1148</v>
      </c>
    </row>
    <row r="42" spans="1:3" x14ac:dyDescent="0.25">
      <c r="A42" s="15" t="s">
        <v>1148</v>
      </c>
      <c r="B42" s="141"/>
      <c r="C42" t="s">
        <v>485</v>
      </c>
    </row>
    <row r="43" spans="1:3" x14ac:dyDescent="0.25">
      <c r="A43" s="15" t="s">
        <v>485</v>
      </c>
      <c r="B43" s="141"/>
      <c r="C43" t="s">
        <v>500</v>
      </c>
    </row>
    <row r="44" spans="1:3" x14ac:dyDescent="0.25">
      <c r="A44" s="15" t="s">
        <v>500</v>
      </c>
      <c r="B44" s="141"/>
      <c r="C44" t="s">
        <v>494</v>
      </c>
    </row>
    <row r="45" spans="1:3" x14ac:dyDescent="0.25">
      <c r="A45" s="15" t="s">
        <v>494</v>
      </c>
      <c r="B45" s="141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142" t="s">
        <v>15</v>
      </c>
      <c r="C62" t="s">
        <v>22</v>
      </c>
    </row>
    <row r="63" spans="1:3" x14ac:dyDescent="0.25">
      <c r="A63" s="15" t="s">
        <v>22</v>
      </c>
      <c r="B63" s="142"/>
      <c r="C63" t="s">
        <v>72</v>
      </c>
    </row>
    <row r="64" spans="1:3" x14ac:dyDescent="0.25">
      <c r="A64" s="15" t="s">
        <v>72</v>
      </c>
      <c r="B64" s="142"/>
      <c r="C64" t="s">
        <v>44</v>
      </c>
    </row>
    <row r="65" spans="1:3" x14ac:dyDescent="0.25">
      <c r="A65" s="15" t="s">
        <v>44</v>
      </c>
      <c r="B65" s="142"/>
      <c r="C65" t="s">
        <v>12</v>
      </c>
    </row>
    <row r="66" spans="1:3" x14ac:dyDescent="0.25">
      <c r="A66" s="15" t="s">
        <v>12</v>
      </c>
      <c r="B66" s="142"/>
      <c r="C66" t="s">
        <v>91</v>
      </c>
    </row>
    <row r="67" spans="1:3" x14ac:dyDescent="0.25">
      <c r="A67" s="15" t="s">
        <v>91</v>
      </c>
      <c r="B67" s="142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144" t="s">
        <v>761</v>
      </c>
      <c r="C71" s="144"/>
    </row>
    <row r="72" spans="1:3" x14ac:dyDescent="0.25">
      <c r="A72" s="14" t="s">
        <v>813</v>
      </c>
      <c r="B72" s="16" t="s">
        <v>813</v>
      </c>
      <c r="C72" s="15" t="s">
        <v>815</v>
      </c>
    </row>
    <row r="73" spans="1:3" x14ac:dyDescent="0.25">
      <c r="A73" s="15" t="s">
        <v>815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141" t="s">
        <v>768</v>
      </c>
      <c r="C76" t="s">
        <v>1157</v>
      </c>
    </row>
    <row r="77" spans="1:3" x14ac:dyDescent="0.25">
      <c r="A77" s="15" t="s">
        <v>1157</v>
      </c>
      <c r="B77" s="141"/>
      <c r="C77" t="s">
        <v>1159</v>
      </c>
    </row>
    <row r="78" spans="1:3" x14ac:dyDescent="0.25">
      <c r="A78" s="15" t="s">
        <v>1159</v>
      </c>
      <c r="B78" s="141"/>
      <c r="C78" t="s">
        <v>1158</v>
      </c>
    </row>
    <row r="79" spans="1:3" x14ac:dyDescent="0.25">
      <c r="A79" s="15" t="s">
        <v>1158</v>
      </c>
      <c r="B79" s="141"/>
      <c r="C79" t="s">
        <v>777</v>
      </c>
    </row>
    <row r="80" spans="1:3" x14ac:dyDescent="0.25">
      <c r="A80" s="15" t="s">
        <v>777</v>
      </c>
      <c r="B80" s="141"/>
      <c r="C80" t="s">
        <v>782</v>
      </c>
    </row>
    <row r="81" spans="1:3" x14ac:dyDescent="0.25">
      <c r="A81" s="15" t="s">
        <v>782</v>
      </c>
      <c r="B81" s="141"/>
      <c r="C81" t="s">
        <v>770</v>
      </c>
    </row>
    <row r="82" spans="1:3" x14ac:dyDescent="0.25">
      <c r="A82" s="15" t="s">
        <v>770</v>
      </c>
      <c r="B82" s="141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144" t="s">
        <v>593</v>
      </c>
      <c r="C84" s="144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143" t="s">
        <v>662</v>
      </c>
      <c r="C87" t="s">
        <v>654</v>
      </c>
    </row>
    <row r="88" spans="1:3" x14ac:dyDescent="0.25">
      <c r="A88" s="15" t="s">
        <v>654</v>
      </c>
      <c r="B88" s="143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141" t="s">
        <v>594</v>
      </c>
      <c r="C90" t="s">
        <v>607</v>
      </c>
    </row>
    <row r="91" spans="1:3" x14ac:dyDescent="0.25">
      <c r="A91" s="15" t="s">
        <v>607</v>
      </c>
      <c r="B91" s="141"/>
      <c r="C91" t="s">
        <v>613</v>
      </c>
    </row>
    <row r="92" spans="1:3" x14ac:dyDescent="0.25">
      <c r="A92" s="15" t="s">
        <v>613</v>
      </c>
      <c r="B92" s="141"/>
      <c r="C92" t="s">
        <v>603</v>
      </c>
    </row>
    <row r="93" spans="1:3" x14ac:dyDescent="0.25">
      <c r="A93" s="15" t="s">
        <v>603</v>
      </c>
      <c r="B93" s="141"/>
      <c r="C93" t="s">
        <v>616</v>
      </c>
    </row>
    <row r="94" spans="1:3" x14ac:dyDescent="0.25">
      <c r="A94" s="15" t="s">
        <v>616</v>
      </c>
      <c r="B94" s="141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143" t="s">
        <v>1150</v>
      </c>
      <c r="C96" t="s">
        <v>591</v>
      </c>
    </row>
    <row r="97" spans="1:3" x14ac:dyDescent="0.25">
      <c r="A97" s="15" t="s">
        <v>591</v>
      </c>
      <c r="B97" s="143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143" t="s">
        <v>699</v>
      </c>
      <c r="C99" t="s">
        <v>693</v>
      </c>
    </row>
    <row r="100" spans="1:3" x14ac:dyDescent="0.25">
      <c r="A100" s="15" t="s">
        <v>693</v>
      </c>
      <c r="B100" s="143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828</v>
      </c>
      <c r="B106" s="144" t="s">
        <v>828</v>
      </c>
      <c r="C106" s="144"/>
    </row>
    <row r="107" spans="1:3" x14ac:dyDescent="0.25">
      <c r="A107" s="14" t="s">
        <v>947</v>
      </c>
      <c r="B107" s="142" t="s">
        <v>947</v>
      </c>
      <c r="C107" t="s">
        <v>1036</v>
      </c>
    </row>
    <row r="108" spans="1:3" x14ac:dyDescent="0.25">
      <c r="A108" s="15" t="s">
        <v>1036</v>
      </c>
      <c r="B108" s="142"/>
      <c r="C108" t="s">
        <v>1031</v>
      </c>
    </row>
    <row r="109" spans="1:3" x14ac:dyDescent="0.25">
      <c r="A109" s="15" t="s">
        <v>1031</v>
      </c>
      <c r="B109" s="142"/>
      <c r="C109" t="s">
        <v>1024</v>
      </c>
    </row>
    <row r="110" spans="1:3" x14ac:dyDescent="0.25">
      <c r="A110" s="15" t="s">
        <v>1024</v>
      </c>
      <c r="B110" s="142"/>
      <c r="C110" t="s">
        <v>1039</v>
      </c>
    </row>
    <row r="111" spans="1:3" x14ac:dyDescent="0.25">
      <c r="A111" s="15" t="s">
        <v>1039</v>
      </c>
      <c r="B111" s="142"/>
      <c r="C111" t="s">
        <v>973</v>
      </c>
    </row>
    <row r="112" spans="1:3" x14ac:dyDescent="0.25">
      <c r="A112" s="15" t="s">
        <v>973</v>
      </c>
      <c r="B112" s="142"/>
      <c r="C112" t="s">
        <v>969</v>
      </c>
    </row>
    <row r="113" spans="1:3" x14ac:dyDescent="0.25">
      <c r="A113" s="15" t="s">
        <v>969</v>
      </c>
      <c r="B113" s="142"/>
      <c r="C113" t="s">
        <v>1011</v>
      </c>
    </row>
    <row r="114" spans="1:3" x14ac:dyDescent="0.25">
      <c r="A114" s="15" t="s">
        <v>1011</v>
      </c>
      <c r="B114" s="142"/>
      <c r="C114" t="s">
        <v>984</v>
      </c>
    </row>
    <row r="115" spans="1:3" x14ac:dyDescent="0.25">
      <c r="A115" s="15" t="s">
        <v>984</v>
      </c>
      <c r="B115" s="142"/>
      <c r="C115" t="s">
        <v>1027</v>
      </c>
    </row>
    <row r="116" spans="1:3" x14ac:dyDescent="0.25">
      <c r="A116" s="15" t="s">
        <v>1027</v>
      </c>
      <c r="B116" s="142"/>
      <c r="C116" t="s">
        <v>961</v>
      </c>
    </row>
    <row r="117" spans="1:3" x14ac:dyDescent="0.25">
      <c r="A117" s="15" t="s">
        <v>961</v>
      </c>
      <c r="B117" s="142"/>
      <c r="C117" t="s">
        <v>977</v>
      </c>
    </row>
    <row r="118" spans="1:3" x14ac:dyDescent="0.25">
      <c r="A118" s="15" t="s">
        <v>977</v>
      </c>
      <c r="B118" s="142"/>
      <c r="C118" t="s">
        <v>993</v>
      </c>
    </row>
    <row r="119" spans="1:3" x14ac:dyDescent="0.25">
      <c r="A119" s="15" t="s">
        <v>993</v>
      </c>
      <c r="B119" s="142"/>
      <c r="C119" t="s">
        <v>949</v>
      </c>
    </row>
    <row r="120" spans="1:3" x14ac:dyDescent="0.25">
      <c r="A120" s="15" t="s">
        <v>949</v>
      </c>
      <c r="B120" s="142"/>
      <c r="C120" t="s">
        <v>1020</v>
      </c>
    </row>
    <row r="121" spans="1:3" x14ac:dyDescent="0.25">
      <c r="A121" s="15" t="s">
        <v>1020</v>
      </c>
    </row>
    <row r="122" spans="1:3" x14ac:dyDescent="0.25">
      <c r="A122" s="14" t="s">
        <v>1045</v>
      </c>
      <c r="B122" s="143" t="s">
        <v>1045</v>
      </c>
      <c r="C122" t="s">
        <v>1047</v>
      </c>
    </row>
    <row r="123" spans="1:3" x14ac:dyDescent="0.25">
      <c r="A123" s="15" t="s">
        <v>1047</v>
      </c>
      <c r="B123" s="143"/>
      <c r="C123" t="s">
        <v>1049</v>
      </c>
    </row>
    <row r="124" spans="1:3" x14ac:dyDescent="0.25">
      <c r="A124" s="15" t="s">
        <v>1049</v>
      </c>
      <c r="B124" s="143"/>
      <c r="C124" t="s">
        <v>1061</v>
      </c>
    </row>
    <row r="125" spans="1:3" x14ac:dyDescent="0.25">
      <c r="A125" s="15" t="s">
        <v>1061</v>
      </c>
    </row>
    <row r="126" spans="1:3" x14ac:dyDescent="0.25">
      <c r="A126" s="14" t="s">
        <v>900</v>
      </c>
      <c r="B126" t="s">
        <v>900</v>
      </c>
      <c r="C126" t="s">
        <v>901</v>
      </c>
    </row>
    <row r="127" spans="1:3" x14ac:dyDescent="0.25">
      <c r="A127" s="15" t="s">
        <v>901</v>
      </c>
    </row>
    <row r="128" spans="1:3" x14ac:dyDescent="0.25">
      <c r="A128" s="14" t="s">
        <v>834</v>
      </c>
      <c r="B128" s="141" t="s">
        <v>834</v>
      </c>
      <c r="C128" t="s">
        <v>841</v>
      </c>
    </row>
    <row r="129" spans="1:3" x14ac:dyDescent="0.25">
      <c r="A129" s="15" t="s">
        <v>841</v>
      </c>
      <c r="B129" s="141"/>
      <c r="C129" t="s">
        <v>866</v>
      </c>
    </row>
    <row r="130" spans="1:3" x14ac:dyDescent="0.25">
      <c r="A130" s="15" t="s">
        <v>866</v>
      </c>
      <c r="B130" s="141"/>
      <c r="C130" t="s">
        <v>875</v>
      </c>
    </row>
    <row r="131" spans="1:3" x14ac:dyDescent="0.25">
      <c r="A131" s="15" t="s">
        <v>875</v>
      </c>
      <c r="B131" s="141"/>
      <c r="C131" t="s">
        <v>836</v>
      </c>
    </row>
    <row r="132" spans="1:3" x14ac:dyDescent="0.25">
      <c r="A132" s="15" t="s">
        <v>836</v>
      </c>
    </row>
    <row r="133" spans="1:3" x14ac:dyDescent="0.25">
      <c r="A133" s="14" t="s">
        <v>1085</v>
      </c>
      <c r="B133" s="143" t="s">
        <v>1085</v>
      </c>
      <c r="C133" t="s">
        <v>1109</v>
      </c>
    </row>
    <row r="134" spans="1:3" x14ac:dyDescent="0.25">
      <c r="A134" s="15" t="s">
        <v>1109</v>
      </c>
      <c r="B134" s="143"/>
      <c r="C134" t="s">
        <v>1086</v>
      </c>
    </row>
    <row r="135" spans="1:3" x14ac:dyDescent="0.25">
      <c r="A135" s="15" t="s">
        <v>1086</v>
      </c>
    </row>
    <row r="136" spans="1:3" x14ac:dyDescent="0.25">
      <c r="A136" s="14" t="s">
        <v>829</v>
      </c>
      <c r="B136" t="s">
        <v>829</v>
      </c>
      <c r="C136" t="s">
        <v>831</v>
      </c>
    </row>
    <row r="137" spans="1:3" x14ac:dyDescent="0.25">
      <c r="A137" s="15" t="s">
        <v>831</v>
      </c>
    </row>
    <row r="138" spans="1:3" x14ac:dyDescent="0.25">
      <c r="A138" s="14" t="s">
        <v>913</v>
      </c>
      <c r="B138" s="141" t="s">
        <v>913</v>
      </c>
      <c r="C138" t="s">
        <v>915</v>
      </c>
    </row>
    <row r="139" spans="1:3" x14ac:dyDescent="0.25">
      <c r="A139" s="15" t="s">
        <v>915</v>
      </c>
      <c r="B139" s="141"/>
      <c r="C139" t="s">
        <v>932</v>
      </c>
    </row>
    <row r="140" spans="1:3" x14ac:dyDescent="0.25">
      <c r="A140" s="15" t="s">
        <v>932</v>
      </c>
      <c r="B140" s="141"/>
      <c r="C140" t="s">
        <v>925</v>
      </c>
    </row>
    <row r="141" spans="1:3" x14ac:dyDescent="0.25">
      <c r="A141" s="15" t="s">
        <v>925</v>
      </c>
    </row>
    <row r="142" spans="1:3" x14ac:dyDescent="0.25">
      <c r="A142" s="13" t="s">
        <v>1930</v>
      </c>
    </row>
  </sheetData>
  <mergeCells count="20">
    <mergeCell ref="B71:C71"/>
    <mergeCell ref="B76:B82"/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84:C84"/>
    <mergeCell ref="B87:B88"/>
    <mergeCell ref="B90:B94"/>
    <mergeCell ref="B37:B45"/>
    <mergeCell ref="B62:B67"/>
    <mergeCell ref="B5:B9"/>
    <mergeCell ref="B11:B17"/>
    <mergeCell ref="B19:B22"/>
    <mergeCell ref="B24:B27"/>
    <mergeCell ref="B33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860"/>
  <sheetViews>
    <sheetView tabSelected="1" view="pageBreakPreview" topLeftCell="A40" zoomScale="70" zoomScaleNormal="70" zoomScaleSheetLayoutView="70" workbookViewId="0">
      <pane ySplit="320" topLeftCell="A360" activePane="bottomLeft" state="frozen"/>
      <selection activeCell="W40" sqref="W40"/>
      <selection pane="bottomLeft" activeCell="A360" sqref="A360"/>
    </sheetView>
  </sheetViews>
  <sheetFormatPr baseColWidth="10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144"/>
      <c r="B1" s="173" t="s">
        <v>1188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4"/>
      <c r="Q1" s="173"/>
      <c r="R1" s="173"/>
      <c r="S1" s="173"/>
      <c r="T1" s="173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144"/>
      <c r="B2" s="167" t="s">
        <v>1926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144"/>
      <c r="B3" s="169" t="s">
        <v>1927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1"/>
      <c r="AB3" s="171"/>
      <c r="AC3" s="171"/>
      <c r="AD3" s="171"/>
      <c r="AE3" s="171"/>
      <c r="AF3" s="171"/>
      <c r="AG3" s="171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72"/>
      <c r="B4" s="176" t="s">
        <v>2107</v>
      </c>
      <c r="C4" s="177"/>
      <c r="D4" s="177"/>
      <c r="E4" s="177"/>
      <c r="F4" s="177"/>
      <c r="G4" s="177"/>
      <c r="H4" s="177"/>
      <c r="I4" s="177"/>
      <c r="J4" s="177"/>
      <c r="K4" s="177"/>
      <c r="L4" s="177" t="s">
        <v>2019</v>
      </c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 t="s">
        <v>2108</v>
      </c>
      <c r="AA4" s="177"/>
      <c r="AB4" s="177"/>
      <c r="AC4" s="177"/>
      <c r="AD4" s="177"/>
      <c r="AE4" s="177"/>
      <c r="AF4" s="177"/>
      <c r="AG4" s="177"/>
      <c r="AH4" s="177"/>
      <c r="AI4" s="186"/>
      <c r="AJ4" s="183" t="s">
        <v>2020</v>
      </c>
      <c r="AK4" s="184"/>
      <c r="AL4" s="184"/>
      <c r="AM4" s="184"/>
      <c r="AN4" s="184"/>
      <c r="AO4" s="184"/>
      <c r="AP4" s="184"/>
      <c r="AQ4" s="184"/>
      <c r="AR4" s="185"/>
    </row>
    <row r="5" spans="1:44" customFormat="1" ht="27" customHeight="1" x14ac:dyDescent="0.25">
      <c r="A5" s="178" t="s">
        <v>1189</v>
      </c>
      <c r="B5" s="179"/>
      <c r="C5" s="180">
        <v>2022</v>
      </c>
      <c r="D5" s="181"/>
      <c r="E5" s="181"/>
      <c r="F5" s="181"/>
      <c r="G5" s="181"/>
      <c r="H5" s="181"/>
      <c r="I5" s="182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45" t="s">
        <v>1190</v>
      </c>
      <c r="B6" s="146"/>
      <c r="C6" s="147" t="s">
        <v>2140</v>
      </c>
      <c r="D6" s="147"/>
      <c r="E6" s="147"/>
      <c r="F6" s="147"/>
      <c r="G6" s="147"/>
      <c r="H6" s="148"/>
      <c r="I6" s="148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49" t="s">
        <v>1206</v>
      </c>
      <c r="B10" s="150"/>
      <c r="C10" s="150"/>
      <c r="D10" s="150"/>
      <c r="E10" s="150"/>
      <c r="F10" s="150"/>
      <c r="G10" s="151"/>
      <c r="H10" s="158" t="s">
        <v>1207</v>
      </c>
      <c r="I10" s="159"/>
      <c r="J10" s="160"/>
      <c r="K10" s="158" t="s">
        <v>1208</v>
      </c>
      <c r="L10" s="160"/>
      <c r="M10" s="158" t="s">
        <v>2013</v>
      </c>
      <c r="N10" s="159"/>
      <c r="O10" s="160"/>
      <c r="P10" s="149" t="s">
        <v>1206</v>
      </c>
      <c r="Q10" s="150"/>
      <c r="R10" s="151"/>
      <c r="S10" s="158" t="s">
        <v>1207</v>
      </c>
      <c r="T10" s="159"/>
      <c r="U10" s="160"/>
      <c r="V10" s="200" t="s">
        <v>1209</v>
      </c>
      <c r="W10" s="189" t="s">
        <v>2025</v>
      </c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1"/>
      <c r="AL10" s="189" t="s">
        <v>2095</v>
      </c>
      <c r="AM10" s="190"/>
      <c r="AN10" s="190"/>
      <c r="AO10" s="191"/>
      <c r="AP10" s="198" t="s">
        <v>2106</v>
      </c>
      <c r="AQ10" s="198" t="s">
        <v>2102</v>
      </c>
      <c r="AR10" s="187" t="s">
        <v>2137</v>
      </c>
    </row>
    <row r="11" spans="1:44" customFormat="1" ht="15" customHeight="1" x14ac:dyDescent="0.25">
      <c r="A11" s="152"/>
      <c r="B11" s="153"/>
      <c r="C11" s="153"/>
      <c r="D11" s="153"/>
      <c r="E11" s="153"/>
      <c r="F11" s="153"/>
      <c r="G11" s="154"/>
      <c r="H11" s="161"/>
      <c r="I11" s="162"/>
      <c r="J11" s="163"/>
      <c r="K11" s="161"/>
      <c r="L11" s="163"/>
      <c r="M11" s="161"/>
      <c r="N11" s="162"/>
      <c r="O11" s="163"/>
      <c r="P11" s="152"/>
      <c r="Q11" s="153"/>
      <c r="R11" s="154"/>
      <c r="S11" s="161"/>
      <c r="T11" s="162"/>
      <c r="U11" s="163"/>
      <c r="V11" s="200"/>
      <c r="W11" s="192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4"/>
      <c r="AL11" s="192"/>
      <c r="AM11" s="193"/>
      <c r="AN11" s="193"/>
      <c r="AO11" s="194"/>
      <c r="AP11" s="199"/>
      <c r="AQ11" s="199"/>
      <c r="AR11" s="187"/>
    </row>
    <row r="12" spans="1:44" customFormat="1" ht="15" hidden="1" customHeight="1" x14ac:dyDescent="0.25">
      <c r="A12" s="152"/>
      <c r="B12" s="153"/>
      <c r="C12" s="153"/>
      <c r="D12" s="153"/>
      <c r="E12" s="153"/>
      <c r="F12" s="153"/>
      <c r="G12" s="154"/>
      <c r="H12" s="161"/>
      <c r="I12" s="162"/>
      <c r="J12" s="163"/>
      <c r="K12" s="161"/>
      <c r="L12" s="163"/>
      <c r="M12" s="161"/>
      <c r="N12" s="162"/>
      <c r="O12" s="163"/>
      <c r="P12" s="152"/>
      <c r="Q12" s="153"/>
      <c r="R12" s="154"/>
      <c r="S12" s="161"/>
      <c r="T12" s="162"/>
      <c r="U12" s="163"/>
      <c r="V12" s="200"/>
      <c r="W12" s="192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4"/>
      <c r="AL12" s="195"/>
      <c r="AM12" s="196"/>
      <c r="AN12" s="196"/>
      <c r="AO12" s="197"/>
      <c r="AP12" s="199"/>
      <c r="AQ12" s="199"/>
      <c r="AR12" s="187"/>
    </row>
    <row r="13" spans="1:44" customFormat="1" ht="15" hidden="1" customHeight="1" x14ac:dyDescent="0.25">
      <c r="A13" s="152"/>
      <c r="B13" s="153"/>
      <c r="C13" s="153"/>
      <c r="D13" s="153"/>
      <c r="E13" s="153"/>
      <c r="F13" s="153"/>
      <c r="G13" s="154"/>
      <c r="H13" s="161"/>
      <c r="I13" s="162"/>
      <c r="J13" s="163"/>
      <c r="K13" s="161"/>
      <c r="L13" s="163"/>
      <c r="M13" s="161"/>
      <c r="N13" s="162"/>
      <c r="O13" s="163"/>
      <c r="P13" s="152"/>
      <c r="Q13" s="153"/>
      <c r="R13" s="154"/>
      <c r="S13" s="161"/>
      <c r="T13" s="162"/>
      <c r="U13" s="163"/>
      <c r="V13" s="200"/>
      <c r="W13" s="192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4"/>
      <c r="AL13" s="41" t="s">
        <v>2090</v>
      </c>
      <c r="AM13" s="42"/>
      <c r="AN13" s="42"/>
      <c r="AO13" s="42"/>
      <c r="AP13" s="199"/>
      <c r="AQ13" s="199"/>
      <c r="AR13" s="187"/>
    </row>
    <row r="14" spans="1:44" customFormat="1" ht="15" hidden="1" customHeight="1" x14ac:dyDescent="0.25">
      <c r="A14" s="152"/>
      <c r="B14" s="153"/>
      <c r="C14" s="153"/>
      <c r="D14" s="153"/>
      <c r="E14" s="153"/>
      <c r="F14" s="153"/>
      <c r="G14" s="154"/>
      <c r="H14" s="161"/>
      <c r="I14" s="162"/>
      <c r="J14" s="163"/>
      <c r="K14" s="161"/>
      <c r="L14" s="163"/>
      <c r="M14" s="161"/>
      <c r="N14" s="162"/>
      <c r="O14" s="163"/>
      <c r="P14" s="152"/>
      <c r="Q14" s="153"/>
      <c r="R14" s="154"/>
      <c r="S14" s="161"/>
      <c r="T14" s="162"/>
      <c r="U14" s="163"/>
      <c r="V14" s="200"/>
      <c r="W14" s="192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4"/>
      <c r="AL14" s="41" t="s">
        <v>2091</v>
      </c>
      <c r="AM14" s="42"/>
      <c r="AN14" s="42"/>
      <c r="AO14" s="42"/>
      <c r="AP14" s="199"/>
      <c r="AQ14" s="199"/>
      <c r="AR14" s="187"/>
    </row>
    <row r="15" spans="1:44" customFormat="1" ht="42" x14ac:dyDescent="0.25">
      <c r="A15" s="155"/>
      <c r="B15" s="156"/>
      <c r="C15" s="156"/>
      <c r="D15" s="156"/>
      <c r="E15" s="156"/>
      <c r="F15" s="156"/>
      <c r="G15" s="157"/>
      <c r="H15" s="164"/>
      <c r="I15" s="165"/>
      <c r="J15" s="166"/>
      <c r="K15" s="164"/>
      <c r="L15" s="166"/>
      <c r="M15" s="164"/>
      <c r="N15" s="165"/>
      <c r="O15" s="166"/>
      <c r="P15" s="155"/>
      <c r="Q15" s="156"/>
      <c r="R15" s="157"/>
      <c r="S15" s="164"/>
      <c r="T15" s="165"/>
      <c r="U15" s="166"/>
      <c r="V15" s="200"/>
      <c r="W15" s="195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7"/>
      <c r="AL15" s="43" t="s">
        <v>2090</v>
      </c>
      <c r="AM15" s="43" t="s">
        <v>2034</v>
      </c>
      <c r="AN15" s="43" t="s">
        <v>2034</v>
      </c>
      <c r="AO15" s="43" t="s">
        <v>2034</v>
      </c>
      <c r="AP15" s="199"/>
      <c r="AQ15" s="199"/>
      <c r="AR15" s="187"/>
    </row>
    <row r="16" spans="1:44" customFormat="1" ht="42" hidden="1" x14ac:dyDescent="0.25">
      <c r="A16" s="44"/>
      <c r="B16" s="45"/>
      <c r="C16" s="45"/>
      <c r="D16" s="45"/>
      <c r="E16" s="45"/>
      <c r="F16" s="45"/>
      <c r="G16" s="46"/>
      <c r="H16" s="47"/>
      <c r="I16" s="48"/>
      <c r="J16" s="49"/>
      <c r="K16" s="47"/>
      <c r="L16" s="49"/>
      <c r="M16" s="47"/>
      <c r="N16" s="48"/>
      <c r="O16" s="48"/>
      <c r="P16" s="44"/>
      <c r="Q16" s="45"/>
      <c r="R16" s="46"/>
      <c r="S16" s="47"/>
      <c r="T16" s="48"/>
      <c r="U16" s="49"/>
      <c r="V16" s="63"/>
      <c r="W16" s="50"/>
      <c r="X16" s="50"/>
      <c r="Y16" s="50"/>
      <c r="Z16" s="50" t="s">
        <v>2067</v>
      </c>
      <c r="AA16" s="50"/>
      <c r="AB16" s="50"/>
      <c r="AC16" s="50" t="s">
        <v>2068</v>
      </c>
      <c r="AD16" s="50"/>
      <c r="AE16" s="50"/>
      <c r="AF16" s="50"/>
      <c r="AG16" s="50"/>
      <c r="AH16" s="50"/>
      <c r="AI16" s="50" t="s">
        <v>2080</v>
      </c>
      <c r="AJ16" s="50"/>
      <c r="AK16" s="51"/>
      <c r="AL16" s="64" t="s">
        <v>2026</v>
      </c>
      <c r="AM16" s="52" t="s">
        <v>2026</v>
      </c>
      <c r="AN16" s="52"/>
      <c r="AO16" s="53"/>
      <c r="AP16" s="199"/>
      <c r="AQ16" s="199"/>
      <c r="AR16" s="187"/>
    </row>
    <row r="17" spans="1:44" customFormat="1" ht="42" hidden="1" x14ac:dyDescent="0.25">
      <c r="A17" s="44"/>
      <c r="B17" s="45"/>
      <c r="C17" s="45"/>
      <c r="D17" s="45"/>
      <c r="E17" s="45"/>
      <c r="F17" s="45"/>
      <c r="G17" s="46"/>
      <c r="H17" s="47"/>
      <c r="I17" s="48"/>
      <c r="J17" s="49"/>
      <c r="K17" s="47"/>
      <c r="L17" s="49"/>
      <c r="M17" s="47"/>
      <c r="N17" s="48"/>
      <c r="O17" s="48"/>
      <c r="P17" s="44"/>
      <c r="Q17" s="45"/>
      <c r="R17" s="46"/>
      <c r="S17" s="47"/>
      <c r="T17" s="48"/>
      <c r="U17" s="49"/>
      <c r="V17" s="63"/>
      <c r="W17" s="54" t="s">
        <v>2054</v>
      </c>
      <c r="X17" s="54"/>
      <c r="Y17" s="54"/>
      <c r="Z17" s="54"/>
      <c r="AA17" s="50"/>
      <c r="AB17" s="50"/>
      <c r="AC17" s="50" t="s">
        <v>2071</v>
      </c>
      <c r="AD17" s="50"/>
      <c r="AE17" s="50"/>
      <c r="AF17" s="50"/>
      <c r="AG17" s="50"/>
      <c r="AH17" s="50"/>
      <c r="AI17" s="50" t="s">
        <v>2081</v>
      </c>
      <c r="AJ17" s="50"/>
      <c r="AK17" s="51"/>
      <c r="AL17" s="64" t="s">
        <v>2027</v>
      </c>
      <c r="AM17" s="52" t="s">
        <v>2027</v>
      </c>
      <c r="AN17" s="52"/>
      <c r="AO17" s="53"/>
      <c r="AP17" s="199"/>
      <c r="AQ17" s="199"/>
      <c r="AR17" s="187"/>
    </row>
    <row r="18" spans="1:44" customFormat="1" ht="42" hidden="1" x14ac:dyDescent="0.25">
      <c r="A18" s="44"/>
      <c r="B18" s="45"/>
      <c r="C18" s="45"/>
      <c r="D18" s="45"/>
      <c r="E18" s="45"/>
      <c r="F18" s="45"/>
      <c r="G18" s="46"/>
      <c r="H18" s="47"/>
      <c r="I18" s="48"/>
      <c r="J18" s="49"/>
      <c r="K18" s="47"/>
      <c r="L18" s="49"/>
      <c r="M18" s="47"/>
      <c r="N18" s="48"/>
      <c r="O18" s="48"/>
      <c r="P18" s="44"/>
      <c r="Q18" s="45"/>
      <c r="R18" s="46"/>
      <c r="S18" s="47"/>
      <c r="T18" s="48"/>
      <c r="U18" s="49"/>
      <c r="V18" s="63"/>
      <c r="W18" s="54" t="s">
        <v>2055</v>
      </c>
      <c r="X18" s="54"/>
      <c r="Y18" s="54"/>
      <c r="Z18" s="54"/>
      <c r="AA18" s="50"/>
      <c r="AB18" s="50"/>
      <c r="AC18" s="50" t="s">
        <v>1180</v>
      </c>
      <c r="AD18" s="50"/>
      <c r="AE18" s="50"/>
      <c r="AF18" s="50"/>
      <c r="AG18" s="50"/>
      <c r="AH18" s="50"/>
      <c r="AI18" s="50" t="s">
        <v>2082</v>
      </c>
      <c r="AJ18" s="50"/>
      <c r="AK18" s="51"/>
      <c r="AL18" s="55" t="s">
        <v>2028</v>
      </c>
      <c r="AM18" s="52" t="s">
        <v>2028</v>
      </c>
      <c r="AN18" s="52"/>
      <c r="AO18" s="53"/>
      <c r="AP18" s="199"/>
      <c r="AQ18" s="199"/>
      <c r="AR18" s="187"/>
    </row>
    <row r="19" spans="1:44" customFormat="1" ht="84" hidden="1" x14ac:dyDescent="0.25">
      <c r="A19" s="44"/>
      <c r="B19" s="45"/>
      <c r="C19" s="45"/>
      <c r="D19" s="45"/>
      <c r="E19" s="45"/>
      <c r="F19" s="45"/>
      <c r="G19" s="46"/>
      <c r="H19" s="47"/>
      <c r="I19" s="48"/>
      <c r="J19" s="49"/>
      <c r="K19" s="47"/>
      <c r="L19" s="49"/>
      <c r="M19" s="47"/>
      <c r="N19" s="48"/>
      <c r="O19" s="48"/>
      <c r="P19" s="44"/>
      <c r="Q19" s="45"/>
      <c r="R19" s="46"/>
      <c r="S19" s="47"/>
      <c r="T19" s="48"/>
      <c r="U19" s="49"/>
      <c r="V19" s="63"/>
      <c r="W19" s="54" t="s">
        <v>2056</v>
      </c>
      <c r="X19" s="54"/>
      <c r="Y19" s="54"/>
      <c r="Z19" s="54"/>
      <c r="AA19" s="50"/>
      <c r="AB19" s="50"/>
      <c r="AC19" s="50" t="s">
        <v>2069</v>
      </c>
      <c r="AD19" s="50"/>
      <c r="AE19" s="50"/>
      <c r="AF19" s="50"/>
      <c r="AG19" s="50"/>
      <c r="AH19" s="50"/>
      <c r="AI19" s="50" t="s">
        <v>2079</v>
      </c>
      <c r="AJ19" s="50"/>
      <c r="AK19" s="51"/>
      <c r="AL19" s="55" t="s">
        <v>2092</v>
      </c>
      <c r="AM19" s="52" t="s">
        <v>2032</v>
      </c>
      <c r="AN19" s="52"/>
      <c r="AO19" s="53"/>
      <c r="AP19" s="199"/>
      <c r="AQ19" s="199"/>
      <c r="AR19" s="187"/>
    </row>
    <row r="20" spans="1:44" customFormat="1" ht="42" hidden="1" x14ac:dyDescent="0.25">
      <c r="A20" s="44"/>
      <c r="B20" s="45"/>
      <c r="C20" s="45"/>
      <c r="D20" s="45"/>
      <c r="E20" s="45"/>
      <c r="F20" s="45"/>
      <c r="G20" s="46"/>
      <c r="H20" s="47"/>
      <c r="I20" s="48"/>
      <c r="J20" s="49"/>
      <c r="K20" s="47"/>
      <c r="L20" s="49"/>
      <c r="M20" s="47"/>
      <c r="N20" s="48"/>
      <c r="O20" s="48"/>
      <c r="P20" s="44"/>
      <c r="Q20" s="45"/>
      <c r="R20" s="46"/>
      <c r="S20" s="47"/>
      <c r="T20" s="48"/>
      <c r="U20" s="49"/>
      <c r="V20" s="63"/>
      <c r="W20" s="54" t="s">
        <v>2083</v>
      </c>
      <c r="X20" s="54"/>
      <c r="Y20" s="54"/>
      <c r="Z20" s="54"/>
      <c r="AA20" s="50"/>
      <c r="AB20" s="50"/>
      <c r="AC20" s="50" t="s">
        <v>2072</v>
      </c>
      <c r="AD20" s="50"/>
      <c r="AE20" s="50"/>
      <c r="AF20" s="50"/>
      <c r="AG20" s="50"/>
      <c r="AH20" s="50"/>
      <c r="AI20" s="65"/>
      <c r="AJ20" s="50"/>
      <c r="AK20" s="51"/>
      <c r="AL20" s="55" t="s">
        <v>2093</v>
      </c>
      <c r="AM20" s="52" t="s">
        <v>2029</v>
      </c>
      <c r="AN20" s="52"/>
      <c r="AO20" s="53"/>
      <c r="AP20" s="199"/>
      <c r="AQ20" s="199"/>
      <c r="AR20" s="187"/>
    </row>
    <row r="21" spans="1:44" customFormat="1" ht="42" hidden="1" x14ac:dyDescent="0.25">
      <c r="A21" s="44"/>
      <c r="B21" s="45"/>
      <c r="C21" s="45"/>
      <c r="D21" s="45"/>
      <c r="E21" s="45"/>
      <c r="F21" s="45"/>
      <c r="G21" s="46"/>
      <c r="H21" s="47"/>
      <c r="I21" s="48"/>
      <c r="J21" s="49"/>
      <c r="K21" s="47"/>
      <c r="L21" s="49"/>
      <c r="M21" s="47"/>
      <c r="N21" s="48"/>
      <c r="O21" s="48"/>
      <c r="P21" s="44"/>
      <c r="Q21" s="45"/>
      <c r="R21" s="46"/>
      <c r="S21" s="47"/>
      <c r="T21" s="48"/>
      <c r="U21" s="49"/>
      <c r="V21" s="63"/>
      <c r="W21" s="54" t="s">
        <v>2084</v>
      </c>
      <c r="X21" s="54"/>
      <c r="Y21" s="54"/>
      <c r="Z21" s="54"/>
      <c r="AA21" s="50"/>
      <c r="AB21" s="50"/>
      <c r="AC21" s="50" t="s">
        <v>2073</v>
      </c>
      <c r="AD21" s="50"/>
      <c r="AE21" s="50"/>
      <c r="AF21" s="50"/>
      <c r="AG21" s="50"/>
      <c r="AH21" s="50"/>
      <c r="AI21" s="50"/>
      <c r="AJ21" s="50"/>
      <c r="AK21" s="51"/>
      <c r="AL21" s="55" t="s">
        <v>2094</v>
      </c>
      <c r="AM21" s="52" t="s">
        <v>2031</v>
      </c>
      <c r="AN21" s="52"/>
      <c r="AO21" s="53"/>
      <c r="AP21" s="199"/>
      <c r="AQ21" s="199"/>
      <c r="AR21" s="187"/>
    </row>
    <row r="22" spans="1:44" customFormat="1" ht="42" hidden="1" x14ac:dyDescent="0.25">
      <c r="A22" s="44"/>
      <c r="B22" s="45"/>
      <c r="C22" s="45"/>
      <c r="D22" s="45"/>
      <c r="E22" s="45"/>
      <c r="F22" s="45"/>
      <c r="G22" s="46"/>
      <c r="H22" s="47"/>
      <c r="I22" s="48"/>
      <c r="J22" s="49"/>
      <c r="K22" s="47"/>
      <c r="L22" s="49"/>
      <c r="M22" s="47"/>
      <c r="N22" s="48"/>
      <c r="O22" s="48"/>
      <c r="P22" s="44"/>
      <c r="Q22" s="45"/>
      <c r="R22" s="46"/>
      <c r="S22" s="47"/>
      <c r="T22" s="48"/>
      <c r="U22" s="49"/>
      <c r="V22" s="63"/>
      <c r="W22" s="54" t="s">
        <v>2085</v>
      </c>
      <c r="X22" s="54"/>
      <c r="Y22" s="54"/>
      <c r="Z22" s="54"/>
      <c r="AA22" s="50"/>
      <c r="AB22" s="50"/>
      <c r="AC22" s="50" t="s">
        <v>2075</v>
      </c>
      <c r="AD22" s="50"/>
      <c r="AE22" s="50"/>
      <c r="AF22" s="50"/>
      <c r="AG22" s="50"/>
      <c r="AH22" s="50"/>
      <c r="AI22" s="50"/>
      <c r="AJ22" s="50"/>
      <c r="AK22" s="51"/>
      <c r="AL22" s="55" t="s">
        <v>2029</v>
      </c>
      <c r="AM22" s="52" t="s">
        <v>2030</v>
      </c>
      <c r="AN22" s="52"/>
      <c r="AO22" s="53"/>
      <c r="AP22" s="199"/>
      <c r="AQ22" s="199"/>
      <c r="AR22" s="187"/>
    </row>
    <row r="23" spans="1:44" customFormat="1" ht="21" hidden="1" x14ac:dyDescent="0.25">
      <c r="A23" s="44"/>
      <c r="B23" s="45"/>
      <c r="C23" s="45"/>
      <c r="D23" s="45"/>
      <c r="E23" s="45"/>
      <c r="F23" s="45"/>
      <c r="G23" s="46"/>
      <c r="H23" s="47"/>
      <c r="I23" s="48"/>
      <c r="J23" s="49"/>
      <c r="K23" s="47"/>
      <c r="L23" s="49"/>
      <c r="M23" s="47"/>
      <c r="N23" s="48"/>
      <c r="O23" s="48"/>
      <c r="P23" s="44"/>
      <c r="Q23" s="45"/>
      <c r="R23" s="46"/>
      <c r="S23" s="47"/>
      <c r="T23" s="48"/>
      <c r="U23" s="49"/>
      <c r="V23" s="63"/>
      <c r="W23" s="54" t="s">
        <v>2086</v>
      </c>
      <c r="X23" s="54"/>
      <c r="Y23" s="54"/>
      <c r="Z23" s="54"/>
      <c r="AA23" s="50"/>
      <c r="AB23" s="50"/>
      <c r="AC23" s="50" t="s">
        <v>2074</v>
      </c>
      <c r="AD23" s="50"/>
      <c r="AE23" s="50"/>
      <c r="AF23" s="50"/>
      <c r="AG23" s="50"/>
      <c r="AH23" s="50"/>
      <c r="AI23" s="50"/>
      <c r="AJ23" s="50"/>
      <c r="AK23" s="51"/>
      <c r="AL23" s="55" t="s">
        <v>2031</v>
      </c>
      <c r="AM23" s="52" t="s">
        <v>1175</v>
      </c>
      <c r="AN23" s="52"/>
      <c r="AO23" s="53"/>
      <c r="AP23" s="199"/>
      <c r="AQ23" s="199"/>
      <c r="AR23" s="187"/>
    </row>
    <row r="24" spans="1:44" customFormat="1" ht="21" hidden="1" x14ac:dyDescent="0.25">
      <c r="A24" s="44"/>
      <c r="B24" s="45"/>
      <c r="C24" s="45"/>
      <c r="D24" s="45"/>
      <c r="E24" s="45"/>
      <c r="F24" s="45"/>
      <c r="G24" s="46"/>
      <c r="H24" s="47"/>
      <c r="I24" s="48"/>
      <c r="J24" s="49"/>
      <c r="K24" s="47"/>
      <c r="L24" s="49"/>
      <c r="M24" s="47"/>
      <c r="N24" s="48"/>
      <c r="O24" s="48"/>
      <c r="P24" s="44"/>
      <c r="Q24" s="45"/>
      <c r="R24" s="46"/>
      <c r="S24" s="47"/>
      <c r="T24" s="48"/>
      <c r="U24" s="49"/>
      <c r="V24" s="63"/>
      <c r="W24" s="54" t="s">
        <v>2087</v>
      </c>
      <c r="X24" s="54"/>
      <c r="Y24" s="54"/>
      <c r="Z24" s="54"/>
      <c r="AA24" s="50"/>
      <c r="AB24" s="50"/>
      <c r="AC24" s="50" t="s">
        <v>2070</v>
      </c>
      <c r="AD24" s="50"/>
      <c r="AE24" s="50"/>
      <c r="AF24" s="50"/>
      <c r="AG24" s="50"/>
      <c r="AH24" s="50"/>
      <c r="AI24" s="50"/>
      <c r="AJ24" s="50"/>
      <c r="AK24" s="51"/>
      <c r="AL24" s="55" t="s">
        <v>2030</v>
      </c>
      <c r="AM24" s="52" t="s">
        <v>1176</v>
      </c>
      <c r="AN24" s="52"/>
      <c r="AO24" s="53"/>
      <c r="AP24" s="199"/>
      <c r="AQ24" s="199"/>
      <c r="AR24" s="187"/>
    </row>
    <row r="25" spans="1:44" customFormat="1" ht="63" hidden="1" x14ac:dyDescent="0.25">
      <c r="A25" s="44"/>
      <c r="B25" s="45"/>
      <c r="C25" s="45"/>
      <c r="D25" s="45"/>
      <c r="E25" s="45"/>
      <c r="F25" s="45"/>
      <c r="G25" s="46"/>
      <c r="H25" s="47"/>
      <c r="I25" s="48"/>
      <c r="J25" s="49"/>
      <c r="K25" s="47"/>
      <c r="L25" s="49"/>
      <c r="M25" s="47"/>
      <c r="N25" s="48"/>
      <c r="O25" s="48"/>
      <c r="P25" s="44"/>
      <c r="Q25" s="45"/>
      <c r="R25" s="46"/>
      <c r="S25" s="47"/>
      <c r="T25" s="48"/>
      <c r="U25" s="49"/>
      <c r="V25" s="63"/>
      <c r="W25" s="54" t="s">
        <v>2088</v>
      </c>
      <c r="X25" s="54"/>
      <c r="Y25" s="54"/>
      <c r="Z25" s="54"/>
      <c r="AA25" s="50"/>
      <c r="AB25" s="50"/>
      <c r="AC25" s="50" t="s">
        <v>2076</v>
      </c>
      <c r="AD25" s="50"/>
      <c r="AE25" s="50"/>
      <c r="AF25" s="50"/>
      <c r="AG25" s="50"/>
      <c r="AH25" s="50"/>
      <c r="AI25" s="50"/>
      <c r="AJ25" s="50"/>
      <c r="AK25" s="51"/>
      <c r="AL25" s="55" t="s">
        <v>1175</v>
      </c>
      <c r="AM25" s="52" t="s">
        <v>1177</v>
      </c>
      <c r="AN25" s="52"/>
      <c r="AO25" s="53"/>
      <c r="AP25" s="199"/>
      <c r="AQ25" s="199"/>
      <c r="AR25" s="187"/>
    </row>
    <row r="26" spans="1:44" customFormat="1" ht="63" hidden="1" x14ac:dyDescent="0.25">
      <c r="A26" s="44"/>
      <c r="B26" s="45"/>
      <c r="C26" s="45"/>
      <c r="D26" s="45"/>
      <c r="E26" s="45"/>
      <c r="F26" s="45"/>
      <c r="G26" s="46"/>
      <c r="H26" s="47"/>
      <c r="I26" s="48"/>
      <c r="J26" s="49"/>
      <c r="K26" s="47"/>
      <c r="L26" s="49"/>
      <c r="M26" s="47"/>
      <c r="N26" s="48"/>
      <c r="O26" s="48"/>
      <c r="P26" s="44"/>
      <c r="Q26" s="45"/>
      <c r="R26" s="46"/>
      <c r="S26" s="47"/>
      <c r="T26" s="48"/>
      <c r="U26" s="49"/>
      <c r="V26" s="63"/>
      <c r="W26" s="54" t="s">
        <v>2138</v>
      </c>
      <c r="X26" s="54"/>
      <c r="Y26" s="54"/>
      <c r="Z26" s="54"/>
      <c r="AA26" s="50"/>
      <c r="AB26" s="50"/>
      <c r="AC26" s="50" t="s">
        <v>2089</v>
      </c>
      <c r="AD26" s="50"/>
      <c r="AE26" s="50"/>
      <c r="AF26" s="50"/>
      <c r="AG26" s="50"/>
      <c r="AH26" s="50" t="s">
        <v>2104</v>
      </c>
      <c r="AI26" s="50"/>
      <c r="AJ26" s="50"/>
      <c r="AK26" s="51"/>
      <c r="AL26" s="55" t="s">
        <v>1176</v>
      </c>
      <c r="AM26" s="52" t="s">
        <v>1178</v>
      </c>
      <c r="AN26" s="52"/>
      <c r="AO26" s="53"/>
      <c r="AP26" s="199"/>
      <c r="AQ26" s="199"/>
      <c r="AR26" s="187"/>
    </row>
    <row r="27" spans="1:44" customFormat="1" ht="63" hidden="1" x14ac:dyDescent="0.25">
      <c r="A27" s="44"/>
      <c r="B27" s="45"/>
      <c r="C27" s="45"/>
      <c r="D27" s="45"/>
      <c r="E27" s="45"/>
      <c r="F27" s="45"/>
      <c r="G27" s="46"/>
      <c r="H27" s="47"/>
      <c r="I27" s="48"/>
      <c r="J27" s="49"/>
      <c r="K27" s="47"/>
      <c r="L27" s="49"/>
      <c r="M27" s="47"/>
      <c r="N27" s="48"/>
      <c r="O27" s="48"/>
      <c r="P27" s="44"/>
      <c r="Q27" s="45"/>
      <c r="R27" s="46"/>
      <c r="S27" s="47"/>
      <c r="T27" s="48"/>
      <c r="U27" s="49"/>
      <c r="V27" s="63"/>
      <c r="W27" s="54" t="s">
        <v>2077</v>
      </c>
      <c r="X27" s="54"/>
      <c r="Y27" s="54"/>
      <c r="Z27" s="54"/>
      <c r="AA27" s="50"/>
      <c r="AB27" s="50"/>
      <c r="AC27" s="22" t="s">
        <v>2139</v>
      </c>
      <c r="AD27" s="50"/>
      <c r="AE27" s="50"/>
      <c r="AF27" s="50"/>
      <c r="AG27" s="50"/>
      <c r="AH27" s="50"/>
      <c r="AI27" s="50"/>
      <c r="AJ27" s="50"/>
      <c r="AK27" s="51"/>
      <c r="AL27" s="55" t="s">
        <v>1177</v>
      </c>
      <c r="AM27" s="52" t="s">
        <v>1179</v>
      </c>
      <c r="AN27" s="52"/>
      <c r="AO27" s="53"/>
      <c r="AP27" s="199"/>
      <c r="AQ27" s="199"/>
      <c r="AR27" s="187"/>
    </row>
    <row r="28" spans="1:44" customFormat="1" ht="63" hidden="1" x14ac:dyDescent="0.25">
      <c r="A28" s="44"/>
      <c r="B28" s="45"/>
      <c r="C28" s="45"/>
      <c r="D28" s="45"/>
      <c r="E28" s="45"/>
      <c r="F28" s="45"/>
      <c r="G28" s="46"/>
      <c r="H28" s="47"/>
      <c r="I28" s="48"/>
      <c r="J28" s="49"/>
      <c r="K28" s="47"/>
      <c r="L28" s="49"/>
      <c r="M28" s="47"/>
      <c r="N28" s="48"/>
      <c r="O28" s="48"/>
      <c r="P28" s="44"/>
      <c r="Q28" s="45"/>
      <c r="R28" s="46"/>
      <c r="S28" s="47"/>
      <c r="T28" s="48"/>
      <c r="U28" s="49"/>
      <c r="V28" s="63"/>
      <c r="W28" s="54"/>
      <c r="X28" s="54"/>
      <c r="Y28" s="54"/>
      <c r="Z28" s="54"/>
      <c r="AA28" s="50"/>
      <c r="AB28" s="50"/>
      <c r="AC28" s="50" t="s">
        <v>2078</v>
      </c>
      <c r="AD28" s="50"/>
      <c r="AE28" s="50"/>
      <c r="AF28" s="50"/>
      <c r="AG28" s="50"/>
      <c r="AH28" s="50"/>
      <c r="AI28" s="50"/>
      <c r="AJ28" s="50"/>
      <c r="AK28" s="51"/>
      <c r="AL28" s="55" t="s">
        <v>1178</v>
      </c>
      <c r="AM28" s="52" t="s">
        <v>1180</v>
      </c>
      <c r="AN28" s="52"/>
      <c r="AO28" s="53"/>
      <c r="AP28" s="199"/>
      <c r="AQ28" s="199"/>
      <c r="AR28" s="187"/>
    </row>
    <row r="29" spans="1:44" customFormat="1" ht="21" hidden="1" x14ac:dyDescent="0.25">
      <c r="A29" s="44"/>
      <c r="B29" s="45"/>
      <c r="C29" s="45"/>
      <c r="D29" s="45"/>
      <c r="E29" s="45"/>
      <c r="F29" s="45"/>
      <c r="G29" s="46"/>
      <c r="H29" s="47"/>
      <c r="I29" s="48"/>
      <c r="J29" s="49"/>
      <c r="K29" s="47"/>
      <c r="L29" s="49"/>
      <c r="M29" s="47"/>
      <c r="N29" s="48"/>
      <c r="O29" s="48"/>
      <c r="P29" s="44"/>
      <c r="Q29" s="45"/>
      <c r="R29" s="46"/>
      <c r="S29" s="47"/>
      <c r="T29" s="48"/>
      <c r="U29" s="49"/>
      <c r="V29" s="63"/>
      <c r="W29" s="54"/>
      <c r="X29" s="54"/>
      <c r="Y29" s="54"/>
      <c r="Z29" s="54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/>
      <c r="AL29" s="55" t="s">
        <v>1179</v>
      </c>
      <c r="AM29" s="52" t="s">
        <v>1181</v>
      </c>
      <c r="AN29" s="52"/>
      <c r="AO29" s="53"/>
      <c r="AP29" s="199"/>
      <c r="AQ29" s="199"/>
      <c r="AR29" s="187"/>
    </row>
    <row r="30" spans="1:44" customFormat="1" ht="42" hidden="1" x14ac:dyDescent="0.25">
      <c r="A30" s="44"/>
      <c r="B30" s="45"/>
      <c r="C30" s="45"/>
      <c r="D30" s="45"/>
      <c r="E30" s="45"/>
      <c r="F30" s="45"/>
      <c r="G30" s="46"/>
      <c r="H30" s="47"/>
      <c r="I30" s="48"/>
      <c r="J30" s="49"/>
      <c r="K30" s="47"/>
      <c r="L30" s="49"/>
      <c r="M30" s="47"/>
      <c r="N30" s="48"/>
      <c r="O30" s="48"/>
      <c r="P30" s="44"/>
      <c r="Q30" s="45"/>
      <c r="R30" s="46"/>
      <c r="S30" s="47"/>
      <c r="T30" s="48"/>
      <c r="U30" s="49"/>
      <c r="V30" s="63"/>
      <c r="W30" s="54"/>
      <c r="X30" s="54"/>
      <c r="Y30" s="54"/>
      <c r="Z30" s="54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/>
      <c r="AL30" s="55" t="s">
        <v>1180</v>
      </c>
      <c r="AM30" s="52" t="s">
        <v>1182</v>
      </c>
      <c r="AN30" s="52"/>
      <c r="AO30" s="53"/>
      <c r="AP30" s="199"/>
      <c r="AQ30" s="199"/>
      <c r="AR30" s="187"/>
    </row>
    <row r="31" spans="1:44" customFormat="1" ht="42" hidden="1" x14ac:dyDescent="0.25">
      <c r="A31" s="44"/>
      <c r="B31" s="45"/>
      <c r="C31" s="45"/>
      <c r="D31" s="45"/>
      <c r="E31" s="45"/>
      <c r="F31" s="45"/>
      <c r="G31" s="46"/>
      <c r="H31" s="47"/>
      <c r="I31" s="48"/>
      <c r="J31" s="49"/>
      <c r="K31" s="47"/>
      <c r="L31" s="49"/>
      <c r="M31" s="47"/>
      <c r="N31" s="48"/>
      <c r="O31" s="48"/>
      <c r="P31" s="44"/>
      <c r="Q31" s="45"/>
      <c r="R31" s="46"/>
      <c r="S31" s="47"/>
      <c r="T31" s="48"/>
      <c r="U31" s="49"/>
      <c r="V31" s="63"/>
      <c r="W31" s="54"/>
      <c r="X31" s="54"/>
      <c r="Y31" s="54"/>
      <c r="Z31" s="54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  <c r="AL31" s="55" t="s">
        <v>1181</v>
      </c>
      <c r="AM31" s="52" t="s">
        <v>1183</v>
      </c>
      <c r="AN31" s="52"/>
      <c r="AO31" s="53"/>
      <c r="AP31" s="199"/>
      <c r="AQ31" s="199"/>
      <c r="AR31" s="187"/>
    </row>
    <row r="32" spans="1:44" customFormat="1" ht="42" hidden="1" x14ac:dyDescent="0.25">
      <c r="A32" s="44"/>
      <c r="B32" s="45"/>
      <c r="C32" s="45"/>
      <c r="D32" s="45"/>
      <c r="E32" s="45"/>
      <c r="F32" s="45"/>
      <c r="G32" s="46"/>
      <c r="H32" s="47"/>
      <c r="I32" s="48"/>
      <c r="J32" s="49"/>
      <c r="K32" s="47"/>
      <c r="L32" s="49"/>
      <c r="M32" s="47"/>
      <c r="N32" s="48"/>
      <c r="O32" s="48"/>
      <c r="P32" s="44"/>
      <c r="Q32" s="45"/>
      <c r="R32" s="46"/>
      <c r="S32" s="47"/>
      <c r="T32" s="48"/>
      <c r="U32" s="49"/>
      <c r="V32" s="63"/>
      <c r="W32" s="54"/>
      <c r="X32" s="54"/>
      <c r="Y32" s="54"/>
      <c r="Z32" s="54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1"/>
      <c r="AL32" s="55" t="s">
        <v>1182</v>
      </c>
      <c r="AM32" s="52" t="s">
        <v>1184</v>
      </c>
      <c r="AN32" s="52"/>
      <c r="AO32" s="53"/>
      <c r="AP32" s="199"/>
      <c r="AQ32" s="199"/>
      <c r="AR32" s="187"/>
    </row>
    <row r="33" spans="1:44" customFormat="1" ht="42" hidden="1" x14ac:dyDescent="0.25">
      <c r="A33" s="44"/>
      <c r="B33" s="45"/>
      <c r="C33" s="45"/>
      <c r="D33" s="45"/>
      <c r="E33" s="45"/>
      <c r="F33" s="45"/>
      <c r="G33" s="46"/>
      <c r="H33" s="47"/>
      <c r="I33" s="48"/>
      <c r="J33" s="49"/>
      <c r="K33" s="47"/>
      <c r="L33" s="49"/>
      <c r="M33" s="47"/>
      <c r="N33" s="48"/>
      <c r="O33" s="48"/>
      <c r="P33" s="44"/>
      <c r="Q33" s="45"/>
      <c r="R33" s="46"/>
      <c r="S33" s="47"/>
      <c r="T33" s="48"/>
      <c r="U33" s="49"/>
      <c r="V33" s="63"/>
      <c r="W33" s="54"/>
      <c r="X33" s="54"/>
      <c r="Y33" s="54"/>
      <c r="Z33" s="54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/>
      <c r="AL33" s="55" t="s">
        <v>1183</v>
      </c>
      <c r="AM33" s="52" t="s">
        <v>1185</v>
      </c>
      <c r="AN33" s="52"/>
      <c r="AO33" s="53"/>
      <c r="AP33" s="199"/>
      <c r="AQ33" s="199"/>
      <c r="AR33" s="187"/>
    </row>
    <row r="34" spans="1:44" customFormat="1" ht="42" hidden="1" x14ac:dyDescent="0.25">
      <c r="A34" s="44"/>
      <c r="B34" s="45"/>
      <c r="C34" s="45"/>
      <c r="D34" s="45"/>
      <c r="E34" s="45"/>
      <c r="F34" s="45"/>
      <c r="G34" s="46"/>
      <c r="H34" s="47"/>
      <c r="I34" s="48"/>
      <c r="J34" s="49"/>
      <c r="K34" s="47"/>
      <c r="L34" s="49"/>
      <c r="M34" s="47"/>
      <c r="N34" s="48"/>
      <c r="O34" s="48"/>
      <c r="P34" s="44"/>
      <c r="Q34" s="45"/>
      <c r="R34" s="46"/>
      <c r="S34" s="47"/>
      <c r="T34" s="48"/>
      <c r="U34" s="49"/>
      <c r="V34" s="63"/>
      <c r="W34" s="54"/>
      <c r="X34" s="54"/>
      <c r="Y34" s="54"/>
      <c r="Z34" s="54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1"/>
      <c r="AL34" s="55" t="s">
        <v>1184</v>
      </c>
      <c r="AM34" s="52" t="s">
        <v>1186</v>
      </c>
      <c r="AN34" s="52"/>
      <c r="AO34" s="53"/>
      <c r="AP34" s="199"/>
      <c r="AQ34" s="199"/>
      <c r="AR34" s="187"/>
    </row>
    <row r="35" spans="1:44" customFormat="1" ht="42" hidden="1" x14ac:dyDescent="0.25">
      <c r="A35" s="44"/>
      <c r="B35" s="45"/>
      <c r="C35" s="45"/>
      <c r="D35" s="45"/>
      <c r="E35" s="45"/>
      <c r="F35" s="45"/>
      <c r="G35" s="46"/>
      <c r="H35" s="47"/>
      <c r="I35" s="48"/>
      <c r="J35" s="49"/>
      <c r="K35" s="47"/>
      <c r="L35" s="49"/>
      <c r="M35" s="47"/>
      <c r="N35" s="48"/>
      <c r="O35" s="48"/>
      <c r="P35" s="44"/>
      <c r="Q35" s="45"/>
      <c r="R35" s="46"/>
      <c r="S35" s="47"/>
      <c r="T35" s="48"/>
      <c r="U35" s="49"/>
      <c r="V35" s="63"/>
      <c r="W35" s="54"/>
      <c r="X35" s="54"/>
      <c r="Y35" s="54"/>
      <c r="Z35" s="54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  <c r="AL35" s="55" t="s">
        <v>1185</v>
      </c>
      <c r="AM35" s="52" t="s">
        <v>1187</v>
      </c>
      <c r="AN35" s="52"/>
      <c r="AO35" s="53"/>
      <c r="AP35" s="199"/>
      <c r="AQ35" s="199"/>
      <c r="AR35" s="187"/>
    </row>
    <row r="36" spans="1:44" customFormat="1" ht="21" hidden="1" x14ac:dyDescent="0.25">
      <c r="A36" s="44"/>
      <c r="B36" s="45"/>
      <c r="C36" s="45"/>
      <c r="D36" s="45"/>
      <c r="E36" s="45"/>
      <c r="F36" s="45"/>
      <c r="G36" s="46"/>
      <c r="H36" s="47"/>
      <c r="I36" s="48"/>
      <c r="J36" s="49"/>
      <c r="K36" s="47"/>
      <c r="L36" s="49"/>
      <c r="M36" s="47"/>
      <c r="N36" s="48"/>
      <c r="O36" s="48"/>
      <c r="P36" s="44"/>
      <c r="Q36" s="45"/>
      <c r="R36" s="46"/>
      <c r="S36" s="47"/>
      <c r="T36" s="48"/>
      <c r="U36" s="49"/>
      <c r="V36" s="63"/>
      <c r="W36" s="54"/>
      <c r="X36" s="54"/>
      <c r="Y36" s="54"/>
      <c r="Z36" s="54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  <c r="AL36" s="55" t="s">
        <v>1186</v>
      </c>
      <c r="AM36" s="52" t="s">
        <v>1928</v>
      </c>
      <c r="AN36" s="52"/>
      <c r="AO36" s="53"/>
      <c r="AP36" s="199"/>
      <c r="AQ36" s="199"/>
      <c r="AR36" s="187"/>
    </row>
    <row r="37" spans="1:44" customFormat="1" ht="21" hidden="1" x14ac:dyDescent="0.25">
      <c r="A37" s="44"/>
      <c r="B37" s="45"/>
      <c r="C37" s="45"/>
      <c r="D37" s="45"/>
      <c r="E37" s="45"/>
      <c r="F37" s="45"/>
      <c r="G37" s="46"/>
      <c r="H37" s="47"/>
      <c r="I37" s="48"/>
      <c r="J37" s="49"/>
      <c r="K37" s="47"/>
      <c r="L37" s="49"/>
      <c r="M37" s="47"/>
      <c r="N37" s="48"/>
      <c r="O37" s="48"/>
      <c r="P37" s="44"/>
      <c r="Q37" s="45"/>
      <c r="R37" s="46"/>
      <c r="S37" s="47"/>
      <c r="T37" s="48"/>
      <c r="U37" s="49"/>
      <c r="V37" s="63"/>
      <c r="W37" s="54"/>
      <c r="X37" s="54"/>
      <c r="Y37" s="54"/>
      <c r="Z37" s="54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1"/>
      <c r="AL37" s="55" t="s">
        <v>1187</v>
      </c>
      <c r="AM37" s="52"/>
      <c r="AN37" s="52"/>
      <c r="AO37" s="53"/>
      <c r="AP37" s="199"/>
      <c r="AQ37" s="199"/>
      <c r="AR37" s="187"/>
    </row>
    <row r="38" spans="1:44" customFormat="1" ht="21" hidden="1" x14ac:dyDescent="0.25">
      <c r="A38" s="44"/>
      <c r="B38" s="45"/>
      <c r="C38" s="45"/>
      <c r="D38" s="45"/>
      <c r="E38" s="45"/>
      <c r="F38" s="45"/>
      <c r="G38" s="46"/>
      <c r="H38" s="47"/>
      <c r="I38" s="48"/>
      <c r="J38" s="49"/>
      <c r="K38" s="47"/>
      <c r="L38" s="49"/>
      <c r="M38" s="47"/>
      <c r="N38" s="48"/>
      <c r="O38" s="48"/>
      <c r="P38" s="44"/>
      <c r="Q38" s="45"/>
      <c r="R38" s="46"/>
      <c r="S38" s="47"/>
      <c r="T38" s="48"/>
      <c r="U38" s="49"/>
      <c r="V38" s="63"/>
      <c r="W38" s="54"/>
      <c r="X38" s="54"/>
      <c r="Y38" s="54"/>
      <c r="Z38" s="54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  <c r="AL38" s="55" t="s">
        <v>1928</v>
      </c>
      <c r="AM38" s="52"/>
      <c r="AN38" s="52"/>
      <c r="AO38" s="53"/>
      <c r="AP38" s="199"/>
      <c r="AQ38" s="199"/>
      <c r="AR38" s="187"/>
    </row>
    <row r="39" spans="1:44" customFormat="1" ht="21" hidden="1" x14ac:dyDescent="0.25">
      <c r="A39" s="66"/>
      <c r="B39" s="66"/>
      <c r="C39" s="66"/>
      <c r="D39" s="66"/>
      <c r="E39" s="66"/>
      <c r="F39" s="66"/>
      <c r="G39" s="66"/>
      <c r="H39" s="47"/>
      <c r="I39" s="48"/>
      <c r="J39" s="49"/>
      <c r="K39" s="47"/>
      <c r="L39" s="49"/>
      <c r="M39" s="47"/>
      <c r="N39" s="48"/>
      <c r="O39" s="48"/>
      <c r="P39" s="66"/>
      <c r="Q39" s="66"/>
      <c r="R39" s="66"/>
      <c r="S39" s="47"/>
      <c r="T39" s="48"/>
      <c r="U39" s="49"/>
      <c r="V39" s="63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1"/>
      <c r="AL39" s="56"/>
      <c r="AM39" s="52"/>
      <c r="AN39" s="57"/>
      <c r="AO39" s="58"/>
      <c r="AP39" s="199"/>
      <c r="AQ39" s="199"/>
      <c r="AR39" s="187"/>
    </row>
    <row r="40" spans="1:44" customFormat="1" ht="63" x14ac:dyDescent="0.25">
      <c r="A40" s="59" t="s">
        <v>196</v>
      </c>
      <c r="B40" s="59" t="s">
        <v>3</v>
      </c>
      <c r="C40" s="59" t="s">
        <v>0</v>
      </c>
      <c r="D40" s="59" t="s">
        <v>2</v>
      </c>
      <c r="E40" s="59" t="s">
        <v>1</v>
      </c>
      <c r="F40" s="59" t="s">
        <v>1191</v>
      </c>
      <c r="G40" s="54" t="s">
        <v>2021</v>
      </c>
      <c r="H40" s="54" t="s">
        <v>1170</v>
      </c>
      <c r="I40" s="54" t="s">
        <v>2014</v>
      </c>
      <c r="J40" s="54" t="s">
        <v>1171</v>
      </c>
      <c r="K40" s="54" t="s">
        <v>1172</v>
      </c>
      <c r="L40" s="54" t="s">
        <v>1925</v>
      </c>
      <c r="M40" s="54" t="s">
        <v>2015</v>
      </c>
      <c r="N40" s="54" t="s">
        <v>2011</v>
      </c>
      <c r="O40" s="54" t="s">
        <v>2016</v>
      </c>
      <c r="P40" s="59" t="s">
        <v>2017</v>
      </c>
      <c r="Q40" s="59" t="s">
        <v>1169</v>
      </c>
      <c r="R40" s="54" t="s">
        <v>2024</v>
      </c>
      <c r="S40" s="54" t="s">
        <v>1173</v>
      </c>
      <c r="T40" s="54" t="s">
        <v>1174</v>
      </c>
      <c r="U40" s="54" t="s">
        <v>2018</v>
      </c>
      <c r="V40" s="60" t="s">
        <v>2035</v>
      </c>
      <c r="W40" s="54" t="s">
        <v>2056</v>
      </c>
      <c r="X40" s="54" t="s">
        <v>2077</v>
      </c>
      <c r="Y40" s="54" t="s">
        <v>2077</v>
      </c>
      <c r="Z40" s="54" t="s">
        <v>2077</v>
      </c>
      <c r="AA40" s="54" t="s">
        <v>2077</v>
      </c>
      <c r="AB40" s="59" t="s">
        <v>2103</v>
      </c>
      <c r="AC40" s="54" t="s">
        <v>2073</v>
      </c>
      <c r="AD40" s="54" t="s">
        <v>2078</v>
      </c>
      <c r="AE40" s="54" t="s">
        <v>2068</v>
      </c>
      <c r="AF40" s="54" t="s">
        <v>2074</v>
      </c>
      <c r="AG40" s="54" t="s">
        <v>2075</v>
      </c>
      <c r="AH40" s="59" t="s">
        <v>2104</v>
      </c>
      <c r="AI40" s="54" t="s">
        <v>2079</v>
      </c>
      <c r="AJ40" s="54" t="s">
        <v>2079</v>
      </c>
      <c r="AK40" s="61" t="s">
        <v>2105</v>
      </c>
      <c r="AL40" s="62" t="s">
        <v>1175</v>
      </c>
      <c r="AM40" s="62" t="s">
        <v>2033</v>
      </c>
      <c r="AN40" s="62" t="s">
        <v>2033</v>
      </c>
      <c r="AO40" s="62" t="s">
        <v>2033</v>
      </c>
      <c r="AP40" s="199"/>
      <c r="AQ40" s="201"/>
      <c r="AR40" s="188"/>
    </row>
    <row r="41" spans="1:44" s="2" customFormat="1" ht="75" hidden="1" customHeight="1" x14ac:dyDescent="0.25">
      <c r="A41" s="5" t="s">
        <v>592</v>
      </c>
      <c r="B41" s="5" t="s">
        <v>1142</v>
      </c>
      <c r="C41" s="5" t="s">
        <v>6</v>
      </c>
      <c r="D41" s="5" t="s">
        <v>5</v>
      </c>
      <c r="E41" s="5" t="s">
        <v>4</v>
      </c>
      <c r="F41" s="5">
        <v>100</v>
      </c>
      <c r="G41" s="36">
        <v>33.333333333333336</v>
      </c>
      <c r="H41" s="9"/>
      <c r="I41" s="9"/>
      <c r="J41" s="9"/>
      <c r="K41" s="9"/>
      <c r="L41" s="9"/>
      <c r="M41" s="34" t="s">
        <v>1988</v>
      </c>
      <c r="N41" s="34" t="s">
        <v>1933</v>
      </c>
      <c r="O41" s="34">
        <v>4103</v>
      </c>
      <c r="P41" s="5" t="s">
        <v>7</v>
      </c>
      <c r="Q41" s="5">
        <v>1</v>
      </c>
      <c r="R41" s="25">
        <v>1</v>
      </c>
      <c r="S41" s="10" t="s">
        <v>1210</v>
      </c>
      <c r="T41" s="10" t="s">
        <v>1211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39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39">
        <f>SUM(AC41:AG41)</f>
        <v>0</v>
      </c>
      <c r="AI41" s="11">
        <v>0</v>
      </c>
      <c r="AJ41" s="11">
        <v>0</v>
      </c>
      <c r="AK41" s="39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2">
        <f>SUM(AL41:AO41)</f>
        <v>0</v>
      </c>
      <c r="AQ41" s="32">
        <f t="shared" ref="AQ41:AQ47" si="0">AB41+AH41+AK41+AP41</f>
        <v>0</v>
      </c>
      <c r="AR41" s="40">
        <v>0</v>
      </c>
    </row>
    <row r="42" spans="1:44" customFormat="1" ht="75" hidden="1" customHeight="1" x14ac:dyDescent="0.25">
      <c r="A42" s="4" t="s">
        <v>592</v>
      </c>
      <c r="B42" s="4" t="s">
        <v>1142</v>
      </c>
      <c r="C42" s="4" t="s">
        <v>6</v>
      </c>
      <c r="D42" s="4" t="s">
        <v>5</v>
      </c>
      <c r="E42" s="4" t="s">
        <v>4</v>
      </c>
      <c r="F42" s="4">
        <v>100</v>
      </c>
      <c r="G42" s="37">
        <v>33.333333333333336</v>
      </c>
      <c r="H42" s="6"/>
      <c r="I42" s="6"/>
      <c r="J42" s="6"/>
      <c r="K42" s="6"/>
      <c r="L42" s="6"/>
      <c r="M42" s="35" t="s">
        <v>1988</v>
      </c>
      <c r="N42" s="35" t="s">
        <v>1933</v>
      </c>
      <c r="O42" s="35">
        <v>4103</v>
      </c>
      <c r="P42" s="4" t="s">
        <v>8</v>
      </c>
      <c r="Q42" s="4">
        <v>1</v>
      </c>
      <c r="R42" s="26">
        <v>1</v>
      </c>
      <c r="S42" s="8" t="s">
        <v>1211</v>
      </c>
      <c r="T42" s="8" t="s">
        <v>1212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39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39">
        <f>SUM(AC42:AG42)</f>
        <v>0</v>
      </c>
      <c r="AI42" s="11">
        <v>0</v>
      </c>
      <c r="AJ42" s="11">
        <v>0</v>
      </c>
      <c r="AK42" s="39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2">
        <f t="shared" ref="AP42:AP104" si="3">SUM(AL42:AO42)</f>
        <v>0</v>
      </c>
      <c r="AQ42" s="32">
        <f t="shared" si="0"/>
        <v>0</v>
      </c>
      <c r="AR42" s="40">
        <v>0</v>
      </c>
    </row>
    <row r="43" spans="1:44" customFormat="1" ht="75" hidden="1" customHeight="1" x14ac:dyDescent="0.25">
      <c r="A43" s="4" t="s">
        <v>592</v>
      </c>
      <c r="B43" s="4" t="s">
        <v>1142</v>
      </c>
      <c r="C43" s="4" t="s">
        <v>6</v>
      </c>
      <c r="D43" s="4" t="s">
        <v>5</v>
      </c>
      <c r="E43" s="4" t="s">
        <v>4</v>
      </c>
      <c r="F43" s="4">
        <v>100</v>
      </c>
      <c r="G43" s="37">
        <v>33.333333333333336</v>
      </c>
      <c r="H43" s="6"/>
      <c r="I43" s="6"/>
      <c r="J43" s="6"/>
      <c r="K43" s="6"/>
      <c r="L43" s="6"/>
      <c r="M43" s="35" t="s">
        <v>1988</v>
      </c>
      <c r="N43" s="35" t="s">
        <v>1933</v>
      </c>
      <c r="O43" s="35">
        <v>4103</v>
      </c>
      <c r="P43" s="4" t="s">
        <v>9</v>
      </c>
      <c r="Q43" s="4">
        <v>1</v>
      </c>
      <c r="R43" s="26">
        <v>1</v>
      </c>
      <c r="S43" s="8" t="s">
        <v>1212</v>
      </c>
      <c r="T43" s="8" t="s">
        <v>1213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39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39">
        <f t="shared" ref="AH43:AH105" si="4">SUM(AC43:AG43)</f>
        <v>0</v>
      </c>
      <c r="AI43" s="11">
        <v>0</v>
      </c>
      <c r="AJ43" s="11">
        <v>0</v>
      </c>
      <c r="AK43" s="39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2">
        <f t="shared" si="3"/>
        <v>0</v>
      </c>
      <c r="AQ43" s="32">
        <f t="shared" si="0"/>
        <v>0</v>
      </c>
      <c r="AR43" s="40">
        <v>0</v>
      </c>
    </row>
    <row r="44" spans="1:44" customFormat="1" ht="75" hidden="1" customHeight="1" x14ac:dyDescent="0.25">
      <c r="A44" s="4" t="s">
        <v>592</v>
      </c>
      <c r="B44" s="4" t="s">
        <v>1142</v>
      </c>
      <c r="C44" s="4" t="s">
        <v>6</v>
      </c>
      <c r="D44" s="4" t="s">
        <v>5</v>
      </c>
      <c r="E44" s="4" t="s">
        <v>4</v>
      </c>
      <c r="F44" s="4">
        <v>100</v>
      </c>
      <c r="G44" s="37">
        <v>33.333333333333336</v>
      </c>
      <c r="H44" s="6"/>
      <c r="I44" s="6"/>
      <c r="J44" s="6"/>
      <c r="K44" s="6"/>
      <c r="L44" s="6"/>
      <c r="M44" s="35" t="s">
        <v>1988</v>
      </c>
      <c r="N44" s="35" t="s">
        <v>1933</v>
      </c>
      <c r="O44" s="35">
        <v>4103</v>
      </c>
      <c r="P44" s="4" t="s">
        <v>10</v>
      </c>
      <c r="Q44" s="4">
        <v>1</v>
      </c>
      <c r="R44" s="26">
        <v>1</v>
      </c>
      <c r="S44" s="8" t="s">
        <v>1213</v>
      </c>
      <c r="T44" s="8" t="s">
        <v>1214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39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39">
        <f t="shared" si="4"/>
        <v>0</v>
      </c>
      <c r="AI44" s="11">
        <v>0</v>
      </c>
      <c r="AJ44" s="11">
        <v>0</v>
      </c>
      <c r="AK44" s="39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2">
        <f t="shared" si="3"/>
        <v>0</v>
      </c>
      <c r="AQ44" s="32">
        <f t="shared" si="0"/>
        <v>0</v>
      </c>
      <c r="AR44" s="40">
        <v>0</v>
      </c>
    </row>
    <row r="45" spans="1:44" customFormat="1" ht="60" hidden="1" customHeight="1" x14ac:dyDescent="0.25">
      <c r="A45" s="4" t="s">
        <v>592</v>
      </c>
      <c r="B45" s="4" t="s">
        <v>1139</v>
      </c>
      <c r="C45" s="4" t="s">
        <v>15</v>
      </c>
      <c r="D45" s="4" t="s">
        <v>12</v>
      </c>
      <c r="E45" s="4" t="s">
        <v>11</v>
      </c>
      <c r="F45" s="4">
        <v>100</v>
      </c>
      <c r="G45" s="37">
        <v>100</v>
      </c>
      <c r="H45" s="6"/>
      <c r="I45" s="6"/>
      <c r="J45" s="6"/>
      <c r="K45" s="6"/>
      <c r="L45" s="6"/>
      <c r="M45" s="35" t="s">
        <v>1989</v>
      </c>
      <c r="N45" s="35" t="s">
        <v>1934</v>
      </c>
      <c r="O45" s="35">
        <v>2201</v>
      </c>
      <c r="P45" s="4" t="s">
        <v>13</v>
      </c>
      <c r="Q45" s="4">
        <v>1</v>
      </c>
      <c r="R45" s="26">
        <v>1</v>
      </c>
      <c r="S45" s="8" t="s">
        <v>1214</v>
      </c>
      <c r="T45" s="8" t="s">
        <v>1215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39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39">
        <f t="shared" si="4"/>
        <v>0</v>
      </c>
      <c r="AI45" s="11">
        <v>0</v>
      </c>
      <c r="AJ45" s="11">
        <v>0</v>
      </c>
      <c r="AK45" s="39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2">
        <f>SUM(AL45:AO45)</f>
        <v>0</v>
      </c>
      <c r="AQ45" s="32">
        <f t="shared" si="0"/>
        <v>0</v>
      </c>
      <c r="AR45" s="40">
        <v>0</v>
      </c>
    </row>
    <row r="46" spans="1:44" customFormat="1" ht="60" hidden="1" customHeight="1" x14ac:dyDescent="0.25">
      <c r="A46" s="4" t="s">
        <v>592</v>
      </c>
      <c r="B46" s="4" t="s">
        <v>1139</v>
      </c>
      <c r="C46" s="4" t="s">
        <v>15</v>
      </c>
      <c r="D46" s="4" t="s">
        <v>12</v>
      </c>
      <c r="E46" s="4" t="s">
        <v>11</v>
      </c>
      <c r="F46" s="4">
        <v>100</v>
      </c>
      <c r="G46" s="37">
        <v>100</v>
      </c>
      <c r="H46" s="6"/>
      <c r="I46" s="6"/>
      <c r="J46" s="6"/>
      <c r="K46" s="6"/>
      <c r="L46" s="6"/>
      <c r="M46" s="35" t="s">
        <v>1989</v>
      </c>
      <c r="N46" s="35" t="s">
        <v>1934</v>
      </c>
      <c r="O46" s="35">
        <v>2201</v>
      </c>
      <c r="P46" s="4" t="s">
        <v>14</v>
      </c>
      <c r="Q46" s="4">
        <v>1</v>
      </c>
      <c r="R46" s="26">
        <v>1</v>
      </c>
      <c r="S46" s="8" t="s">
        <v>1215</v>
      </c>
      <c r="T46" s="8" t="s">
        <v>1216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39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39">
        <f t="shared" si="4"/>
        <v>0</v>
      </c>
      <c r="AI46" s="11">
        <v>0</v>
      </c>
      <c r="AJ46" s="11">
        <v>0</v>
      </c>
      <c r="AK46" s="39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2">
        <f t="shared" si="3"/>
        <v>0</v>
      </c>
      <c r="AQ46" s="32">
        <f t="shared" si="0"/>
        <v>0</v>
      </c>
      <c r="AR46" s="40">
        <v>0</v>
      </c>
    </row>
    <row r="47" spans="1:44" customFormat="1" ht="75" hidden="1" customHeight="1" x14ac:dyDescent="0.25">
      <c r="A47" s="4" t="s">
        <v>592</v>
      </c>
      <c r="B47" s="4" t="s">
        <v>1139</v>
      </c>
      <c r="C47" s="4" t="s">
        <v>15</v>
      </c>
      <c r="D47" s="4" t="s">
        <v>12</v>
      </c>
      <c r="E47" s="4" t="s">
        <v>11</v>
      </c>
      <c r="F47" s="4">
        <v>100</v>
      </c>
      <c r="G47" s="37">
        <v>100</v>
      </c>
      <c r="H47" s="6"/>
      <c r="I47" s="6"/>
      <c r="J47" s="6"/>
      <c r="K47" s="6"/>
      <c r="L47" s="6"/>
      <c r="M47" s="35" t="s">
        <v>1989</v>
      </c>
      <c r="N47" s="35" t="s">
        <v>1934</v>
      </c>
      <c r="O47" s="35">
        <v>2201</v>
      </c>
      <c r="P47" s="4" t="s">
        <v>99</v>
      </c>
      <c r="Q47" s="4">
        <v>224</v>
      </c>
      <c r="R47" s="26">
        <v>224</v>
      </c>
      <c r="S47" s="8" t="s">
        <v>1216</v>
      </c>
      <c r="T47" s="8" t="s">
        <v>1217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39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39">
        <f t="shared" si="4"/>
        <v>0</v>
      </c>
      <c r="AI47" s="11">
        <v>0</v>
      </c>
      <c r="AJ47" s="11">
        <v>0</v>
      </c>
      <c r="AK47" s="39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2">
        <f t="shared" si="3"/>
        <v>0</v>
      </c>
      <c r="AQ47" s="32">
        <f t="shared" si="0"/>
        <v>0</v>
      </c>
      <c r="AR47" s="40">
        <v>0</v>
      </c>
    </row>
    <row r="48" spans="1:44" customFormat="1" ht="75" hidden="1" customHeight="1" x14ac:dyDescent="0.25">
      <c r="A48" s="4" t="s">
        <v>592</v>
      </c>
      <c r="B48" s="4" t="s">
        <v>1139</v>
      </c>
      <c r="C48" s="4" t="s">
        <v>15</v>
      </c>
      <c r="D48" s="4" t="s">
        <v>12</v>
      </c>
      <c r="E48" s="4" t="s">
        <v>11</v>
      </c>
      <c r="F48" s="4">
        <v>100</v>
      </c>
      <c r="G48" s="37">
        <v>100</v>
      </c>
      <c r="H48" s="6"/>
      <c r="I48" s="6"/>
      <c r="J48" s="6"/>
      <c r="K48" s="6"/>
      <c r="L48" s="6"/>
      <c r="M48" s="35" t="s">
        <v>1989</v>
      </c>
      <c r="N48" s="35" t="s">
        <v>1934</v>
      </c>
      <c r="O48" s="35">
        <v>2201</v>
      </c>
      <c r="P48" s="4" t="s">
        <v>16</v>
      </c>
      <c r="Q48" s="4">
        <v>110</v>
      </c>
      <c r="R48" s="26" t="s">
        <v>1932</v>
      </c>
      <c r="S48" s="8" t="s">
        <v>1217</v>
      </c>
      <c r="T48" s="8" t="s">
        <v>1218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39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39">
        <f t="shared" si="4"/>
        <v>0</v>
      </c>
      <c r="AI48" s="11">
        <v>0</v>
      </c>
      <c r="AJ48" s="11">
        <v>0</v>
      </c>
      <c r="AK48" s="39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2">
        <f t="shared" si="3"/>
        <v>0</v>
      </c>
      <c r="AQ48" s="32">
        <f t="shared" ref="AQ48:AQ105" si="5">AB48+AH48+AK48+AP48</f>
        <v>0</v>
      </c>
      <c r="AR48" s="40">
        <v>0</v>
      </c>
    </row>
    <row r="49" spans="1:44" customFormat="1" ht="60" hidden="1" customHeight="1" x14ac:dyDescent="0.25">
      <c r="A49" s="4" t="s">
        <v>592</v>
      </c>
      <c r="B49" s="4" t="s">
        <v>1139</v>
      </c>
      <c r="C49" s="4" t="s">
        <v>15</v>
      </c>
      <c r="D49" s="4" t="s">
        <v>12</v>
      </c>
      <c r="E49" s="4" t="s">
        <v>11</v>
      </c>
      <c r="F49" s="4">
        <v>100</v>
      </c>
      <c r="G49" s="37">
        <v>100</v>
      </c>
      <c r="H49" s="6"/>
      <c r="I49" s="6"/>
      <c r="J49" s="6"/>
      <c r="K49" s="6"/>
      <c r="L49" s="6"/>
      <c r="M49" s="35" t="s">
        <v>1989</v>
      </c>
      <c r="N49" s="35" t="s">
        <v>1934</v>
      </c>
      <c r="O49" s="35">
        <v>2201</v>
      </c>
      <c r="P49" s="4" t="s">
        <v>17</v>
      </c>
      <c r="Q49" s="4">
        <v>49</v>
      </c>
      <c r="R49" s="26">
        <v>49</v>
      </c>
      <c r="S49" s="8" t="s">
        <v>1218</v>
      </c>
      <c r="T49" s="8" t="s">
        <v>1219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39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39">
        <f t="shared" si="4"/>
        <v>0</v>
      </c>
      <c r="AI49" s="11">
        <v>0</v>
      </c>
      <c r="AJ49" s="11">
        <v>0</v>
      </c>
      <c r="AK49" s="39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2">
        <f>SUM(AL49:AO49)</f>
        <v>0</v>
      </c>
      <c r="AQ49" s="32">
        <f>AB49+AH49+AK49+AP49</f>
        <v>0</v>
      </c>
      <c r="AR49" s="40">
        <v>0</v>
      </c>
    </row>
    <row r="50" spans="1:44" customFormat="1" ht="75" hidden="1" customHeight="1" x14ac:dyDescent="0.25">
      <c r="A50" s="4" t="s">
        <v>592</v>
      </c>
      <c r="B50" s="4" t="s">
        <v>1139</v>
      </c>
      <c r="C50" s="4" t="s">
        <v>15</v>
      </c>
      <c r="D50" s="4" t="s">
        <v>12</v>
      </c>
      <c r="E50" s="4" t="s">
        <v>11</v>
      </c>
      <c r="F50" s="4">
        <v>100</v>
      </c>
      <c r="G50" s="37">
        <v>100</v>
      </c>
      <c r="H50" s="6"/>
      <c r="I50" s="6"/>
      <c r="J50" s="6"/>
      <c r="K50" s="6"/>
      <c r="L50" s="6"/>
      <c r="M50" s="35" t="s">
        <v>1989</v>
      </c>
      <c r="N50" s="35" t="s">
        <v>1934</v>
      </c>
      <c r="O50" s="35">
        <v>2201</v>
      </c>
      <c r="P50" s="4" t="s">
        <v>100</v>
      </c>
      <c r="Q50" s="4">
        <v>65</v>
      </c>
      <c r="R50" s="26" t="s">
        <v>1932</v>
      </c>
      <c r="S50" s="8" t="s">
        <v>1219</v>
      </c>
      <c r="T50" s="8" t="s">
        <v>1220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39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39">
        <f t="shared" si="4"/>
        <v>0</v>
      </c>
      <c r="AI50" s="11">
        <v>0</v>
      </c>
      <c r="AJ50" s="11">
        <v>0</v>
      </c>
      <c r="AK50" s="39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2">
        <f t="shared" si="3"/>
        <v>0</v>
      </c>
      <c r="AQ50" s="32">
        <f t="shared" si="5"/>
        <v>0</v>
      </c>
      <c r="AR50" s="40">
        <v>0</v>
      </c>
    </row>
    <row r="51" spans="1:44" customFormat="1" ht="60" hidden="1" customHeight="1" x14ac:dyDescent="0.25">
      <c r="A51" s="4" t="s">
        <v>592</v>
      </c>
      <c r="B51" s="4" t="s">
        <v>1139</v>
      </c>
      <c r="C51" s="4" t="s">
        <v>15</v>
      </c>
      <c r="D51" s="4" t="s">
        <v>12</v>
      </c>
      <c r="E51" s="4" t="s">
        <v>11</v>
      </c>
      <c r="F51" s="4">
        <v>100</v>
      </c>
      <c r="G51" s="37">
        <v>100</v>
      </c>
      <c r="H51" s="6"/>
      <c r="I51" s="6"/>
      <c r="J51" s="6"/>
      <c r="K51" s="6"/>
      <c r="L51" s="6"/>
      <c r="M51" s="35" t="s">
        <v>1989</v>
      </c>
      <c r="N51" s="35" t="s">
        <v>1934</v>
      </c>
      <c r="O51" s="35">
        <v>2201</v>
      </c>
      <c r="P51" s="4" t="s">
        <v>18</v>
      </c>
      <c r="Q51" s="4">
        <v>49</v>
      </c>
      <c r="R51" s="26">
        <v>49</v>
      </c>
      <c r="S51" s="8" t="s">
        <v>1220</v>
      </c>
      <c r="T51" s="8" t="s">
        <v>1221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39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39">
        <f t="shared" si="4"/>
        <v>0</v>
      </c>
      <c r="AI51" s="11">
        <v>0</v>
      </c>
      <c r="AJ51" s="11">
        <v>0</v>
      </c>
      <c r="AK51" s="39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2">
        <f t="shared" si="3"/>
        <v>0</v>
      </c>
      <c r="AQ51" s="32">
        <f t="shared" si="5"/>
        <v>0</v>
      </c>
      <c r="AR51" s="40">
        <v>0</v>
      </c>
    </row>
    <row r="52" spans="1:44" customFormat="1" ht="60" hidden="1" customHeight="1" x14ac:dyDescent="0.25">
      <c r="A52" s="4" t="s">
        <v>592</v>
      </c>
      <c r="B52" s="4" t="s">
        <v>1139</v>
      </c>
      <c r="C52" s="4" t="s">
        <v>15</v>
      </c>
      <c r="D52" s="4" t="s">
        <v>12</v>
      </c>
      <c r="E52" s="4" t="s">
        <v>11</v>
      </c>
      <c r="F52" s="4">
        <v>100</v>
      </c>
      <c r="G52" s="37">
        <v>100</v>
      </c>
      <c r="H52" s="6"/>
      <c r="I52" s="6"/>
      <c r="J52" s="6"/>
      <c r="K52" s="6"/>
      <c r="L52" s="6"/>
      <c r="M52" s="35" t="s">
        <v>1989</v>
      </c>
      <c r="N52" s="35" t="s">
        <v>1935</v>
      </c>
      <c r="O52" s="35">
        <v>2201</v>
      </c>
      <c r="P52" s="4" t="s">
        <v>19</v>
      </c>
      <c r="Q52" s="4">
        <v>4500</v>
      </c>
      <c r="R52" s="26" t="s">
        <v>1932</v>
      </c>
      <c r="S52" s="8" t="s">
        <v>1221</v>
      </c>
      <c r="T52" s="8" t="s">
        <v>1222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39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39">
        <f t="shared" si="4"/>
        <v>0</v>
      </c>
      <c r="AI52" s="11">
        <v>0</v>
      </c>
      <c r="AJ52" s="11">
        <v>0</v>
      </c>
      <c r="AK52" s="39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2">
        <f t="shared" si="3"/>
        <v>0</v>
      </c>
      <c r="AQ52" s="32">
        <f t="shared" si="5"/>
        <v>0</v>
      </c>
      <c r="AR52" s="40">
        <v>0</v>
      </c>
    </row>
    <row r="53" spans="1:44" customFormat="1" ht="60" hidden="1" customHeight="1" x14ac:dyDescent="0.25">
      <c r="A53" s="4" t="s">
        <v>592</v>
      </c>
      <c r="B53" s="4" t="s">
        <v>1139</v>
      </c>
      <c r="C53" s="4" t="s">
        <v>15</v>
      </c>
      <c r="D53" s="4" t="s">
        <v>12</v>
      </c>
      <c r="E53" s="4" t="s">
        <v>11</v>
      </c>
      <c r="F53" s="4">
        <v>100</v>
      </c>
      <c r="G53" s="37">
        <v>100</v>
      </c>
      <c r="H53" s="6"/>
      <c r="I53" s="6"/>
      <c r="J53" s="6"/>
      <c r="K53" s="6"/>
      <c r="L53" s="6"/>
      <c r="M53" s="35" t="s">
        <v>1989</v>
      </c>
      <c r="N53" s="35" t="s">
        <v>1935</v>
      </c>
      <c r="O53" s="35">
        <v>2201</v>
      </c>
      <c r="P53" s="4" t="s">
        <v>20</v>
      </c>
      <c r="Q53" s="4">
        <v>41</v>
      </c>
      <c r="R53" s="26" t="s">
        <v>1932</v>
      </c>
      <c r="S53" s="8" t="s">
        <v>1222</v>
      </c>
      <c r="T53" s="8" t="s">
        <v>1223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39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39">
        <f t="shared" si="4"/>
        <v>0</v>
      </c>
      <c r="AI53" s="11">
        <v>0</v>
      </c>
      <c r="AJ53" s="11">
        <v>0</v>
      </c>
      <c r="AK53" s="39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2">
        <f t="shared" si="3"/>
        <v>0</v>
      </c>
      <c r="AQ53" s="32">
        <f t="shared" si="5"/>
        <v>0</v>
      </c>
      <c r="AR53" s="40">
        <v>0</v>
      </c>
    </row>
    <row r="54" spans="1:44" customFormat="1" ht="45" hidden="1" customHeight="1" x14ac:dyDescent="0.25">
      <c r="A54" s="4" t="s">
        <v>592</v>
      </c>
      <c r="B54" s="4" t="s">
        <v>1139</v>
      </c>
      <c r="C54" s="4" t="s">
        <v>15</v>
      </c>
      <c r="D54" s="4" t="s">
        <v>22</v>
      </c>
      <c r="E54" s="4" t="s">
        <v>21</v>
      </c>
      <c r="F54" s="30">
        <v>86.25</v>
      </c>
      <c r="G54" s="37">
        <v>86.25</v>
      </c>
      <c r="H54" s="6"/>
      <c r="I54" s="6"/>
      <c r="J54" s="6"/>
      <c r="K54" s="6"/>
      <c r="L54" s="6"/>
      <c r="M54" s="35" t="s">
        <v>1989</v>
      </c>
      <c r="N54" s="35" t="s">
        <v>1935</v>
      </c>
      <c r="O54" s="35">
        <v>2201</v>
      </c>
      <c r="P54" s="4" t="s">
        <v>23</v>
      </c>
      <c r="Q54" s="4">
        <v>2377</v>
      </c>
      <c r="R54" s="26">
        <v>1569</v>
      </c>
      <c r="S54" s="8" t="s">
        <v>1223</v>
      </c>
      <c r="T54" s="8" t="s">
        <v>1224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39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39">
        <f t="shared" si="4"/>
        <v>0</v>
      </c>
      <c r="AI54" s="11">
        <v>0</v>
      </c>
      <c r="AJ54" s="11">
        <v>0</v>
      </c>
      <c r="AK54" s="39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2">
        <f t="shared" si="3"/>
        <v>0</v>
      </c>
      <c r="AQ54" s="32">
        <f t="shared" si="5"/>
        <v>0</v>
      </c>
      <c r="AR54" s="40">
        <v>0</v>
      </c>
    </row>
    <row r="55" spans="1:44" customFormat="1" ht="60" hidden="1" customHeight="1" x14ac:dyDescent="0.25">
      <c r="A55" s="4" t="s">
        <v>592</v>
      </c>
      <c r="B55" s="4" t="s">
        <v>1139</v>
      </c>
      <c r="C55" s="4" t="s">
        <v>15</v>
      </c>
      <c r="D55" s="4" t="s">
        <v>22</v>
      </c>
      <c r="E55" s="4" t="s">
        <v>21</v>
      </c>
      <c r="F55" s="30">
        <v>86.25</v>
      </c>
      <c r="G55" s="37">
        <v>86.25</v>
      </c>
      <c r="H55" s="6"/>
      <c r="I55" s="6"/>
      <c r="J55" s="6"/>
      <c r="K55" s="6"/>
      <c r="L55" s="6"/>
      <c r="M55" s="35" t="s">
        <v>1989</v>
      </c>
      <c r="N55" s="35" t="s">
        <v>1935</v>
      </c>
      <c r="O55" s="35">
        <v>2201</v>
      </c>
      <c r="P55" s="4" t="s">
        <v>24</v>
      </c>
      <c r="Q55" s="4">
        <v>1</v>
      </c>
      <c r="R55" s="26">
        <v>1</v>
      </c>
      <c r="S55" s="8" t="s">
        <v>1224</v>
      </c>
      <c r="T55" s="8" t="s">
        <v>1225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39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39">
        <f t="shared" si="4"/>
        <v>0</v>
      </c>
      <c r="AI55" s="11">
        <v>0</v>
      </c>
      <c r="AJ55" s="11">
        <v>0</v>
      </c>
      <c r="AK55" s="39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2">
        <f t="shared" si="3"/>
        <v>0</v>
      </c>
      <c r="AQ55" s="32">
        <f t="shared" si="5"/>
        <v>0</v>
      </c>
      <c r="AR55" s="40">
        <v>0</v>
      </c>
    </row>
    <row r="56" spans="1:44" customFormat="1" ht="45" hidden="1" customHeight="1" x14ac:dyDescent="0.25">
      <c r="A56" s="4" t="s">
        <v>592</v>
      </c>
      <c r="B56" s="4" t="s">
        <v>1139</v>
      </c>
      <c r="C56" s="4" t="s">
        <v>15</v>
      </c>
      <c r="D56" s="4" t="s">
        <v>22</v>
      </c>
      <c r="E56" s="4" t="s">
        <v>21</v>
      </c>
      <c r="F56" s="30">
        <v>86.25</v>
      </c>
      <c r="G56" s="37">
        <v>86.25</v>
      </c>
      <c r="H56" s="6"/>
      <c r="I56" s="6"/>
      <c r="J56" s="6"/>
      <c r="K56" s="6"/>
      <c r="L56" s="6"/>
      <c r="M56" s="35" t="s">
        <v>1989</v>
      </c>
      <c r="N56" s="35" t="s">
        <v>1935</v>
      </c>
      <c r="O56" s="35">
        <v>2201</v>
      </c>
      <c r="P56" s="4" t="s">
        <v>25</v>
      </c>
      <c r="Q56" s="4">
        <v>1</v>
      </c>
      <c r="R56" s="26">
        <v>1</v>
      </c>
      <c r="S56" s="8" t="s">
        <v>1225</v>
      </c>
      <c r="T56" s="8" t="s">
        <v>1226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39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39">
        <f t="shared" si="4"/>
        <v>0</v>
      </c>
      <c r="AI56" s="11">
        <v>0</v>
      </c>
      <c r="AJ56" s="11">
        <v>0</v>
      </c>
      <c r="AK56" s="39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2">
        <f t="shared" si="3"/>
        <v>0</v>
      </c>
      <c r="AQ56" s="32">
        <f t="shared" si="5"/>
        <v>0</v>
      </c>
      <c r="AR56" s="40">
        <v>0</v>
      </c>
    </row>
    <row r="57" spans="1:44" customFormat="1" ht="30" hidden="1" customHeight="1" x14ac:dyDescent="0.25">
      <c r="A57" s="4" t="s">
        <v>592</v>
      </c>
      <c r="B57" s="4" t="s">
        <v>1139</v>
      </c>
      <c r="C57" s="4" t="s">
        <v>15</v>
      </c>
      <c r="D57" s="4" t="s">
        <v>22</v>
      </c>
      <c r="E57" s="4" t="s">
        <v>26</v>
      </c>
      <c r="F57" s="4">
        <v>3</v>
      </c>
      <c r="G57" s="37">
        <v>3.07</v>
      </c>
      <c r="H57" s="6"/>
      <c r="I57" s="6"/>
      <c r="J57" s="6"/>
      <c r="K57" s="6"/>
      <c r="L57" s="6"/>
      <c r="M57" s="35" t="s">
        <v>1989</v>
      </c>
      <c r="N57" s="35" t="s">
        <v>1935</v>
      </c>
      <c r="O57" s="35">
        <v>2201</v>
      </c>
      <c r="P57" s="4" t="s">
        <v>27</v>
      </c>
      <c r="Q57" s="4">
        <v>210</v>
      </c>
      <c r="R57" s="26">
        <v>210</v>
      </c>
      <c r="S57" s="8" t="s">
        <v>1226</v>
      </c>
      <c r="T57" s="8" t="s">
        <v>1227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39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39">
        <f t="shared" si="4"/>
        <v>0</v>
      </c>
      <c r="AI57" s="11">
        <v>0</v>
      </c>
      <c r="AJ57" s="11">
        <v>0</v>
      </c>
      <c r="AK57" s="39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2">
        <f t="shared" si="3"/>
        <v>0</v>
      </c>
      <c r="AQ57" s="32">
        <f t="shared" si="5"/>
        <v>0</v>
      </c>
      <c r="AR57" s="40">
        <v>0</v>
      </c>
    </row>
    <row r="58" spans="1:44" customFormat="1" ht="60" hidden="1" customHeight="1" x14ac:dyDescent="0.25">
      <c r="A58" s="4" t="s">
        <v>592</v>
      </c>
      <c r="B58" s="4" t="s">
        <v>1139</v>
      </c>
      <c r="C58" s="4" t="s">
        <v>15</v>
      </c>
      <c r="D58" s="4" t="s">
        <v>22</v>
      </c>
      <c r="E58" s="4" t="s">
        <v>28</v>
      </c>
      <c r="F58" s="4">
        <v>120.06</v>
      </c>
      <c r="G58" s="37">
        <v>120.06</v>
      </c>
      <c r="H58" s="6"/>
      <c r="I58" s="6"/>
      <c r="J58" s="6"/>
      <c r="K58" s="6"/>
      <c r="L58" s="6"/>
      <c r="M58" s="35" t="s">
        <v>1989</v>
      </c>
      <c r="N58" s="35" t="s">
        <v>1934</v>
      </c>
      <c r="O58" s="35">
        <v>2201</v>
      </c>
      <c r="P58" s="4" t="s">
        <v>29</v>
      </c>
      <c r="Q58" s="4">
        <v>49131</v>
      </c>
      <c r="R58" s="26">
        <v>49131</v>
      </c>
      <c r="S58" s="8" t="s">
        <v>1227</v>
      </c>
      <c r="T58" s="8" t="s">
        <v>1228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39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39">
        <f t="shared" si="4"/>
        <v>0</v>
      </c>
      <c r="AI58" s="11">
        <v>0</v>
      </c>
      <c r="AJ58" s="11">
        <v>0</v>
      </c>
      <c r="AK58" s="39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2">
        <f t="shared" si="3"/>
        <v>0</v>
      </c>
      <c r="AQ58" s="32">
        <f t="shared" si="5"/>
        <v>0</v>
      </c>
      <c r="AR58" s="40">
        <v>0</v>
      </c>
    </row>
    <row r="59" spans="1:44" customFormat="1" ht="60" hidden="1" customHeight="1" x14ac:dyDescent="0.25">
      <c r="A59" s="4" t="s">
        <v>592</v>
      </c>
      <c r="B59" s="4" t="s">
        <v>1139</v>
      </c>
      <c r="C59" s="4" t="s">
        <v>15</v>
      </c>
      <c r="D59" s="4" t="s">
        <v>22</v>
      </c>
      <c r="E59" s="4" t="s">
        <v>28</v>
      </c>
      <c r="F59" s="4">
        <v>120.06</v>
      </c>
      <c r="G59" s="37">
        <v>120.06</v>
      </c>
      <c r="H59" s="6"/>
      <c r="I59" s="6"/>
      <c r="J59" s="6"/>
      <c r="K59" s="6"/>
      <c r="L59" s="6"/>
      <c r="M59" s="35" t="s">
        <v>1989</v>
      </c>
      <c r="N59" s="35" t="s">
        <v>1934</v>
      </c>
      <c r="O59" s="35">
        <v>2201</v>
      </c>
      <c r="P59" s="4" t="s">
        <v>30</v>
      </c>
      <c r="Q59" s="4">
        <v>3952</v>
      </c>
      <c r="R59" s="26">
        <v>3952</v>
      </c>
      <c r="S59" s="8" t="s">
        <v>1228</v>
      </c>
      <c r="T59" s="8" t="s">
        <v>1229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39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39">
        <f t="shared" si="4"/>
        <v>0</v>
      </c>
      <c r="AI59" s="11">
        <v>0</v>
      </c>
      <c r="AJ59" s="11">
        <v>0</v>
      </c>
      <c r="AK59" s="39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2">
        <f t="shared" si="3"/>
        <v>0</v>
      </c>
      <c r="AQ59" s="32">
        <f t="shared" si="5"/>
        <v>0</v>
      </c>
      <c r="AR59" s="40">
        <v>0</v>
      </c>
    </row>
    <row r="60" spans="1:44" customFormat="1" ht="60" hidden="1" customHeight="1" x14ac:dyDescent="0.25">
      <c r="A60" s="4" t="s">
        <v>592</v>
      </c>
      <c r="B60" s="4" t="s">
        <v>1139</v>
      </c>
      <c r="C60" s="4" t="s">
        <v>15</v>
      </c>
      <c r="D60" s="4" t="s">
        <v>22</v>
      </c>
      <c r="E60" s="4" t="s">
        <v>28</v>
      </c>
      <c r="F60" s="4">
        <v>120.06</v>
      </c>
      <c r="G60" s="37">
        <v>120.06</v>
      </c>
      <c r="H60" s="6"/>
      <c r="I60" s="6"/>
      <c r="J60" s="6"/>
      <c r="K60" s="6"/>
      <c r="L60" s="6"/>
      <c r="M60" s="35" t="s">
        <v>1989</v>
      </c>
      <c r="N60" s="35" t="s">
        <v>1934</v>
      </c>
      <c r="O60" s="35">
        <v>2201</v>
      </c>
      <c r="P60" s="4" t="s">
        <v>31</v>
      </c>
      <c r="Q60" s="4">
        <v>1</v>
      </c>
      <c r="R60" s="26">
        <v>1</v>
      </c>
      <c r="S60" s="8" t="s">
        <v>1229</v>
      </c>
      <c r="T60" s="8" t="s">
        <v>1230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39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39">
        <f t="shared" si="4"/>
        <v>0</v>
      </c>
      <c r="AI60" s="11">
        <v>0</v>
      </c>
      <c r="AJ60" s="11">
        <v>0</v>
      </c>
      <c r="AK60" s="39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2">
        <f t="shared" si="3"/>
        <v>0</v>
      </c>
      <c r="AQ60" s="32">
        <f t="shared" si="5"/>
        <v>0</v>
      </c>
      <c r="AR60" s="40">
        <v>0</v>
      </c>
    </row>
    <row r="61" spans="1:44" customFormat="1" ht="60" hidden="1" customHeight="1" x14ac:dyDescent="0.25">
      <c r="A61" s="4" t="s">
        <v>592</v>
      </c>
      <c r="B61" s="4" t="s">
        <v>1139</v>
      </c>
      <c r="C61" s="4" t="s">
        <v>15</v>
      </c>
      <c r="D61" s="4" t="s">
        <v>22</v>
      </c>
      <c r="E61" s="4" t="s">
        <v>28</v>
      </c>
      <c r="F61" s="4">
        <v>120.06</v>
      </c>
      <c r="G61" s="37">
        <v>120.06</v>
      </c>
      <c r="H61" s="6"/>
      <c r="I61" s="6"/>
      <c r="J61" s="6"/>
      <c r="K61" s="6"/>
      <c r="L61" s="6"/>
      <c r="M61" s="35" t="s">
        <v>1989</v>
      </c>
      <c r="N61" s="35" t="s">
        <v>1934</v>
      </c>
      <c r="O61" s="35">
        <v>2201</v>
      </c>
      <c r="P61" s="4" t="s">
        <v>32</v>
      </c>
      <c r="Q61" s="4">
        <v>1</v>
      </c>
      <c r="R61" s="26">
        <v>1</v>
      </c>
      <c r="S61" s="8" t="s">
        <v>1230</v>
      </c>
      <c r="T61" s="8" t="s">
        <v>1231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39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39">
        <f t="shared" si="4"/>
        <v>0</v>
      </c>
      <c r="AI61" s="11">
        <v>0</v>
      </c>
      <c r="AJ61" s="11">
        <v>0</v>
      </c>
      <c r="AK61" s="39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2">
        <f t="shared" si="3"/>
        <v>0</v>
      </c>
      <c r="AQ61" s="32">
        <f t="shared" si="5"/>
        <v>0</v>
      </c>
      <c r="AR61" s="40">
        <v>0</v>
      </c>
    </row>
    <row r="62" spans="1:44" customFormat="1" ht="60" hidden="1" customHeight="1" x14ac:dyDescent="0.25">
      <c r="A62" s="4" t="s">
        <v>592</v>
      </c>
      <c r="B62" s="4" t="s">
        <v>1139</v>
      </c>
      <c r="C62" s="4" t="s">
        <v>15</v>
      </c>
      <c r="D62" s="4" t="s">
        <v>22</v>
      </c>
      <c r="E62" s="4" t="s">
        <v>28</v>
      </c>
      <c r="F62" s="4">
        <v>120.06</v>
      </c>
      <c r="G62" s="37">
        <v>120.06</v>
      </c>
      <c r="H62" s="6"/>
      <c r="I62" s="6"/>
      <c r="J62" s="6"/>
      <c r="K62" s="6"/>
      <c r="L62" s="6"/>
      <c r="M62" s="35" t="s">
        <v>1989</v>
      </c>
      <c r="N62" s="35" t="s">
        <v>1934</v>
      </c>
      <c r="O62" s="35">
        <v>2201</v>
      </c>
      <c r="P62" s="4" t="s">
        <v>33</v>
      </c>
      <c r="Q62" s="4">
        <v>1668</v>
      </c>
      <c r="R62" s="26">
        <v>1668</v>
      </c>
      <c r="S62" s="8" t="s">
        <v>1231</v>
      </c>
      <c r="T62" s="8" t="s">
        <v>1232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39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39">
        <f t="shared" si="4"/>
        <v>0</v>
      </c>
      <c r="AI62" s="11">
        <v>0</v>
      </c>
      <c r="AJ62" s="11">
        <v>0</v>
      </c>
      <c r="AK62" s="39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2">
        <f t="shared" si="3"/>
        <v>0</v>
      </c>
      <c r="AQ62" s="32">
        <f t="shared" si="5"/>
        <v>0</v>
      </c>
      <c r="AR62" s="40">
        <v>0</v>
      </c>
    </row>
    <row r="63" spans="1:44" customFormat="1" ht="60" hidden="1" customHeight="1" x14ac:dyDescent="0.25">
      <c r="A63" s="4" t="s">
        <v>592</v>
      </c>
      <c r="B63" s="4" t="s">
        <v>1139</v>
      </c>
      <c r="C63" s="4" t="s">
        <v>15</v>
      </c>
      <c r="D63" s="4" t="s">
        <v>22</v>
      </c>
      <c r="E63" s="4" t="s">
        <v>28</v>
      </c>
      <c r="F63" s="4">
        <v>120.06</v>
      </c>
      <c r="G63" s="37">
        <v>120.06</v>
      </c>
      <c r="H63" s="6"/>
      <c r="I63" s="6"/>
      <c r="J63" s="6"/>
      <c r="K63" s="6"/>
      <c r="L63" s="6"/>
      <c r="M63" s="35" t="s">
        <v>1989</v>
      </c>
      <c r="N63" s="35" t="s">
        <v>1934</v>
      </c>
      <c r="O63" s="35">
        <v>2201</v>
      </c>
      <c r="P63" s="4" t="s">
        <v>34</v>
      </c>
      <c r="Q63" s="4">
        <v>975</v>
      </c>
      <c r="R63" s="26">
        <v>780</v>
      </c>
      <c r="S63" s="8" t="s">
        <v>1232</v>
      </c>
      <c r="T63" s="8" t="s">
        <v>1233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39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39">
        <f t="shared" si="4"/>
        <v>0</v>
      </c>
      <c r="AI63" s="11">
        <v>0</v>
      </c>
      <c r="AJ63" s="11">
        <v>0</v>
      </c>
      <c r="AK63" s="39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2">
        <f t="shared" si="3"/>
        <v>0</v>
      </c>
      <c r="AQ63" s="32">
        <f t="shared" si="5"/>
        <v>0</v>
      </c>
      <c r="AR63" s="40">
        <v>0</v>
      </c>
    </row>
    <row r="64" spans="1:44" customFormat="1" ht="60" hidden="1" customHeight="1" x14ac:dyDescent="0.25">
      <c r="A64" s="4" t="s">
        <v>592</v>
      </c>
      <c r="B64" s="4" t="s">
        <v>1139</v>
      </c>
      <c r="C64" s="4" t="s">
        <v>15</v>
      </c>
      <c r="D64" s="4" t="s">
        <v>22</v>
      </c>
      <c r="E64" s="4" t="s">
        <v>28</v>
      </c>
      <c r="F64" s="4">
        <v>120.06</v>
      </c>
      <c r="G64" s="37">
        <v>120.06</v>
      </c>
      <c r="H64" s="6"/>
      <c r="I64" s="6"/>
      <c r="J64" s="6"/>
      <c r="K64" s="6"/>
      <c r="L64" s="6"/>
      <c r="M64" s="35" t="s">
        <v>1989</v>
      </c>
      <c r="N64" s="35" t="s">
        <v>1934</v>
      </c>
      <c r="O64" s="35">
        <v>2201</v>
      </c>
      <c r="P64" s="4" t="s">
        <v>101</v>
      </c>
      <c r="Q64" s="4">
        <v>1</v>
      </c>
      <c r="R64" s="26">
        <v>1</v>
      </c>
      <c r="S64" s="8" t="s">
        <v>1233</v>
      </c>
      <c r="T64" s="8" t="s">
        <v>1234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39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39">
        <f t="shared" si="4"/>
        <v>0</v>
      </c>
      <c r="AI64" s="11">
        <v>0</v>
      </c>
      <c r="AJ64" s="11">
        <v>0</v>
      </c>
      <c r="AK64" s="39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2">
        <f t="shared" si="3"/>
        <v>0</v>
      </c>
      <c r="AQ64" s="32">
        <f t="shared" si="5"/>
        <v>0</v>
      </c>
      <c r="AR64" s="40">
        <v>0</v>
      </c>
    </row>
    <row r="65" spans="1:44" customFormat="1" ht="60" hidden="1" customHeight="1" x14ac:dyDescent="0.25">
      <c r="A65" s="4" t="s">
        <v>592</v>
      </c>
      <c r="B65" s="4" t="s">
        <v>1139</v>
      </c>
      <c r="C65" s="4" t="s">
        <v>15</v>
      </c>
      <c r="D65" s="4" t="s">
        <v>22</v>
      </c>
      <c r="E65" s="4" t="s">
        <v>1120</v>
      </c>
      <c r="F65" s="4">
        <v>112.72</v>
      </c>
      <c r="G65" s="37">
        <v>112.72</v>
      </c>
      <c r="H65" s="6"/>
      <c r="I65" s="6"/>
      <c r="J65" s="6"/>
      <c r="K65" s="6"/>
      <c r="L65" s="6"/>
      <c r="M65" s="35" t="s">
        <v>1989</v>
      </c>
      <c r="N65" s="35" t="s">
        <v>1934</v>
      </c>
      <c r="O65" s="35">
        <v>2201</v>
      </c>
      <c r="P65" s="4" t="s">
        <v>35</v>
      </c>
      <c r="Q65" s="4">
        <v>25</v>
      </c>
      <c r="R65" s="26">
        <v>25</v>
      </c>
      <c r="S65" s="8" t="s">
        <v>1234</v>
      </c>
      <c r="T65" s="8" t="s">
        <v>1235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39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39">
        <f t="shared" si="4"/>
        <v>0</v>
      </c>
      <c r="AI65" s="11">
        <v>0</v>
      </c>
      <c r="AJ65" s="11">
        <v>0</v>
      </c>
      <c r="AK65" s="39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2">
        <f t="shared" si="3"/>
        <v>0</v>
      </c>
      <c r="AQ65" s="32">
        <f t="shared" si="5"/>
        <v>0</v>
      </c>
      <c r="AR65" s="40">
        <v>0</v>
      </c>
    </row>
    <row r="66" spans="1:44" customFormat="1" ht="60" hidden="1" customHeight="1" x14ac:dyDescent="0.25">
      <c r="A66" s="4" t="s">
        <v>592</v>
      </c>
      <c r="B66" s="4" t="s">
        <v>1139</v>
      </c>
      <c r="C66" s="4" t="s">
        <v>15</v>
      </c>
      <c r="D66" s="4" t="s">
        <v>22</v>
      </c>
      <c r="E66" s="4" t="s">
        <v>36</v>
      </c>
      <c r="F66" s="4">
        <v>95.2</v>
      </c>
      <c r="G66" s="37">
        <v>95.2</v>
      </c>
      <c r="H66" s="6"/>
      <c r="I66" s="6"/>
      <c r="J66" s="6"/>
      <c r="K66" s="6"/>
      <c r="L66" s="6"/>
      <c r="M66" s="35" t="s">
        <v>1989</v>
      </c>
      <c r="N66" s="35" t="s">
        <v>1934</v>
      </c>
      <c r="O66" s="35">
        <v>2201</v>
      </c>
      <c r="P66" s="4" t="s">
        <v>37</v>
      </c>
      <c r="Q66" s="4">
        <v>3821</v>
      </c>
      <c r="R66" s="26">
        <v>3821</v>
      </c>
      <c r="S66" s="8" t="s">
        <v>1235</v>
      </c>
      <c r="T66" s="8" t="s">
        <v>1236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39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39">
        <f t="shared" si="4"/>
        <v>0</v>
      </c>
      <c r="AI66" s="11">
        <v>0</v>
      </c>
      <c r="AJ66" s="11">
        <v>0</v>
      </c>
      <c r="AK66" s="39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2">
        <f t="shared" si="3"/>
        <v>0</v>
      </c>
      <c r="AQ66" s="32">
        <f t="shared" si="5"/>
        <v>0</v>
      </c>
      <c r="AR66" s="40">
        <v>0</v>
      </c>
    </row>
    <row r="67" spans="1:44" customFormat="1" ht="60" hidden="1" customHeight="1" x14ac:dyDescent="0.25">
      <c r="A67" s="4" t="s">
        <v>592</v>
      </c>
      <c r="B67" s="4" t="s">
        <v>1139</v>
      </c>
      <c r="C67" s="4" t="s">
        <v>15</v>
      </c>
      <c r="D67" s="4" t="s">
        <v>22</v>
      </c>
      <c r="E67" s="4" t="s">
        <v>36</v>
      </c>
      <c r="F67" s="4">
        <v>95.2</v>
      </c>
      <c r="G67" s="37">
        <v>95.2</v>
      </c>
      <c r="H67" s="6"/>
      <c r="I67" s="6"/>
      <c r="J67" s="6"/>
      <c r="K67" s="6"/>
      <c r="L67" s="6"/>
      <c r="M67" s="35" t="s">
        <v>1989</v>
      </c>
      <c r="N67" s="35" t="s">
        <v>1934</v>
      </c>
      <c r="O67" s="35">
        <v>2203</v>
      </c>
      <c r="P67" s="4" t="s">
        <v>38</v>
      </c>
      <c r="Q67" s="4">
        <v>2</v>
      </c>
      <c r="R67" s="26">
        <v>2</v>
      </c>
      <c r="S67" s="8" t="s">
        <v>1236</v>
      </c>
      <c r="T67" s="8" t="s">
        <v>1237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39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39">
        <f t="shared" si="4"/>
        <v>0</v>
      </c>
      <c r="AI67" s="11">
        <v>0</v>
      </c>
      <c r="AJ67" s="11">
        <v>0</v>
      </c>
      <c r="AK67" s="39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2">
        <f t="shared" si="3"/>
        <v>0</v>
      </c>
      <c r="AQ67" s="32">
        <f t="shared" si="5"/>
        <v>0</v>
      </c>
      <c r="AR67" s="40">
        <v>0</v>
      </c>
    </row>
    <row r="68" spans="1:44" customFormat="1" ht="60" hidden="1" customHeight="1" x14ac:dyDescent="0.25">
      <c r="A68" s="4" t="s">
        <v>592</v>
      </c>
      <c r="B68" s="4" t="s">
        <v>1139</v>
      </c>
      <c r="C68" s="4" t="s">
        <v>15</v>
      </c>
      <c r="D68" s="4" t="s">
        <v>22</v>
      </c>
      <c r="E68" s="4" t="s">
        <v>36</v>
      </c>
      <c r="F68" s="4">
        <v>95.2</v>
      </c>
      <c r="G68" s="37">
        <v>95.2</v>
      </c>
      <c r="H68" s="6"/>
      <c r="I68" s="6"/>
      <c r="J68" s="6"/>
      <c r="K68" s="6"/>
      <c r="L68" s="6"/>
      <c r="M68" s="35" t="s">
        <v>1989</v>
      </c>
      <c r="N68" s="35" t="s">
        <v>1934</v>
      </c>
      <c r="O68" s="35">
        <v>2201</v>
      </c>
      <c r="P68" s="4" t="s">
        <v>39</v>
      </c>
      <c r="Q68" s="4">
        <v>17</v>
      </c>
      <c r="R68" s="26">
        <v>17</v>
      </c>
      <c r="S68" s="8" t="s">
        <v>1237</v>
      </c>
      <c r="T68" s="8" t="s">
        <v>1238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39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39">
        <f t="shared" si="4"/>
        <v>0</v>
      </c>
      <c r="AI68" s="11">
        <v>0</v>
      </c>
      <c r="AJ68" s="11">
        <v>0</v>
      </c>
      <c r="AK68" s="39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2">
        <f t="shared" si="3"/>
        <v>0</v>
      </c>
      <c r="AQ68" s="32">
        <f t="shared" si="5"/>
        <v>0</v>
      </c>
      <c r="AR68" s="40">
        <v>0</v>
      </c>
    </row>
    <row r="69" spans="1:44" customFormat="1" ht="60" hidden="1" customHeight="1" x14ac:dyDescent="0.25">
      <c r="A69" s="4" t="s">
        <v>592</v>
      </c>
      <c r="B69" s="4" t="s">
        <v>1139</v>
      </c>
      <c r="C69" s="4" t="s">
        <v>15</v>
      </c>
      <c r="D69" s="4" t="s">
        <v>22</v>
      </c>
      <c r="E69" s="4" t="s">
        <v>36</v>
      </c>
      <c r="F69" s="4">
        <v>95.2</v>
      </c>
      <c r="G69" s="37">
        <v>95.2</v>
      </c>
      <c r="H69" s="6"/>
      <c r="I69" s="6"/>
      <c r="J69" s="6"/>
      <c r="K69" s="6"/>
      <c r="L69" s="6"/>
      <c r="M69" s="35" t="s">
        <v>1989</v>
      </c>
      <c r="N69" s="35" t="s">
        <v>1934</v>
      </c>
      <c r="O69" s="35">
        <v>2201</v>
      </c>
      <c r="P69" s="4" t="s">
        <v>40</v>
      </c>
      <c r="Q69" s="4">
        <v>2650</v>
      </c>
      <c r="R69" s="26">
        <v>2650</v>
      </c>
      <c r="S69" s="8" t="s">
        <v>1238</v>
      </c>
      <c r="T69" s="8" t="s">
        <v>1239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39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39">
        <f t="shared" si="4"/>
        <v>0</v>
      </c>
      <c r="AI69" s="11">
        <v>0</v>
      </c>
      <c r="AJ69" s="11">
        <v>0</v>
      </c>
      <c r="AK69" s="39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2">
        <f t="shared" si="3"/>
        <v>0</v>
      </c>
      <c r="AQ69" s="32">
        <f t="shared" si="5"/>
        <v>0</v>
      </c>
      <c r="AR69" s="40">
        <v>0</v>
      </c>
    </row>
    <row r="70" spans="1:44" customFormat="1" ht="60" hidden="1" customHeight="1" x14ac:dyDescent="0.25">
      <c r="A70" s="4" t="s">
        <v>592</v>
      </c>
      <c r="B70" s="4" t="s">
        <v>1139</v>
      </c>
      <c r="C70" s="4" t="s">
        <v>15</v>
      </c>
      <c r="D70" s="4" t="s">
        <v>22</v>
      </c>
      <c r="E70" s="4" t="s">
        <v>36</v>
      </c>
      <c r="F70" s="4">
        <v>95.2</v>
      </c>
      <c r="G70" s="37">
        <v>95.2</v>
      </c>
      <c r="H70" s="6"/>
      <c r="I70" s="6"/>
      <c r="J70" s="6"/>
      <c r="K70" s="6"/>
      <c r="L70" s="6"/>
      <c r="M70" s="35" t="s">
        <v>1989</v>
      </c>
      <c r="N70" s="35" t="s">
        <v>1934</v>
      </c>
      <c r="O70" s="35">
        <v>2203</v>
      </c>
      <c r="P70" s="4" t="s">
        <v>1131</v>
      </c>
      <c r="Q70" s="4">
        <v>2679</v>
      </c>
      <c r="R70" s="26">
        <v>2679</v>
      </c>
      <c r="S70" s="8" t="s">
        <v>1239</v>
      </c>
      <c r="T70" s="8" t="s">
        <v>1240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39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39">
        <f t="shared" si="4"/>
        <v>0</v>
      </c>
      <c r="AI70" s="11">
        <v>0</v>
      </c>
      <c r="AJ70" s="11">
        <v>0</v>
      </c>
      <c r="AK70" s="39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2">
        <f t="shared" si="3"/>
        <v>0</v>
      </c>
      <c r="AQ70" s="32">
        <f t="shared" si="5"/>
        <v>0</v>
      </c>
      <c r="AR70" s="40">
        <v>0</v>
      </c>
    </row>
    <row r="71" spans="1:44" customFormat="1" ht="60" hidden="1" customHeight="1" x14ac:dyDescent="0.25">
      <c r="A71" s="4" t="s">
        <v>592</v>
      </c>
      <c r="B71" s="4" t="s">
        <v>1139</v>
      </c>
      <c r="C71" s="4" t="s">
        <v>15</v>
      </c>
      <c r="D71" s="4" t="s">
        <v>22</v>
      </c>
      <c r="E71" s="4" t="s">
        <v>36</v>
      </c>
      <c r="F71" s="4">
        <v>95.2</v>
      </c>
      <c r="G71" s="37">
        <v>95.2</v>
      </c>
      <c r="H71" s="6"/>
      <c r="I71" s="6"/>
      <c r="J71" s="6"/>
      <c r="K71" s="6"/>
      <c r="L71" s="6"/>
      <c r="M71" s="35" t="s">
        <v>1989</v>
      </c>
      <c r="N71" s="35" t="s">
        <v>1934</v>
      </c>
      <c r="O71" s="35">
        <v>2201</v>
      </c>
      <c r="P71" s="4" t="s">
        <v>41</v>
      </c>
      <c r="Q71" s="4">
        <v>1</v>
      </c>
      <c r="R71" s="26">
        <v>1</v>
      </c>
      <c r="S71" s="8" t="s">
        <v>1240</v>
      </c>
      <c r="T71" s="8" t="s">
        <v>1241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39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39">
        <f t="shared" si="4"/>
        <v>0</v>
      </c>
      <c r="AI71" s="11">
        <v>0</v>
      </c>
      <c r="AJ71" s="11">
        <v>0</v>
      </c>
      <c r="AK71" s="39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2">
        <f t="shared" si="3"/>
        <v>0</v>
      </c>
      <c r="AQ71" s="32">
        <f t="shared" si="5"/>
        <v>0</v>
      </c>
      <c r="AR71" s="40">
        <v>0</v>
      </c>
    </row>
    <row r="72" spans="1:44" customFormat="1" ht="60" hidden="1" customHeight="1" x14ac:dyDescent="0.25">
      <c r="A72" s="4" t="s">
        <v>592</v>
      </c>
      <c r="B72" s="4" t="s">
        <v>1139</v>
      </c>
      <c r="C72" s="4" t="s">
        <v>15</v>
      </c>
      <c r="D72" s="4" t="s">
        <v>22</v>
      </c>
      <c r="E72" s="4" t="s">
        <v>36</v>
      </c>
      <c r="F72" s="4">
        <v>95.2</v>
      </c>
      <c r="G72" s="37">
        <v>95.2</v>
      </c>
      <c r="H72" s="6"/>
      <c r="I72" s="6"/>
      <c r="J72" s="6"/>
      <c r="K72" s="6"/>
      <c r="L72" s="6"/>
      <c r="M72" s="35" t="s">
        <v>1989</v>
      </c>
      <c r="N72" s="35" t="s">
        <v>1934</v>
      </c>
      <c r="O72" s="35">
        <v>2201</v>
      </c>
      <c r="P72" s="4" t="s">
        <v>42</v>
      </c>
      <c r="Q72" s="4">
        <v>2240</v>
      </c>
      <c r="R72" s="26">
        <v>2520</v>
      </c>
      <c r="S72" s="8" t="s">
        <v>1241</v>
      </c>
      <c r="T72" s="8" t="s">
        <v>1242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39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39">
        <f t="shared" si="4"/>
        <v>0</v>
      </c>
      <c r="AI72" s="11">
        <v>0</v>
      </c>
      <c r="AJ72" s="11">
        <v>0</v>
      </c>
      <c r="AK72" s="39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2">
        <f t="shared" si="3"/>
        <v>0</v>
      </c>
      <c r="AQ72" s="32">
        <f t="shared" si="5"/>
        <v>0</v>
      </c>
      <c r="AR72" s="40">
        <v>0</v>
      </c>
    </row>
    <row r="73" spans="1:44" customFormat="1" ht="60" hidden="1" customHeight="1" x14ac:dyDescent="0.25">
      <c r="A73" s="4" t="s">
        <v>592</v>
      </c>
      <c r="B73" s="4" t="s">
        <v>1139</v>
      </c>
      <c r="C73" s="4" t="s">
        <v>15</v>
      </c>
      <c r="D73" s="4" t="s">
        <v>44</v>
      </c>
      <c r="E73" s="4" t="s">
        <v>43</v>
      </c>
      <c r="F73" s="4">
        <v>85.76</v>
      </c>
      <c r="G73" s="37">
        <v>84.95</v>
      </c>
      <c r="H73" s="6"/>
      <c r="I73" s="6"/>
      <c r="J73" s="6"/>
      <c r="K73" s="6"/>
      <c r="L73" s="6"/>
      <c r="M73" s="35" t="s">
        <v>1989</v>
      </c>
      <c r="N73" s="35" t="s">
        <v>1934</v>
      </c>
      <c r="O73" s="35">
        <v>2201</v>
      </c>
      <c r="P73" s="4" t="s">
        <v>45</v>
      </c>
      <c r="Q73" s="4">
        <v>49</v>
      </c>
      <c r="R73" s="26">
        <v>49</v>
      </c>
      <c r="S73" s="8" t="s">
        <v>1242</v>
      </c>
      <c r="T73" s="8" t="s">
        <v>1243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39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39">
        <f t="shared" si="4"/>
        <v>0</v>
      </c>
      <c r="AI73" s="11">
        <v>0</v>
      </c>
      <c r="AJ73" s="11">
        <v>0</v>
      </c>
      <c r="AK73" s="39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2">
        <f t="shared" si="3"/>
        <v>0</v>
      </c>
      <c r="AQ73" s="32">
        <f t="shared" si="5"/>
        <v>0</v>
      </c>
      <c r="AR73" s="40">
        <v>0</v>
      </c>
    </row>
    <row r="74" spans="1:44" customFormat="1" ht="60" hidden="1" customHeight="1" x14ac:dyDescent="0.25">
      <c r="A74" s="4" t="s">
        <v>592</v>
      </c>
      <c r="B74" s="4" t="s">
        <v>1139</v>
      </c>
      <c r="C74" s="4" t="s">
        <v>15</v>
      </c>
      <c r="D74" s="4" t="s">
        <v>44</v>
      </c>
      <c r="E74" s="4" t="s">
        <v>43</v>
      </c>
      <c r="F74" s="4">
        <v>85.76</v>
      </c>
      <c r="G74" s="37">
        <v>84.95</v>
      </c>
      <c r="H74" s="6"/>
      <c r="I74" s="6"/>
      <c r="J74" s="6"/>
      <c r="K74" s="6"/>
      <c r="L74" s="6"/>
      <c r="M74" s="35" t="s">
        <v>1989</v>
      </c>
      <c r="N74" s="35" t="s">
        <v>1934</v>
      </c>
      <c r="O74" s="35">
        <v>2201</v>
      </c>
      <c r="P74" s="4" t="s">
        <v>102</v>
      </c>
      <c r="Q74" s="4">
        <v>49</v>
      </c>
      <c r="R74" s="26">
        <v>30</v>
      </c>
      <c r="S74" s="8" t="s">
        <v>1243</v>
      </c>
      <c r="T74" s="8" t="s">
        <v>1244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39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39">
        <f t="shared" si="4"/>
        <v>0</v>
      </c>
      <c r="AI74" s="11">
        <v>0</v>
      </c>
      <c r="AJ74" s="11">
        <v>0</v>
      </c>
      <c r="AK74" s="39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2">
        <f t="shared" si="3"/>
        <v>0</v>
      </c>
      <c r="AQ74" s="32">
        <f t="shared" si="5"/>
        <v>0</v>
      </c>
      <c r="AR74" s="40">
        <v>0</v>
      </c>
    </row>
    <row r="75" spans="1:44" customFormat="1" ht="60" hidden="1" customHeight="1" x14ac:dyDescent="0.25">
      <c r="A75" s="4" t="s">
        <v>592</v>
      </c>
      <c r="B75" s="4" t="s">
        <v>1139</v>
      </c>
      <c r="C75" s="4" t="s">
        <v>15</v>
      </c>
      <c r="D75" s="4" t="s">
        <v>44</v>
      </c>
      <c r="E75" s="4" t="s">
        <v>43</v>
      </c>
      <c r="F75" s="4">
        <v>85.76</v>
      </c>
      <c r="G75" s="37">
        <v>84.95</v>
      </c>
      <c r="H75" s="6"/>
      <c r="I75" s="6"/>
      <c r="J75" s="6"/>
      <c r="K75" s="6"/>
      <c r="L75" s="6"/>
      <c r="M75" s="35" t="s">
        <v>1989</v>
      </c>
      <c r="N75" s="35" t="s">
        <v>1934</v>
      </c>
      <c r="O75" s="35">
        <v>2201</v>
      </c>
      <c r="P75" s="4" t="s">
        <v>46</v>
      </c>
      <c r="Q75" s="4">
        <v>8</v>
      </c>
      <c r="R75" s="26">
        <v>6</v>
      </c>
      <c r="S75" s="8" t="s">
        <v>1244</v>
      </c>
      <c r="T75" s="8" t="s">
        <v>1245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39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39">
        <f t="shared" si="4"/>
        <v>0</v>
      </c>
      <c r="AI75" s="11">
        <v>0</v>
      </c>
      <c r="AJ75" s="11">
        <v>0</v>
      </c>
      <c r="AK75" s="39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2">
        <f t="shared" si="3"/>
        <v>0</v>
      </c>
      <c r="AQ75" s="32">
        <f t="shared" si="5"/>
        <v>0</v>
      </c>
      <c r="AR75" s="40">
        <v>0</v>
      </c>
    </row>
    <row r="76" spans="1:44" customFormat="1" ht="60" hidden="1" customHeight="1" x14ac:dyDescent="0.25">
      <c r="A76" s="4" t="s">
        <v>592</v>
      </c>
      <c r="B76" s="4" t="s">
        <v>1139</v>
      </c>
      <c r="C76" s="4" t="s">
        <v>15</v>
      </c>
      <c r="D76" s="4" t="s">
        <v>44</v>
      </c>
      <c r="E76" s="4" t="s">
        <v>49</v>
      </c>
      <c r="F76" s="4">
        <v>85.76</v>
      </c>
      <c r="G76" s="37">
        <v>84.95</v>
      </c>
      <c r="H76" s="6"/>
      <c r="I76" s="6"/>
      <c r="J76" s="6"/>
      <c r="K76" s="6"/>
      <c r="L76" s="6"/>
      <c r="M76" s="35" t="s">
        <v>1989</v>
      </c>
      <c r="N76" s="35" t="s">
        <v>1934</v>
      </c>
      <c r="O76" s="35">
        <v>2201</v>
      </c>
      <c r="P76" s="4" t="s">
        <v>47</v>
      </c>
      <c r="Q76" s="4">
        <v>25</v>
      </c>
      <c r="R76" s="26">
        <v>20</v>
      </c>
      <c r="S76" s="8" t="s">
        <v>1245</v>
      </c>
      <c r="T76" s="8" t="s">
        <v>1246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39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39">
        <f t="shared" si="4"/>
        <v>0</v>
      </c>
      <c r="AI76" s="11">
        <v>0</v>
      </c>
      <c r="AJ76" s="11">
        <v>0</v>
      </c>
      <c r="AK76" s="39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2">
        <f t="shared" si="3"/>
        <v>0</v>
      </c>
      <c r="AQ76" s="32">
        <f t="shared" si="5"/>
        <v>0</v>
      </c>
      <c r="AR76" s="40">
        <v>0</v>
      </c>
    </row>
    <row r="77" spans="1:44" customFormat="1" ht="60" hidden="1" customHeight="1" x14ac:dyDescent="0.25">
      <c r="A77" s="4" t="s">
        <v>592</v>
      </c>
      <c r="B77" s="4" t="s">
        <v>1139</v>
      </c>
      <c r="C77" s="4" t="s">
        <v>15</v>
      </c>
      <c r="D77" s="4" t="s">
        <v>44</v>
      </c>
      <c r="E77" s="4" t="s">
        <v>49</v>
      </c>
      <c r="F77" s="4">
        <v>85.76</v>
      </c>
      <c r="G77" s="37">
        <v>84.95</v>
      </c>
      <c r="H77" s="6"/>
      <c r="I77" s="6"/>
      <c r="J77" s="6"/>
      <c r="K77" s="6"/>
      <c r="L77" s="6"/>
      <c r="M77" s="35" t="s">
        <v>1989</v>
      </c>
      <c r="N77" s="35" t="s">
        <v>1934</v>
      </c>
      <c r="O77" s="35">
        <v>2201</v>
      </c>
      <c r="P77" s="4" t="s">
        <v>48</v>
      </c>
      <c r="Q77" s="4">
        <v>6</v>
      </c>
      <c r="R77" s="26">
        <v>5</v>
      </c>
      <c r="S77" s="8" t="s">
        <v>1246</v>
      </c>
      <c r="T77" s="8" t="s">
        <v>1247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39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39">
        <f t="shared" si="4"/>
        <v>0</v>
      </c>
      <c r="AI77" s="11">
        <v>0</v>
      </c>
      <c r="AJ77" s="11">
        <v>0</v>
      </c>
      <c r="AK77" s="39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2">
        <f t="shared" si="3"/>
        <v>0</v>
      </c>
      <c r="AQ77" s="32">
        <f t="shared" si="5"/>
        <v>0</v>
      </c>
      <c r="AR77" s="40">
        <v>0</v>
      </c>
    </row>
    <row r="78" spans="1:44" customFormat="1" ht="60" hidden="1" customHeight="1" x14ac:dyDescent="0.25">
      <c r="A78" s="4" t="s">
        <v>592</v>
      </c>
      <c r="B78" s="4" t="s">
        <v>1139</v>
      </c>
      <c r="C78" s="4" t="s">
        <v>15</v>
      </c>
      <c r="D78" s="4" t="s">
        <v>44</v>
      </c>
      <c r="E78" s="4" t="s">
        <v>49</v>
      </c>
      <c r="F78" s="4">
        <v>90.59</v>
      </c>
      <c r="G78" s="37">
        <v>90.28</v>
      </c>
      <c r="H78" s="6"/>
      <c r="I78" s="6"/>
      <c r="J78" s="6"/>
      <c r="K78" s="6"/>
      <c r="L78" s="6"/>
      <c r="M78" s="35" t="s">
        <v>1989</v>
      </c>
      <c r="N78" s="35" t="s">
        <v>1934</v>
      </c>
      <c r="O78" s="35">
        <v>2201</v>
      </c>
      <c r="P78" s="4" t="s">
        <v>50</v>
      </c>
      <c r="Q78" s="4">
        <v>49</v>
      </c>
      <c r="R78" s="26">
        <v>30</v>
      </c>
      <c r="S78" s="8" t="s">
        <v>1247</v>
      </c>
      <c r="T78" s="8" t="s">
        <v>1248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39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39">
        <f t="shared" si="4"/>
        <v>0</v>
      </c>
      <c r="AI78" s="11">
        <v>0</v>
      </c>
      <c r="AJ78" s="11">
        <v>0</v>
      </c>
      <c r="AK78" s="39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2">
        <f t="shared" si="3"/>
        <v>0</v>
      </c>
      <c r="AQ78" s="32">
        <f t="shared" si="5"/>
        <v>0</v>
      </c>
      <c r="AR78" s="40">
        <v>0</v>
      </c>
    </row>
    <row r="79" spans="1:44" customFormat="1" ht="60" hidden="1" customHeight="1" x14ac:dyDescent="0.25">
      <c r="A79" s="4" t="s">
        <v>592</v>
      </c>
      <c r="B79" s="4" t="s">
        <v>1139</v>
      </c>
      <c r="C79" s="4" t="s">
        <v>15</v>
      </c>
      <c r="D79" s="4" t="s">
        <v>44</v>
      </c>
      <c r="E79" s="4" t="s">
        <v>49</v>
      </c>
      <c r="F79" s="4">
        <v>90.59</v>
      </c>
      <c r="G79" s="37">
        <v>90.28</v>
      </c>
      <c r="H79" s="6"/>
      <c r="I79" s="6"/>
      <c r="J79" s="6"/>
      <c r="K79" s="6"/>
      <c r="L79" s="6"/>
      <c r="M79" s="35" t="s">
        <v>1989</v>
      </c>
      <c r="N79" s="35" t="s">
        <v>1934</v>
      </c>
      <c r="O79" s="35">
        <v>2201</v>
      </c>
      <c r="P79" s="4" t="s">
        <v>103</v>
      </c>
      <c r="Q79" s="4">
        <v>20</v>
      </c>
      <c r="R79" s="26">
        <v>20</v>
      </c>
      <c r="S79" s="8" t="s">
        <v>1248</v>
      </c>
      <c r="T79" s="8" t="s">
        <v>1249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39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39">
        <f t="shared" si="4"/>
        <v>0</v>
      </c>
      <c r="AI79" s="11">
        <v>0</v>
      </c>
      <c r="AJ79" s="11">
        <v>0</v>
      </c>
      <c r="AK79" s="39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2">
        <f t="shared" si="3"/>
        <v>0</v>
      </c>
      <c r="AQ79" s="32">
        <f t="shared" si="5"/>
        <v>0</v>
      </c>
      <c r="AR79" s="40">
        <v>0</v>
      </c>
    </row>
    <row r="80" spans="1:44" customFormat="1" ht="60" hidden="1" customHeight="1" x14ac:dyDescent="0.25">
      <c r="A80" s="4" t="s">
        <v>592</v>
      </c>
      <c r="B80" s="4" t="s">
        <v>1139</v>
      </c>
      <c r="C80" s="4" t="s">
        <v>15</v>
      </c>
      <c r="D80" s="4" t="s">
        <v>44</v>
      </c>
      <c r="E80" s="4" t="s">
        <v>49</v>
      </c>
      <c r="F80" s="4">
        <v>90.59</v>
      </c>
      <c r="G80" s="37">
        <v>90.28</v>
      </c>
      <c r="H80" s="6"/>
      <c r="I80" s="6"/>
      <c r="J80" s="6"/>
      <c r="K80" s="6"/>
      <c r="L80" s="6"/>
      <c r="M80" s="35" t="s">
        <v>1989</v>
      </c>
      <c r="N80" s="35" t="s">
        <v>1934</v>
      </c>
      <c r="O80" s="35">
        <v>2201</v>
      </c>
      <c r="P80" s="4" t="s">
        <v>51</v>
      </c>
      <c r="Q80" s="4">
        <v>49</v>
      </c>
      <c r="R80" s="26">
        <v>40</v>
      </c>
      <c r="S80" s="8" t="s">
        <v>1249</v>
      </c>
      <c r="T80" s="8" t="s">
        <v>1250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39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39">
        <f t="shared" si="4"/>
        <v>0</v>
      </c>
      <c r="AI80" s="11">
        <v>0</v>
      </c>
      <c r="AJ80" s="11">
        <v>0</v>
      </c>
      <c r="AK80" s="39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2">
        <f t="shared" si="3"/>
        <v>0</v>
      </c>
      <c r="AQ80" s="32">
        <f t="shared" si="5"/>
        <v>0</v>
      </c>
      <c r="AR80" s="40">
        <v>0</v>
      </c>
    </row>
    <row r="81" spans="1:44" customFormat="1" ht="60" hidden="1" customHeight="1" x14ac:dyDescent="0.25">
      <c r="A81" s="4" t="s">
        <v>592</v>
      </c>
      <c r="B81" s="4" t="s">
        <v>1139</v>
      </c>
      <c r="C81" s="4" t="s">
        <v>15</v>
      </c>
      <c r="D81" s="4" t="s">
        <v>44</v>
      </c>
      <c r="E81" s="4" t="s">
        <v>49</v>
      </c>
      <c r="F81" s="4">
        <v>90.59</v>
      </c>
      <c r="G81" s="37">
        <v>90.28</v>
      </c>
      <c r="H81" s="6"/>
      <c r="I81" s="6"/>
      <c r="J81" s="6"/>
      <c r="K81" s="6"/>
      <c r="L81" s="6"/>
      <c r="M81" s="35" t="s">
        <v>1989</v>
      </c>
      <c r="N81" s="35" t="s">
        <v>1934</v>
      </c>
      <c r="O81" s="35">
        <v>2201</v>
      </c>
      <c r="P81" s="4" t="s">
        <v>52</v>
      </c>
      <c r="Q81" s="4">
        <v>49</v>
      </c>
      <c r="R81" s="26">
        <v>40</v>
      </c>
      <c r="S81" s="8" t="s">
        <v>1250</v>
      </c>
      <c r="T81" s="8" t="s">
        <v>1251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39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39">
        <f t="shared" si="4"/>
        <v>0</v>
      </c>
      <c r="AI81" s="11">
        <v>0</v>
      </c>
      <c r="AJ81" s="11">
        <v>0</v>
      </c>
      <c r="AK81" s="39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2">
        <f t="shared" si="3"/>
        <v>0</v>
      </c>
      <c r="AQ81" s="32">
        <f t="shared" si="5"/>
        <v>0</v>
      </c>
      <c r="AR81" s="40">
        <v>0</v>
      </c>
    </row>
    <row r="82" spans="1:44" customFormat="1" ht="60" hidden="1" customHeight="1" x14ac:dyDescent="0.25">
      <c r="A82" s="4" t="s">
        <v>592</v>
      </c>
      <c r="B82" s="4" t="s">
        <v>1139</v>
      </c>
      <c r="C82" s="4" t="s">
        <v>15</v>
      </c>
      <c r="D82" s="4" t="s">
        <v>44</v>
      </c>
      <c r="E82" s="4" t="s">
        <v>49</v>
      </c>
      <c r="F82" s="4">
        <v>90.59</v>
      </c>
      <c r="G82" s="37">
        <v>90.28</v>
      </c>
      <c r="H82" s="6"/>
      <c r="I82" s="6"/>
      <c r="J82" s="6"/>
      <c r="K82" s="6"/>
      <c r="L82" s="6"/>
      <c r="M82" s="35" t="s">
        <v>1989</v>
      </c>
      <c r="N82" s="35" t="s">
        <v>1934</v>
      </c>
      <c r="O82" s="35">
        <v>2201</v>
      </c>
      <c r="P82" s="4" t="s">
        <v>53</v>
      </c>
      <c r="Q82" s="4">
        <v>17</v>
      </c>
      <c r="R82" s="26">
        <v>5</v>
      </c>
      <c r="S82" s="8" t="s">
        <v>1251</v>
      </c>
      <c r="T82" s="8" t="s">
        <v>1252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39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39">
        <f t="shared" si="4"/>
        <v>0</v>
      </c>
      <c r="AI82" s="11">
        <v>0</v>
      </c>
      <c r="AJ82" s="11">
        <v>0</v>
      </c>
      <c r="AK82" s="39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2">
        <f t="shared" si="3"/>
        <v>0</v>
      </c>
      <c r="AQ82" s="32">
        <f t="shared" si="5"/>
        <v>0</v>
      </c>
      <c r="AR82" s="40">
        <v>0</v>
      </c>
    </row>
    <row r="83" spans="1:44" customFormat="1" ht="60" hidden="1" customHeight="1" x14ac:dyDescent="0.25">
      <c r="A83" s="4" t="s">
        <v>592</v>
      </c>
      <c r="B83" s="4" t="s">
        <v>1139</v>
      </c>
      <c r="C83" s="4" t="s">
        <v>15</v>
      </c>
      <c r="D83" s="4" t="s">
        <v>44</v>
      </c>
      <c r="E83" s="4" t="s">
        <v>54</v>
      </c>
      <c r="F83" s="4">
        <v>97.1</v>
      </c>
      <c r="G83" s="37">
        <v>97.1</v>
      </c>
      <c r="H83" s="6"/>
      <c r="I83" s="6"/>
      <c r="J83" s="6"/>
      <c r="K83" s="6"/>
      <c r="L83" s="6"/>
      <c r="M83" s="35" t="s">
        <v>1989</v>
      </c>
      <c r="N83" s="35" t="s">
        <v>1934</v>
      </c>
      <c r="O83" s="35">
        <v>2201</v>
      </c>
      <c r="P83" s="4" t="s">
        <v>55</v>
      </c>
      <c r="Q83" s="4">
        <v>9</v>
      </c>
      <c r="R83" s="26">
        <v>7</v>
      </c>
      <c r="S83" s="8" t="s">
        <v>1252</v>
      </c>
      <c r="T83" s="8" t="s">
        <v>1253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39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39">
        <f t="shared" si="4"/>
        <v>0</v>
      </c>
      <c r="AI83" s="11">
        <v>0</v>
      </c>
      <c r="AJ83" s="11">
        <v>0</v>
      </c>
      <c r="AK83" s="39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2">
        <f t="shared" si="3"/>
        <v>0</v>
      </c>
      <c r="AQ83" s="32">
        <f t="shared" si="5"/>
        <v>0</v>
      </c>
      <c r="AR83" s="40">
        <v>0</v>
      </c>
    </row>
    <row r="84" spans="1:44" customFormat="1" ht="60" hidden="1" customHeight="1" x14ac:dyDescent="0.25">
      <c r="A84" s="4" t="s">
        <v>592</v>
      </c>
      <c r="B84" s="4" t="s">
        <v>1139</v>
      </c>
      <c r="C84" s="4" t="s">
        <v>15</v>
      </c>
      <c r="D84" s="4" t="s">
        <v>44</v>
      </c>
      <c r="E84" s="4" t="s">
        <v>54</v>
      </c>
      <c r="F84" s="4">
        <v>97.1</v>
      </c>
      <c r="G84" s="37">
        <v>97.1</v>
      </c>
      <c r="H84" s="6"/>
      <c r="I84" s="6"/>
      <c r="J84" s="6"/>
      <c r="K84" s="6"/>
      <c r="L84" s="6"/>
      <c r="M84" s="35" t="s">
        <v>1989</v>
      </c>
      <c r="N84" s="35" t="s">
        <v>1934</v>
      </c>
      <c r="O84" s="35">
        <v>2201</v>
      </c>
      <c r="P84" s="4" t="s">
        <v>56</v>
      </c>
      <c r="Q84" s="4">
        <v>18</v>
      </c>
      <c r="R84" s="26">
        <v>3</v>
      </c>
      <c r="S84" s="8" t="s">
        <v>1253</v>
      </c>
      <c r="T84" s="8" t="s">
        <v>1254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39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39">
        <f t="shared" si="4"/>
        <v>0</v>
      </c>
      <c r="AI84" s="11">
        <v>0</v>
      </c>
      <c r="AJ84" s="11">
        <v>0</v>
      </c>
      <c r="AK84" s="39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2">
        <f t="shared" si="3"/>
        <v>0</v>
      </c>
      <c r="AQ84" s="32">
        <f t="shared" si="5"/>
        <v>0</v>
      </c>
      <c r="AR84" s="40">
        <v>0</v>
      </c>
    </row>
    <row r="85" spans="1:44" customFormat="1" ht="60" hidden="1" customHeight="1" x14ac:dyDescent="0.25">
      <c r="A85" s="4" t="s">
        <v>592</v>
      </c>
      <c r="B85" s="4" t="s">
        <v>1139</v>
      </c>
      <c r="C85" s="4" t="s">
        <v>15</v>
      </c>
      <c r="D85" s="4" t="s">
        <v>44</v>
      </c>
      <c r="E85" s="4" t="s">
        <v>54</v>
      </c>
      <c r="F85" s="4">
        <v>97.1</v>
      </c>
      <c r="G85" s="37">
        <v>97.1</v>
      </c>
      <c r="H85" s="6"/>
      <c r="I85" s="6"/>
      <c r="J85" s="6"/>
      <c r="K85" s="6"/>
      <c r="L85" s="6"/>
      <c r="M85" s="35" t="s">
        <v>1989</v>
      </c>
      <c r="N85" s="35" t="s">
        <v>1934</v>
      </c>
      <c r="O85" s="35">
        <v>2201</v>
      </c>
      <c r="P85" s="4" t="s">
        <v>57</v>
      </c>
      <c r="Q85" s="4">
        <v>10</v>
      </c>
      <c r="R85" s="26">
        <v>10</v>
      </c>
      <c r="S85" s="8" t="s">
        <v>1254</v>
      </c>
      <c r="T85" s="8" t="s">
        <v>1255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39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39">
        <f t="shared" si="4"/>
        <v>0</v>
      </c>
      <c r="AI85" s="11">
        <v>0</v>
      </c>
      <c r="AJ85" s="11">
        <v>0</v>
      </c>
      <c r="AK85" s="39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2">
        <f t="shared" si="3"/>
        <v>0</v>
      </c>
      <c r="AQ85" s="32">
        <f t="shared" si="5"/>
        <v>0</v>
      </c>
      <c r="AR85" s="40">
        <v>0</v>
      </c>
    </row>
    <row r="86" spans="1:44" customFormat="1" ht="60" hidden="1" customHeight="1" x14ac:dyDescent="0.25">
      <c r="A86" s="4" t="s">
        <v>592</v>
      </c>
      <c r="B86" s="4" t="s">
        <v>1139</v>
      </c>
      <c r="C86" s="4" t="s">
        <v>15</v>
      </c>
      <c r="D86" s="4" t="s">
        <v>44</v>
      </c>
      <c r="E86" s="4" t="s">
        <v>54</v>
      </c>
      <c r="F86" s="4">
        <v>97.1</v>
      </c>
      <c r="G86" s="37">
        <v>97.1</v>
      </c>
      <c r="H86" s="6"/>
      <c r="I86" s="6"/>
      <c r="J86" s="6"/>
      <c r="K86" s="6"/>
      <c r="L86" s="6"/>
      <c r="M86" s="35" t="s">
        <v>1989</v>
      </c>
      <c r="N86" s="35" t="s">
        <v>1934</v>
      </c>
      <c r="O86" s="35">
        <v>2201</v>
      </c>
      <c r="P86" s="4" t="s">
        <v>58</v>
      </c>
      <c r="Q86" s="4">
        <v>49</v>
      </c>
      <c r="R86" s="26">
        <v>49</v>
      </c>
      <c r="S86" s="8" t="s">
        <v>1255</v>
      </c>
      <c r="T86" s="8" t="s">
        <v>1256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39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39">
        <f t="shared" si="4"/>
        <v>0</v>
      </c>
      <c r="AI86" s="11">
        <v>0</v>
      </c>
      <c r="AJ86" s="11">
        <v>0</v>
      </c>
      <c r="AK86" s="39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2">
        <f t="shared" si="3"/>
        <v>0</v>
      </c>
      <c r="AQ86" s="32">
        <f t="shared" si="5"/>
        <v>0</v>
      </c>
      <c r="AR86" s="40">
        <v>0</v>
      </c>
    </row>
    <row r="87" spans="1:44" customFormat="1" ht="60" hidden="1" customHeight="1" x14ac:dyDescent="0.25">
      <c r="A87" s="4" t="s">
        <v>592</v>
      </c>
      <c r="B87" s="4" t="s">
        <v>1139</v>
      </c>
      <c r="C87" s="4" t="s">
        <v>15</v>
      </c>
      <c r="D87" s="4" t="s">
        <v>44</v>
      </c>
      <c r="E87" s="4" t="s">
        <v>59</v>
      </c>
      <c r="F87" s="4" t="s">
        <v>1192</v>
      </c>
      <c r="G87" s="37" t="s">
        <v>2038</v>
      </c>
      <c r="H87" s="6"/>
      <c r="I87" s="6"/>
      <c r="J87" s="6"/>
      <c r="K87" s="6"/>
      <c r="L87" s="6"/>
      <c r="M87" s="35" t="s">
        <v>1989</v>
      </c>
      <c r="N87" s="35" t="s">
        <v>1934</v>
      </c>
      <c r="O87" s="35">
        <v>2201</v>
      </c>
      <c r="P87" s="4" t="s">
        <v>60</v>
      </c>
      <c r="Q87" s="4">
        <v>2</v>
      </c>
      <c r="R87" s="26">
        <v>2</v>
      </c>
      <c r="S87" s="8" t="s">
        <v>1256</v>
      </c>
      <c r="T87" s="8" t="s">
        <v>1257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39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39">
        <f t="shared" si="4"/>
        <v>0</v>
      </c>
      <c r="AI87" s="11">
        <v>0</v>
      </c>
      <c r="AJ87" s="11">
        <v>0</v>
      </c>
      <c r="AK87" s="39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3">
        <f t="shared" si="3"/>
        <v>0</v>
      </c>
      <c r="AQ87" s="32">
        <f t="shared" si="5"/>
        <v>0</v>
      </c>
      <c r="AR87" s="40">
        <v>0</v>
      </c>
    </row>
    <row r="88" spans="1:44" customFormat="1" ht="60" hidden="1" customHeight="1" x14ac:dyDescent="0.25">
      <c r="A88" s="4" t="s">
        <v>592</v>
      </c>
      <c r="B88" s="4" t="s">
        <v>1139</v>
      </c>
      <c r="C88" s="4" t="s">
        <v>15</v>
      </c>
      <c r="D88" s="4" t="s">
        <v>44</v>
      </c>
      <c r="E88" s="4" t="s">
        <v>59</v>
      </c>
      <c r="F88" s="4" t="s">
        <v>1193</v>
      </c>
      <c r="G88" s="37" t="s">
        <v>2039</v>
      </c>
      <c r="H88" s="6"/>
      <c r="I88" s="6"/>
      <c r="J88" s="6"/>
      <c r="K88" s="6"/>
      <c r="L88" s="6"/>
      <c r="M88" s="35" t="s">
        <v>1989</v>
      </c>
      <c r="N88" s="35" t="s">
        <v>1934</v>
      </c>
      <c r="O88" s="35">
        <v>2201</v>
      </c>
      <c r="P88" s="4" t="s">
        <v>61</v>
      </c>
      <c r="Q88" s="4">
        <v>13</v>
      </c>
      <c r="R88" s="26">
        <v>13</v>
      </c>
      <c r="S88" s="8" t="s">
        <v>1257</v>
      </c>
      <c r="T88" s="8" t="s">
        <v>1258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39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39">
        <f t="shared" si="4"/>
        <v>0</v>
      </c>
      <c r="AI88" s="11">
        <v>0</v>
      </c>
      <c r="AJ88" s="11">
        <v>0</v>
      </c>
      <c r="AK88" s="39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3">
        <f t="shared" si="3"/>
        <v>0</v>
      </c>
      <c r="AQ88" s="32">
        <f t="shared" si="5"/>
        <v>0</v>
      </c>
      <c r="AR88" s="40">
        <v>0</v>
      </c>
    </row>
    <row r="89" spans="1:44" customFormat="1" ht="60" hidden="1" customHeight="1" x14ac:dyDescent="0.25">
      <c r="A89" s="4" t="s">
        <v>592</v>
      </c>
      <c r="B89" s="4" t="s">
        <v>1139</v>
      </c>
      <c r="C89" s="4" t="s">
        <v>15</v>
      </c>
      <c r="D89" s="4" t="s">
        <v>44</v>
      </c>
      <c r="E89" s="4" t="s">
        <v>59</v>
      </c>
      <c r="F89" s="4" t="s">
        <v>1194</v>
      </c>
      <c r="G89" s="37" t="s">
        <v>2040</v>
      </c>
      <c r="H89" s="6"/>
      <c r="I89" s="6"/>
      <c r="J89" s="6"/>
      <c r="K89" s="6"/>
      <c r="L89" s="6"/>
      <c r="M89" s="35" t="s">
        <v>1989</v>
      </c>
      <c r="N89" s="35" t="s">
        <v>1934</v>
      </c>
      <c r="O89" s="35">
        <v>2201</v>
      </c>
      <c r="P89" s="4" t="s">
        <v>62</v>
      </c>
      <c r="Q89" s="4">
        <v>21</v>
      </c>
      <c r="R89" s="26">
        <v>18</v>
      </c>
      <c r="S89" s="8" t="s">
        <v>1258</v>
      </c>
      <c r="T89" s="8" t="s">
        <v>1259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39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39">
        <f t="shared" si="4"/>
        <v>0</v>
      </c>
      <c r="AI89" s="11">
        <v>0</v>
      </c>
      <c r="AJ89" s="11">
        <v>0</v>
      </c>
      <c r="AK89" s="39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3">
        <f t="shared" si="3"/>
        <v>0</v>
      </c>
      <c r="AQ89" s="32">
        <f t="shared" si="5"/>
        <v>0</v>
      </c>
      <c r="AR89" s="40">
        <v>0</v>
      </c>
    </row>
    <row r="90" spans="1:44" customFormat="1" ht="60" hidden="1" customHeight="1" x14ac:dyDescent="0.25">
      <c r="A90" s="4" t="s">
        <v>592</v>
      </c>
      <c r="B90" s="4" t="s">
        <v>1139</v>
      </c>
      <c r="C90" s="4" t="s">
        <v>15</v>
      </c>
      <c r="D90" s="4" t="s">
        <v>44</v>
      </c>
      <c r="E90" s="4" t="s">
        <v>59</v>
      </c>
      <c r="F90" s="4" t="s">
        <v>1195</v>
      </c>
      <c r="G90" s="37" t="s">
        <v>2041</v>
      </c>
      <c r="H90" s="6"/>
      <c r="I90" s="6"/>
      <c r="J90" s="6"/>
      <c r="K90" s="6"/>
      <c r="L90" s="6"/>
      <c r="M90" s="35" t="s">
        <v>1989</v>
      </c>
      <c r="N90" s="35" t="s">
        <v>1934</v>
      </c>
      <c r="O90" s="35">
        <v>2201</v>
      </c>
      <c r="P90" s="4" t="s">
        <v>63</v>
      </c>
      <c r="Q90" s="4">
        <v>9</v>
      </c>
      <c r="R90" s="26">
        <v>11</v>
      </c>
      <c r="S90" s="8" t="s">
        <v>1259</v>
      </c>
      <c r="T90" s="8" t="s">
        <v>1260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39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39">
        <f t="shared" si="4"/>
        <v>0</v>
      </c>
      <c r="AI90" s="11">
        <v>0</v>
      </c>
      <c r="AJ90" s="11">
        <v>0</v>
      </c>
      <c r="AK90" s="39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3">
        <f t="shared" si="3"/>
        <v>0</v>
      </c>
      <c r="AQ90" s="32">
        <f t="shared" si="5"/>
        <v>0</v>
      </c>
      <c r="AR90" s="40">
        <v>0</v>
      </c>
    </row>
    <row r="91" spans="1:44" customFormat="1" ht="60" hidden="1" customHeight="1" x14ac:dyDescent="0.25">
      <c r="A91" s="4" t="s">
        <v>592</v>
      </c>
      <c r="B91" s="4" t="s">
        <v>1139</v>
      </c>
      <c r="C91" s="4" t="s">
        <v>15</v>
      </c>
      <c r="D91" s="4" t="s">
        <v>44</v>
      </c>
      <c r="E91" s="4" t="s">
        <v>59</v>
      </c>
      <c r="F91" s="4" t="s">
        <v>1196</v>
      </c>
      <c r="G91" s="37" t="s">
        <v>1196</v>
      </c>
      <c r="H91" s="6"/>
      <c r="I91" s="6"/>
      <c r="J91" s="6"/>
      <c r="K91" s="6"/>
      <c r="L91" s="6"/>
      <c r="M91" s="35" t="s">
        <v>1989</v>
      </c>
      <c r="N91" s="35" t="s">
        <v>1934</v>
      </c>
      <c r="O91" s="35">
        <v>2201</v>
      </c>
      <c r="P91" s="4" t="s">
        <v>64</v>
      </c>
      <c r="Q91" s="4">
        <v>0</v>
      </c>
      <c r="R91" s="26">
        <v>1</v>
      </c>
      <c r="S91" s="8" t="s">
        <v>1260</v>
      </c>
      <c r="T91" s="8" t="s">
        <v>1261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39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39">
        <f t="shared" si="4"/>
        <v>0</v>
      </c>
      <c r="AI91" s="11">
        <v>0</v>
      </c>
      <c r="AJ91" s="11">
        <v>0</v>
      </c>
      <c r="AK91" s="39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3">
        <f t="shared" si="3"/>
        <v>0</v>
      </c>
      <c r="AQ91" s="32">
        <f t="shared" si="5"/>
        <v>0</v>
      </c>
      <c r="AR91" s="40">
        <v>0</v>
      </c>
    </row>
    <row r="92" spans="1:44" customFormat="1" ht="60" hidden="1" customHeight="1" x14ac:dyDescent="0.25">
      <c r="A92" s="4" t="s">
        <v>592</v>
      </c>
      <c r="B92" s="4" t="s">
        <v>1139</v>
      </c>
      <c r="C92" s="4" t="s">
        <v>15</v>
      </c>
      <c r="D92" s="4" t="s">
        <v>44</v>
      </c>
      <c r="E92" s="4" t="s">
        <v>65</v>
      </c>
      <c r="F92" s="4">
        <v>21</v>
      </c>
      <c r="G92" s="37">
        <v>21</v>
      </c>
      <c r="H92" s="6"/>
      <c r="I92" s="6"/>
      <c r="J92" s="6"/>
      <c r="K92" s="6"/>
      <c r="L92" s="6"/>
      <c r="M92" s="35" t="s">
        <v>1989</v>
      </c>
      <c r="N92" s="35" t="s">
        <v>1934</v>
      </c>
      <c r="O92" s="35">
        <v>2202</v>
      </c>
      <c r="P92" s="4" t="s">
        <v>66</v>
      </c>
      <c r="Q92" s="4">
        <v>238</v>
      </c>
      <c r="R92" s="26">
        <v>238</v>
      </c>
      <c r="S92" s="8" t="s">
        <v>1261</v>
      </c>
      <c r="T92" s="8" t="s">
        <v>1262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39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39">
        <f t="shared" si="4"/>
        <v>0</v>
      </c>
      <c r="AI92" s="11">
        <v>0</v>
      </c>
      <c r="AJ92" s="11">
        <v>0</v>
      </c>
      <c r="AK92" s="39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3">
        <f t="shared" si="3"/>
        <v>0</v>
      </c>
      <c r="AQ92" s="32">
        <f t="shared" si="5"/>
        <v>0</v>
      </c>
      <c r="AR92" s="40">
        <v>0</v>
      </c>
    </row>
    <row r="93" spans="1:44" customFormat="1" ht="60" hidden="1" customHeight="1" x14ac:dyDescent="0.25">
      <c r="A93" s="4" t="s">
        <v>592</v>
      </c>
      <c r="B93" s="4" t="s">
        <v>1139</v>
      </c>
      <c r="C93" s="4" t="s">
        <v>15</v>
      </c>
      <c r="D93" s="4" t="s">
        <v>44</v>
      </c>
      <c r="E93" s="4" t="s">
        <v>109</v>
      </c>
      <c r="F93" s="4">
        <v>24</v>
      </c>
      <c r="G93" s="37">
        <v>19</v>
      </c>
      <c r="H93" s="6"/>
      <c r="I93" s="6"/>
      <c r="J93" s="6"/>
      <c r="K93" s="6"/>
      <c r="L93" s="6"/>
      <c r="M93" s="35" t="s">
        <v>1989</v>
      </c>
      <c r="N93" s="35" t="s">
        <v>1934</v>
      </c>
      <c r="O93" s="35">
        <v>2201</v>
      </c>
      <c r="P93" s="4" t="s">
        <v>104</v>
      </c>
      <c r="Q93" s="4">
        <v>12000</v>
      </c>
      <c r="R93" s="26">
        <v>9835</v>
      </c>
      <c r="S93" s="8" t="s">
        <v>1262</v>
      </c>
      <c r="T93" s="8" t="s">
        <v>1263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39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39">
        <f t="shared" si="4"/>
        <v>0</v>
      </c>
      <c r="AI93" s="11">
        <v>0</v>
      </c>
      <c r="AJ93" s="11">
        <v>0</v>
      </c>
      <c r="AK93" s="39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3">
        <f t="shared" si="3"/>
        <v>0</v>
      </c>
      <c r="AQ93" s="32">
        <f t="shared" si="5"/>
        <v>0</v>
      </c>
      <c r="AR93" s="40">
        <v>0</v>
      </c>
    </row>
    <row r="94" spans="1:44" customFormat="1" ht="60" hidden="1" customHeight="1" x14ac:dyDescent="0.25">
      <c r="A94" s="4" t="s">
        <v>592</v>
      </c>
      <c r="B94" s="4" t="s">
        <v>1139</v>
      </c>
      <c r="C94" s="4" t="s">
        <v>15</v>
      </c>
      <c r="D94" s="4" t="s">
        <v>44</v>
      </c>
      <c r="E94" s="4" t="s">
        <v>109</v>
      </c>
      <c r="F94" s="4">
        <v>24</v>
      </c>
      <c r="G94" s="37">
        <v>19</v>
      </c>
      <c r="H94" s="6"/>
      <c r="I94" s="6"/>
      <c r="J94" s="6"/>
      <c r="K94" s="6"/>
      <c r="L94" s="6"/>
      <c r="M94" s="35" t="s">
        <v>1989</v>
      </c>
      <c r="N94" s="35" t="s">
        <v>1934</v>
      </c>
      <c r="O94" s="35">
        <v>2201</v>
      </c>
      <c r="P94" s="4" t="s">
        <v>67</v>
      </c>
      <c r="Q94" s="4">
        <v>60</v>
      </c>
      <c r="R94" s="26">
        <v>52</v>
      </c>
      <c r="S94" s="8" t="s">
        <v>1263</v>
      </c>
      <c r="T94" s="8" t="s">
        <v>1264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39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39">
        <f t="shared" si="4"/>
        <v>0</v>
      </c>
      <c r="AI94" s="11">
        <v>0</v>
      </c>
      <c r="AJ94" s="11">
        <v>0</v>
      </c>
      <c r="AK94" s="39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3">
        <f t="shared" si="3"/>
        <v>0</v>
      </c>
      <c r="AQ94" s="32">
        <f t="shared" si="5"/>
        <v>0</v>
      </c>
      <c r="AR94" s="40">
        <v>0</v>
      </c>
    </row>
    <row r="95" spans="1:44" customFormat="1" ht="60" hidden="1" customHeight="1" x14ac:dyDescent="0.25">
      <c r="A95" s="4" t="s">
        <v>592</v>
      </c>
      <c r="B95" s="4" t="s">
        <v>1139</v>
      </c>
      <c r="C95" s="4" t="s">
        <v>15</v>
      </c>
      <c r="D95" s="4" t="s">
        <v>44</v>
      </c>
      <c r="E95" s="4" t="s">
        <v>109</v>
      </c>
      <c r="F95" s="4">
        <v>24</v>
      </c>
      <c r="G95" s="37">
        <v>19</v>
      </c>
      <c r="H95" s="6"/>
      <c r="I95" s="6"/>
      <c r="J95" s="6"/>
      <c r="K95" s="6"/>
      <c r="L95" s="6"/>
      <c r="M95" s="35" t="s">
        <v>1989</v>
      </c>
      <c r="N95" s="35" t="s">
        <v>1934</v>
      </c>
      <c r="O95" s="35">
        <v>2201</v>
      </c>
      <c r="P95" s="4" t="s">
        <v>68</v>
      </c>
      <c r="Q95" s="4">
        <v>20</v>
      </c>
      <c r="R95" s="26">
        <v>9</v>
      </c>
      <c r="S95" s="8" t="s">
        <v>1264</v>
      </c>
      <c r="T95" s="8" t="s">
        <v>1265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39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39">
        <f t="shared" si="4"/>
        <v>0</v>
      </c>
      <c r="AI95" s="11">
        <v>0</v>
      </c>
      <c r="AJ95" s="11">
        <v>0</v>
      </c>
      <c r="AK95" s="39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3">
        <f t="shared" si="3"/>
        <v>0</v>
      </c>
      <c r="AQ95" s="32">
        <f t="shared" si="5"/>
        <v>0</v>
      </c>
      <c r="AR95" s="40">
        <v>0</v>
      </c>
    </row>
    <row r="96" spans="1:44" customFormat="1" ht="60" hidden="1" customHeight="1" x14ac:dyDescent="0.25">
      <c r="A96" s="4" t="s">
        <v>592</v>
      </c>
      <c r="B96" s="4" t="s">
        <v>1139</v>
      </c>
      <c r="C96" s="4" t="s">
        <v>15</v>
      </c>
      <c r="D96" s="4" t="s">
        <v>44</v>
      </c>
      <c r="E96" s="4" t="s">
        <v>109</v>
      </c>
      <c r="F96" s="4">
        <v>24</v>
      </c>
      <c r="G96" s="37">
        <v>19</v>
      </c>
      <c r="H96" s="6"/>
      <c r="I96" s="6"/>
      <c r="J96" s="6"/>
      <c r="K96" s="6"/>
      <c r="L96" s="6"/>
      <c r="M96" s="35" t="s">
        <v>1989</v>
      </c>
      <c r="N96" s="35" t="s">
        <v>1934</v>
      </c>
      <c r="O96" s="35">
        <v>2201</v>
      </c>
      <c r="P96" s="4" t="s">
        <v>69</v>
      </c>
      <c r="Q96" s="4">
        <v>12000</v>
      </c>
      <c r="R96" s="26">
        <v>9835</v>
      </c>
      <c r="S96" s="8" t="s">
        <v>1265</v>
      </c>
      <c r="T96" s="8" t="s">
        <v>1266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39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39">
        <f t="shared" si="4"/>
        <v>0</v>
      </c>
      <c r="AI96" s="11">
        <v>0</v>
      </c>
      <c r="AJ96" s="11">
        <v>0</v>
      </c>
      <c r="AK96" s="39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3">
        <f t="shared" si="3"/>
        <v>0</v>
      </c>
      <c r="AQ96" s="32">
        <f t="shared" si="5"/>
        <v>0</v>
      </c>
      <c r="AR96" s="40">
        <v>0</v>
      </c>
    </row>
    <row r="97" spans="1:44" customFormat="1" ht="60" hidden="1" customHeight="1" x14ac:dyDescent="0.25">
      <c r="A97" s="4" t="s">
        <v>592</v>
      </c>
      <c r="B97" s="4" t="s">
        <v>1139</v>
      </c>
      <c r="C97" s="4" t="s">
        <v>15</v>
      </c>
      <c r="D97" s="4" t="s">
        <v>44</v>
      </c>
      <c r="E97" s="4" t="s">
        <v>109</v>
      </c>
      <c r="F97" s="4">
        <v>24</v>
      </c>
      <c r="G97" s="37">
        <v>19</v>
      </c>
      <c r="H97" s="6"/>
      <c r="I97" s="6"/>
      <c r="J97" s="6"/>
      <c r="K97" s="6"/>
      <c r="L97" s="6"/>
      <c r="M97" s="35" t="s">
        <v>1989</v>
      </c>
      <c r="N97" s="35" t="s">
        <v>1934</v>
      </c>
      <c r="O97" s="35">
        <v>2201</v>
      </c>
      <c r="P97" s="4" t="s">
        <v>70</v>
      </c>
      <c r="Q97" s="4">
        <v>350</v>
      </c>
      <c r="R97" s="26">
        <v>350</v>
      </c>
      <c r="S97" s="8" t="s">
        <v>1266</v>
      </c>
      <c r="T97" s="8" t="s">
        <v>1267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39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39">
        <f t="shared" si="4"/>
        <v>0</v>
      </c>
      <c r="AI97" s="11">
        <v>0</v>
      </c>
      <c r="AJ97" s="11">
        <v>0</v>
      </c>
      <c r="AK97" s="39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3">
        <f t="shared" si="3"/>
        <v>0</v>
      </c>
      <c r="AQ97" s="32">
        <f t="shared" si="5"/>
        <v>0</v>
      </c>
      <c r="AR97" s="40">
        <v>0</v>
      </c>
    </row>
    <row r="98" spans="1:44" customFormat="1" ht="60" hidden="1" customHeight="1" x14ac:dyDescent="0.25">
      <c r="A98" s="4" t="s">
        <v>592</v>
      </c>
      <c r="B98" s="4" t="s">
        <v>1139</v>
      </c>
      <c r="C98" s="4" t="s">
        <v>15</v>
      </c>
      <c r="D98" s="4" t="s">
        <v>44</v>
      </c>
      <c r="E98" s="4" t="s">
        <v>109</v>
      </c>
      <c r="F98" s="4">
        <v>24</v>
      </c>
      <c r="G98" s="37">
        <v>19</v>
      </c>
      <c r="H98" s="6"/>
      <c r="I98" s="6"/>
      <c r="J98" s="6"/>
      <c r="K98" s="6"/>
      <c r="L98" s="6"/>
      <c r="M98" s="35" t="s">
        <v>1989</v>
      </c>
      <c r="N98" s="35" t="s">
        <v>1934</v>
      </c>
      <c r="O98" s="35">
        <v>2201</v>
      </c>
      <c r="P98" s="4" t="s">
        <v>105</v>
      </c>
      <c r="Q98" s="4">
        <v>60</v>
      </c>
      <c r="R98" s="26">
        <v>52</v>
      </c>
      <c r="S98" s="8" t="s">
        <v>1267</v>
      </c>
      <c r="T98" s="8" t="s">
        <v>1268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39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39">
        <f t="shared" si="4"/>
        <v>0</v>
      </c>
      <c r="AI98" s="11">
        <v>0</v>
      </c>
      <c r="AJ98" s="11">
        <v>0</v>
      </c>
      <c r="AK98" s="39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3">
        <f t="shared" si="3"/>
        <v>0</v>
      </c>
      <c r="AQ98" s="32">
        <f t="shared" si="5"/>
        <v>0</v>
      </c>
      <c r="AR98" s="40">
        <v>0</v>
      </c>
    </row>
    <row r="99" spans="1:44" customFormat="1" ht="60" hidden="1" customHeight="1" x14ac:dyDescent="0.25">
      <c r="A99" s="4" t="s">
        <v>592</v>
      </c>
      <c r="B99" s="4" t="s">
        <v>1139</v>
      </c>
      <c r="C99" s="4" t="s">
        <v>15</v>
      </c>
      <c r="D99" s="4" t="s">
        <v>72</v>
      </c>
      <c r="E99" s="4" t="s">
        <v>71</v>
      </c>
      <c r="F99" s="4">
        <v>8</v>
      </c>
      <c r="G99" s="37">
        <v>6</v>
      </c>
      <c r="H99" s="6"/>
      <c r="I99" s="6"/>
      <c r="J99" s="6"/>
      <c r="K99" s="6"/>
      <c r="L99" s="6"/>
      <c r="M99" s="35" t="s">
        <v>1989</v>
      </c>
      <c r="N99" s="35" t="s">
        <v>1934</v>
      </c>
      <c r="O99" s="35">
        <v>2201</v>
      </c>
      <c r="P99" s="4" t="s">
        <v>73</v>
      </c>
      <c r="Q99" s="4">
        <v>5</v>
      </c>
      <c r="R99" s="26">
        <v>5</v>
      </c>
      <c r="S99" s="8" t="s">
        <v>1268</v>
      </c>
      <c r="T99" s="8" t="s">
        <v>1269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39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39">
        <f t="shared" si="4"/>
        <v>0</v>
      </c>
      <c r="AI99" s="11">
        <v>0</v>
      </c>
      <c r="AJ99" s="11">
        <v>0</v>
      </c>
      <c r="AK99" s="39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3">
        <f t="shared" si="3"/>
        <v>0</v>
      </c>
      <c r="AQ99" s="32">
        <f t="shared" si="5"/>
        <v>0</v>
      </c>
      <c r="AR99" s="40">
        <v>0</v>
      </c>
    </row>
    <row r="100" spans="1:44" customFormat="1" ht="60" hidden="1" customHeight="1" x14ac:dyDescent="0.25">
      <c r="A100" s="4" t="s">
        <v>592</v>
      </c>
      <c r="B100" s="4" t="s">
        <v>1139</v>
      </c>
      <c r="C100" s="4" t="s">
        <v>15</v>
      </c>
      <c r="D100" s="4" t="s">
        <v>72</v>
      </c>
      <c r="E100" s="4" t="s">
        <v>71</v>
      </c>
      <c r="F100" s="4">
        <v>8</v>
      </c>
      <c r="G100" s="37">
        <v>2</v>
      </c>
      <c r="H100" s="6"/>
      <c r="I100" s="6"/>
      <c r="J100" s="6"/>
      <c r="K100" s="6"/>
      <c r="L100" s="6"/>
      <c r="M100" s="35" t="s">
        <v>1989</v>
      </c>
      <c r="N100" s="35" t="s">
        <v>1934</v>
      </c>
      <c r="O100" s="35">
        <v>2201</v>
      </c>
      <c r="P100" s="4" t="s">
        <v>74</v>
      </c>
      <c r="Q100" s="4">
        <v>49</v>
      </c>
      <c r="R100" s="26">
        <v>49</v>
      </c>
      <c r="S100" s="8" t="s">
        <v>1269</v>
      </c>
      <c r="T100" s="8" t="s">
        <v>1270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39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39">
        <f t="shared" si="4"/>
        <v>0</v>
      </c>
      <c r="AI100" s="11">
        <v>0</v>
      </c>
      <c r="AJ100" s="11">
        <v>0</v>
      </c>
      <c r="AK100" s="39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3">
        <f t="shared" si="3"/>
        <v>0</v>
      </c>
      <c r="AQ100" s="32">
        <f t="shared" si="5"/>
        <v>0</v>
      </c>
      <c r="AR100" s="40">
        <v>0</v>
      </c>
    </row>
    <row r="101" spans="1:44" customFormat="1" ht="60" hidden="1" customHeight="1" x14ac:dyDescent="0.25">
      <c r="A101" s="4" t="s">
        <v>592</v>
      </c>
      <c r="B101" s="4" t="s">
        <v>1139</v>
      </c>
      <c r="C101" s="4" t="s">
        <v>15</v>
      </c>
      <c r="D101" s="4" t="s">
        <v>72</v>
      </c>
      <c r="E101" s="4" t="s">
        <v>71</v>
      </c>
      <c r="F101" s="4">
        <v>8</v>
      </c>
      <c r="G101" s="37">
        <v>2</v>
      </c>
      <c r="H101" s="6"/>
      <c r="I101" s="6"/>
      <c r="J101" s="6"/>
      <c r="K101" s="6"/>
      <c r="L101" s="6"/>
      <c r="M101" s="35" t="s">
        <v>1989</v>
      </c>
      <c r="N101" s="35" t="s">
        <v>1934</v>
      </c>
      <c r="O101" s="35">
        <v>2201</v>
      </c>
      <c r="P101" s="4" t="s">
        <v>75</v>
      </c>
      <c r="Q101" s="4">
        <v>16</v>
      </c>
      <c r="R101" s="26">
        <v>16</v>
      </c>
      <c r="S101" s="8" t="s">
        <v>1270</v>
      </c>
      <c r="T101" s="8" t="s">
        <v>1271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39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39">
        <f t="shared" si="4"/>
        <v>0</v>
      </c>
      <c r="AI101" s="11">
        <v>0</v>
      </c>
      <c r="AJ101" s="11">
        <v>0</v>
      </c>
      <c r="AK101" s="39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3">
        <f t="shared" si="3"/>
        <v>0</v>
      </c>
      <c r="AQ101" s="32">
        <f t="shared" si="5"/>
        <v>0</v>
      </c>
      <c r="AR101" s="40">
        <v>0</v>
      </c>
    </row>
    <row r="102" spans="1:44" customFormat="1" ht="60" hidden="1" customHeight="1" x14ac:dyDescent="0.25">
      <c r="A102" s="4" t="s">
        <v>592</v>
      </c>
      <c r="B102" s="4" t="s">
        <v>1139</v>
      </c>
      <c r="C102" s="4" t="s">
        <v>15</v>
      </c>
      <c r="D102" s="4" t="s">
        <v>72</v>
      </c>
      <c r="E102" s="4" t="s">
        <v>71</v>
      </c>
      <c r="F102" s="4">
        <v>8</v>
      </c>
      <c r="G102" s="37">
        <v>2</v>
      </c>
      <c r="H102" s="6"/>
      <c r="I102" s="6"/>
      <c r="J102" s="6"/>
      <c r="K102" s="6"/>
      <c r="L102" s="6"/>
      <c r="M102" s="35" t="s">
        <v>1989</v>
      </c>
      <c r="N102" s="35" t="s">
        <v>1934</v>
      </c>
      <c r="O102" s="35">
        <v>2201</v>
      </c>
      <c r="P102" s="4" t="s">
        <v>76</v>
      </c>
      <c r="Q102" s="4">
        <v>49</v>
      </c>
      <c r="R102" s="26">
        <v>49</v>
      </c>
      <c r="S102" s="8" t="s">
        <v>1271</v>
      </c>
      <c r="T102" s="8" t="s">
        <v>1272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39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39">
        <f t="shared" si="4"/>
        <v>0</v>
      </c>
      <c r="AI102" s="11">
        <v>0</v>
      </c>
      <c r="AJ102" s="11">
        <v>0</v>
      </c>
      <c r="AK102" s="39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3">
        <f t="shared" si="3"/>
        <v>0</v>
      </c>
      <c r="AQ102" s="32">
        <f t="shared" si="5"/>
        <v>0</v>
      </c>
      <c r="AR102" s="40">
        <v>0</v>
      </c>
    </row>
    <row r="103" spans="1:44" customFormat="1" ht="60" hidden="1" customHeight="1" x14ac:dyDescent="0.25">
      <c r="A103" s="4" t="s">
        <v>592</v>
      </c>
      <c r="B103" s="4" t="s">
        <v>1139</v>
      </c>
      <c r="C103" s="4" t="s">
        <v>15</v>
      </c>
      <c r="D103" s="4" t="s">
        <v>72</v>
      </c>
      <c r="E103" s="4" t="s">
        <v>71</v>
      </c>
      <c r="F103" s="4">
        <v>8</v>
      </c>
      <c r="G103" s="37">
        <v>2</v>
      </c>
      <c r="H103" s="6"/>
      <c r="I103" s="6"/>
      <c r="J103" s="6"/>
      <c r="K103" s="6"/>
      <c r="L103" s="6"/>
      <c r="M103" s="35" t="s">
        <v>1989</v>
      </c>
      <c r="N103" s="35" t="s">
        <v>1934</v>
      </c>
      <c r="O103" s="35">
        <v>2201</v>
      </c>
      <c r="P103" s="4" t="s">
        <v>1132</v>
      </c>
      <c r="Q103" s="4">
        <v>49</v>
      </c>
      <c r="R103" s="26">
        <v>49</v>
      </c>
      <c r="S103" s="8" t="s">
        <v>1272</v>
      </c>
      <c r="T103" s="8" t="s">
        <v>1273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39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39">
        <f t="shared" si="4"/>
        <v>0</v>
      </c>
      <c r="AI103" s="11">
        <v>0</v>
      </c>
      <c r="AJ103" s="11">
        <v>0</v>
      </c>
      <c r="AK103" s="39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3">
        <f t="shared" si="3"/>
        <v>0</v>
      </c>
      <c r="AQ103" s="32">
        <f t="shared" si="5"/>
        <v>0</v>
      </c>
      <c r="AR103" s="40">
        <v>0</v>
      </c>
    </row>
    <row r="104" spans="1:44" customFormat="1" ht="60" hidden="1" customHeight="1" x14ac:dyDescent="0.25">
      <c r="A104" s="4" t="s">
        <v>592</v>
      </c>
      <c r="B104" s="4" t="s">
        <v>1139</v>
      </c>
      <c r="C104" s="4" t="s">
        <v>15</v>
      </c>
      <c r="D104" s="4" t="s">
        <v>72</v>
      </c>
      <c r="E104" s="4" t="s">
        <v>71</v>
      </c>
      <c r="F104" s="4">
        <v>8</v>
      </c>
      <c r="G104" s="37">
        <v>2</v>
      </c>
      <c r="H104" s="6"/>
      <c r="I104" s="6"/>
      <c r="J104" s="6"/>
      <c r="K104" s="6"/>
      <c r="L104" s="6"/>
      <c r="M104" s="35" t="s">
        <v>1989</v>
      </c>
      <c r="N104" s="35" t="s">
        <v>1934</v>
      </c>
      <c r="O104" s="35">
        <v>2201</v>
      </c>
      <c r="P104" s="4" t="s">
        <v>77</v>
      </c>
      <c r="Q104" s="4">
        <v>1000</v>
      </c>
      <c r="R104" s="26">
        <v>1000</v>
      </c>
      <c r="S104" s="8" t="s">
        <v>1273</v>
      </c>
      <c r="T104" s="8" t="s">
        <v>1274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39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39">
        <f t="shared" si="4"/>
        <v>0</v>
      </c>
      <c r="AI104" s="11">
        <v>0</v>
      </c>
      <c r="AJ104" s="11">
        <v>0</v>
      </c>
      <c r="AK104" s="39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3">
        <f t="shared" si="3"/>
        <v>0</v>
      </c>
      <c r="AQ104" s="32">
        <f t="shared" si="5"/>
        <v>0</v>
      </c>
      <c r="AR104" s="40">
        <v>0</v>
      </c>
    </row>
    <row r="105" spans="1:44" customFormat="1" ht="60" hidden="1" customHeight="1" x14ac:dyDescent="0.25">
      <c r="A105" s="4" t="s">
        <v>592</v>
      </c>
      <c r="B105" s="4" t="s">
        <v>1139</v>
      </c>
      <c r="C105" s="4" t="s">
        <v>15</v>
      </c>
      <c r="D105" s="4" t="s">
        <v>72</v>
      </c>
      <c r="E105" s="4" t="s">
        <v>78</v>
      </c>
      <c r="F105" s="4">
        <v>8</v>
      </c>
      <c r="G105" s="37">
        <v>2</v>
      </c>
      <c r="H105" s="6"/>
      <c r="I105" s="6"/>
      <c r="J105" s="6"/>
      <c r="K105" s="6"/>
      <c r="L105" s="6"/>
      <c r="M105" s="35" t="s">
        <v>1989</v>
      </c>
      <c r="N105" s="35" t="s">
        <v>1934</v>
      </c>
      <c r="O105" s="35">
        <v>2201</v>
      </c>
      <c r="P105" s="4" t="s">
        <v>79</v>
      </c>
      <c r="Q105" s="4">
        <v>2000</v>
      </c>
      <c r="R105" s="26">
        <v>2000</v>
      </c>
      <c r="S105" s="8" t="s">
        <v>1274</v>
      </c>
      <c r="T105" s="8" t="s">
        <v>1275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39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39">
        <f t="shared" si="4"/>
        <v>0</v>
      </c>
      <c r="AI105" s="11">
        <v>0</v>
      </c>
      <c r="AJ105" s="11">
        <v>0</v>
      </c>
      <c r="AK105" s="39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3">
        <f t="shared" ref="AP105:AP168" si="6">SUM(AL105:AO105)</f>
        <v>0</v>
      </c>
      <c r="AQ105" s="32">
        <f t="shared" si="5"/>
        <v>0</v>
      </c>
      <c r="AR105" s="40">
        <v>0</v>
      </c>
    </row>
    <row r="106" spans="1:44" customFormat="1" ht="60" hidden="1" customHeight="1" x14ac:dyDescent="0.25">
      <c r="A106" s="4" t="s">
        <v>592</v>
      </c>
      <c r="B106" s="4" t="s">
        <v>1139</v>
      </c>
      <c r="C106" s="4" t="s">
        <v>15</v>
      </c>
      <c r="D106" s="4" t="s">
        <v>72</v>
      </c>
      <c r="E106" s="4" t="s">
        <v>78</v>
      </c>
      <c r="F106" s="4">
        <v>8</v>
      </c>
      <c r="G106" s="37">
        <v>2</v>
      </c>
      <c r="H106" s="6"/>
      <c r="I106" s="6"/>
      <c r="J106" s="6"/>
      <c r="K106" s="6"/>
      <c r="L106" s="6"/>
      <c r="M106" s="35" t="s">
        <v>1989</v>
      </c>
      <c r="N106" s="35" t="s">
        <v>1934</v>
      </c>
      <c r="O106" s="35">
        <v>2201</v>
      </c>
      <c r="P106" s="4" t="s">
        <v>80</v>
      </c>
      <c r="Q106" s="4">
        <v>2000</v>
      </c>
      <c r="R106" s="26">
        <v>2000</v>
      </c>
      <c r="S106" s="8" t="s">
        <v>1275</v>
      </c>
      <c r="T106" s="8" t="s">
        <v>1276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39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39">
        <f t="shared" ref="AH106:AH169" si="8">SUM(AC106:AG106)</f>
        <v>0</v>
      </c>
      <c r="AI106" s="11">
        <v>0</v>
      </c>
      <c r="AJ106" s="11">
        <v>0</v>
      </c>
      <c r="AK106" s="39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3">
        <f t="shared" si="6"/>
        <v>0</v>
      </c>
      <c r="AQ106" s="32">
        <f t="shared" ref="AQ106:AQ169" si="10">AB106+AH106+AK106+AP106</f>
        <v>0</v>
      </c>
      <c r="AR106" s="40">
        <v>0</v>
      </c>
    </row>
    <row r="107" spans="1:44" customFormat="1" ht="60" hidden="1" customHeight="1" x14ac:dyDescent="0.25">
      <c r="A107" s="4" t="s">
        <v>592</v>
      </c>
      <c r="B107" s="4" t="s">
        <v>1139</v>
      </c>
      <c r="C107" s="4" t="s">
        <v>15</v>
      </c>
      <c r="D107" s="4" t="s">
        <v>81</v>
      </c>
      <c r="E107" s="4" t="s">
        <v>107</v>
      </c>
      <c r="F107" s="4">
        <v>96</v>
      </c>
      <c r="G107" s="37">
        <v>95</v>
      </c>
      <c r="H107" s="6"/>
      <c r="I107" s="6"/>
      <c r="J107" s="6"/>
      <c r="K107" s="6"/>
      <c r="L107" s="6"/>
      <c r="M107" s="35" t="s">
        <v>1989</v>
      </c>
      <c r="N107" s="35" t="s">
        <v>1934</v>
      </c>
      <c r="O107" s="35">
        <v>2201</v>
      </c>
      <c r="P107" s="4" t="s">
        <v>106</v>
      </c>
      <c r="Q107" s="4">
        <v>80</v>
      </c>
      <c r="R107" s="26">
        <v>16</v>
      </c>
      <c r="S107" s="8" t="s">
        <v>1276</v>
      </c>
      <c r="T107" s="8" t="s">
        <v>1277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39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39">
        <f t="shared" si="8"/>
        <v>0</v>
      </c>
      <c r="AI107" s="11">
        <v>0</v>
      </c>
      <c r="AJ107" s="11">
        <v>0</v>
      </c>
      <c r="AK107" s="39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3">
        <f t="shared" si="6"/>
        <v>0</v>
      </c>
      <c r="AQ107" s="32">
        <f t="shared" si="10"/>
        <v>0</v>
      </c>
      <c r="AR107" s="40">
        <v>0</v>
      </c>
    </row>
    <row r="108" spans="1:44" customFormat="1" ht="60" hidden="1" customHeight="1" x14ac:dyDescent="0.25">
      <c r="A108" s="4" t="s">
        <v>592</v>
      </c>
      <c r="B108" s="4" t="s">
        <v>1139</v>
      </c>
      <c r="C108" s="4" t="s">
        <v>15</v>
      </c>
      <c r="D108" s="4" t="s">
        <v>81</v>
      </c>
      <c r="E108" s="4" t="s">
        <v>107</v>
      </c>
      <c r="F108" s="4">
        <v>96</v>
      </c>
      <c r="G108" s="37">
        <v>95</v>
      </c>
      <c r="H108" s="6"/>
      <c r="I108" s="6"/>
      <c r="J108" s="6"/>
      <c r="K108" s="6"/>
      <c r="L108" s="6"/>
      <c r="M108" s="35" t="s">
        <v>1989</v>
      </c>
      <c r="N108" s="35" t="s">
        <v>1934</v>
      </c>
      <c r="O108" s="35">
        <v>2201</v>
      </c>
      <c r="P108" s="4" t="s">
        <v>82</v>
      </c>
      <c r="Q108" s="4">
        <v>25</v>
      </c>
      <c r="R108" s="26">
        <v>9</v>
      </c>
      <c r="S108" s="8" t="s">
        <v>1277</v>
      </c>
      <c r="T108" s="8" t="s">
        <v>1278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39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39">
        <f t="shared" si="8"/>
        <v>0</v>
      </c>
      <c r="AI108" s="11">
        <v>0</v>
      </c>
      <c r="AJ108" s="11">
        <v>0</v>
      </c>
      <c r="AK108" s="39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3">
        <f t="shared" si="6"/>
        <v>0</v>
      </c>
      <c r="AQ108" s="32">
        <f t="shared" si="10"/>
        <v>0</v>
      </c>
      <c r="AR108" s="40">
        <v>0</v>
      </c>
    </row>
    <row r="109" spans="1:44" customFormat="1" ht="60" hidden="1" customHeight="1" x14ac:dyDescent="0.25">
      <c r="A109" s="4" t="s">
        <v>592</v>
      </c>
      <c r="B109" s="4" t="s">
        <v>1139</v>
      </c>
      <c r="C109" s="4" t="s">
        <v>15</v>
      </c>
      <c r="D109" s="4" t="s">
        <v>81</v>
      </c>
      <c r="E109" s="4" t="s">
        <v>107</v>
      </c>
      <c r="F109" s="4">
        <v>96</v>
      </c>
      <c r="G109" s="37">
        <v>95</v>
      </c>
      <c r="H109" s="6"/>
      <c r="I109" s="6"/>
      <c r="J109" s="6"/>
      <c r="K109" s="6"/>
      <c r="L109" s="6"/>
      <c r="M109" s="35" t="s">
        <v>1989</v>
      </c>
      <c r="N109" s="35" t="s">
        <v>1934</v>
      </c>
      <c r="O109" s="35">
        <v>2201</v>
      </c>
      <c r="P109" s="4" t="s">
        <v>83</v>
      </c>
      <c r="Q109" s="4">
        <v>30</v>
      </c>
      <c r="R109" s="26">
        <v>8</v>
      </c>
      <c r="S109" s="8" t="s">
        <v>1278</v>
      </c>
      <c r="T109" s="8" t="s">
        <v>1279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39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39">
        <f t="shared" si="8"/>
        <v>0</v>
      </c>
      <c r="AI109" s="11">
        <v>0</v>
      </c>
      <c r="AJ109" s="11">
        <v>0</v>
      </c>
      <c r="AK109" s="39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3">
        <f t="shared" si="6"/>
        <v>0</v>
      </c>
      <c r="AQ109" s="32">
        <f t="shared" si="10"/>
        <v>0</v>
      </c>
      <c r="AR109" s="40">
        <v>0</v>
      </c>
    </row>
    <row r="110" spans="1:44" customFormat="1" ht="60" hidden="1" customHeight="1" x14ac:dyDescent="0.25">
      <c r="A110" s="4" t="s">
        <v>592</v>
      </c>
      <c r="B110" s="4" t="s">
        <v>1139</v>
      </c>
      <c r="C110" s="4" t="s">
        <v>15</v>
      </c>
      <c r="D110" s="4" t="s">
        <v>81</v>
      </c>
      <c r="E110" s="4" t="s">
        <v>107</v>
      </c>
      <c r="F110" s="4">
        <v>96</v>
      </c>
      <c r="G110" s="37">
        <v>95</v>
      </c>
      <c r="H110" s="6"/>
      <c r="I110" s="6"/>
      <c r="J110" s="6"/>
      <c r="K110" s="6"/>
      <c r="L110" s="6"/>
      <c r="M110" s="35" t="s">
        <v>1989</v>
      </c>
      <c r="N110" s="35" t="s">
        <v>1934</v>
      </c>
      <c r="O110" s="35">
        <v>2201</v>
      </c>
      <c r="P110" s="4" t="s">
        <v>84</v>
      </c>
      <c r="Q110" s="4">
        <v>8</v>
      </c>
      <c r="R110" s="26">
        <v>2</v>
      </c>
      <c r="S110" s="8" t="s">
        <v>1279</v>
      </c>
      <c r="T110" s="8" t="s">
        <v>1280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39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39">
        <f t="shared" si="8"/>
        <v>0</v>
      </c>
      <c r="AI110" s="11">
        <v>0</v>
      </c>
      <c r="AJ110" s="11">
        <v>0</v>
      </c>
      <c r="AK110" s="39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3">
        <f t="shared" si="6"/>
        <v>0</v>
      </c>
      <c r="AQ110" s="32">
        <f t="shared" si="10"/>
        <v>0</v>
      </c>
      <c r="AR110" s="40">
        <v>0</v>
      </c>
    </row>
    <row r="111" spans="1:44" customFormat="1" ht="60" hidden="1" customHeight="1" x14ac:dyDescent="0.25">
      <c r="A111" s="4" t="s">
        <v>592</v>
      </c>
      <c r="B111" s="4" t="s">
        <v>1139</v>
      </c>
      <c r="C111" s="4" t="s">
        <v>15</v>
      </c>
      <c r="D111" s="4" t="s">
        <v>81</v>
      </c>
      <c r="E111" s="4" t="s">
        <v>107</v>
      </c>
      <c r="F111" s="4">
        <v>96</v>
      </c>
      <c r="G111" s="37">
        <v>95</v>
      </c>
      <c r="H111" s="6"/>
      <c r="I111" s="6"/>
      <c r="J111" s="6"/>
      <c r="K111" s="6"/>
      <c r="L111" s="6"/>
      <c r="M111" s="35" t="s">
        <v>1989</v>
      </c>
      <c r="N111" s="35" t="s">
        <v>1934</v>
      </c>
      <c r="O111" s="35">
        <v>2201</v>
      </c>
      <c r="P111" s="4" t="s">
        <v>85</v>
      </c>
      <c r="Q111" s="4">
        <v>49</v>
      </c>
      <c r="R111" s="26">
        <v>49</v>
      </c>
      <c r="S111" s="8" t="s">
        <v>1280</v>
      </c>
      <c r="T111" s="8" t="s">
        <v>1281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39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39">
        <f t="shared" si="8"/>
        <v>0</v>
      </c>
      <c r="AI111" s="11">
        <v>0</v>
      </c>
      <c r="AJ111" s="11">
        <v>0</v>
      </c>
      <c r="AK111" s="39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3">
        <f t="shared" si="6"/>
        <v>0</v>
      </c>
      <c r="AQ111" s="32">
        <f t="shared" si="10"/>
        <v>0</v>
      </c>
      <c r="AR111" s="40">
        <v>0</v>
      </c>
    </row>
    <row r="112" spans="1:44" customFormat="1" ht="60" hidden="1" customHeight="1" x14ac:dyDescent="0.25">
      <c r="A112" s="4" t="s">
        <v>592</v>
      </c>
      <c r="B112" s="4" t="s">
        <v>1139</v>
      </c>
      <c r="C112" s="4" t="s">
        <v>15</v>
      </c>
      <c r="D112" s="4" t="s">
        <v>81</v>
      </c>
      <c r="E112" s="4" t="s">
        <v>86</v>
      </c>
      <c r="F112" s="4">
        <v>100</v>
      </c>
      <c r="G112" s="37">
        <v>100</v>
      </c>
      <c r="H112" s="6"/>
      <c r="I112" s="6"/>
      <c r="J112" s="6"/>
      <c r="K112" s="6"/>
      <c r="L112" s="6"/>
      <c r="M112" s="35" t="s">
        <v>1989</v>
      </c>
      <c r="N112" s="35" t="s">
        <v>1934</v>
      </c>
      <c r="O112" s="35">
        <v>2201</v>
      </c>
      <c r="P112" s="4" t="s">
        <v>87</v>
      </c>
      <c r="Q112" s="4">
        <v>49</v>
      </c>
      <c r="R112" s="26">
        <v>49</v>
      </c>
      <c r="S112" s="8" t="s">
        <v>1281</v>
      </c>
      <c r="T112" s="8" t="s">
        <v>1282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39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39">
        <f t="shared" si="8"/>
        <v>0</v>
      </c>
      <c r="AI112" s="11">
        <v>0</v>
      </c>
      <c r="AJ112" s="11">
        <v>0</v>
      </c>
      <c r="AK112" s="39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3">
        <f t="shared" si="6"/>
        <v>0</v>
      </c>
      <c r="AQ112" s="32">
        <f t="shared" si="10"/>
        <v>0</v>
      </c>
      <c r="AR112" s="40">
        <v>0</v>
      </c>
    </row>
    <row r="113" spans="1:44" customFormat="1" ht="60" hidden="1" customHeight="1" x14ac:dyDescent="0.25">
      <c r="A113" s="4" t="s">
        <v>592</v>
      </c>
      <c r="B113" s="4" t="s">
        <v>1139</v>
      </c>
      <c r="C113" s="4" t="s">
        <v>15</v>
      </c>
      <c r="D113" s="4" t="s">
        <v>81</v>
      </c>
      <c r="E113" s="4" t="s">
        <v>86</v>
      </c>
      <c r="F113" s="4">
        <v>100</v>
      </c>
      <c r="G113" s="38">
        <v>100</v>
      </c>
      <c r="H113" s="6"/>
      <c r="I113" s="6"/>
      <c r="J113" s="6"/>
      <c r="K113" s="6"/>
      <c r="L113" s="6"/>
      <c r="M113" s="35" t="s">
        <v>1989</v>
      </c>
      <c r="N113" s="35" t="s">
        <v>1934</v>
      </c>
      <c r="O113" s="35">
        <v>2201</v>
      </c>
      <c r="P113" s="4" t="s">
        <v>88</v>
      </c>
      <c r="Q113" s="4">
        <v>49</v>
      </c>
      <c r="R113" s="26">
        <v>49</v>
      </c>
      <c r="S113" s="8" t="s">
        <v>1282</v>
      </c>
      <c r="T113" s="8" t="s">
        <v>1283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39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39">
        <f t="shared" si="8"/>
        <v>0</v>
      </c>
      <c r="AI113" s="11">
        <v>0</v>
      </c>
      <c r="AJ113" s="11">
        <v>0</v>
      </c>
      <c r="AK113" s="39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3">
        <f t="shared" si="6"/>
        <v>0</v>
      </c>
      <c r="AQ113" s="32">
        <f t="shared" si="10"/>
        <v>0</v>
      </c>
      <c r="AR113" s="40">
        <v>0</v>
      </c>
    </row>
    <row r="114" spans="1:44" customFormat="1" ht="60" hidden="1" customHeight="1" x14ac:dyDescent="0.25">
      <c r="A114" s="4" t="s">
        <v>592</v>
      </c>
      <c r="B114" s="4" t="s">
        <v>1139</v>
      </c>
      <c r="C114" s="4" t="s">
        <v>15</v>
      </c>
      <c r="D114" s="4" t="s">
        <v>81</v>
      </c>
      <c r="E114" s="4" t="s">
        <v>86</v>
      </c>
      <c r="F114" s="4">
        <v>100</v>
      </c>
      <c r="G114" s="38">
        <v>100</v>
      </c>
      <c r="H114" s="6"/>
      <c r="I114" s="6"/>
      <c r="J114" s="6"/>
      <c r="K114" s="6"/>
      <c r="L114" s="6"/>
      <c r="M114" s="35" t="s">
        <v>1989</v>
      </c>
      <c r="N114" s="35" t="s">
        <v>1934</v>
      </c>
      <c r="O114" s="35">
        <v>2201</v>
      </c>
      <c r="P114" s="4" t="s">
        <v>89</v>
      </c>
      <c r="Q114" s="4">
        <v>49</v>
      </c>
      <c r="R114" s="26">
        <v>49</v>
      </c>
      <c r="S114" s="8" t="s">
        <v>1283</v>
      </c>
      <c r="T114" s="8" t="s">
        <v>1284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39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39">
        <f t="shared" si="8"/>
        <v>0</v>
      </c>
      <c r="AI114" s="11">
        <v>0</v>
      </c>
      <c r="AJ114" s="11">
        <v>0</v>
      </c>
      <c r="AK114" s="39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3">
        <f t="shared" si="6"/>
        <v>0</v>
      </c>
      <c r="AQ114" s="32">
        <f t="shared" si="10"/>
        <v>0</v>
      </c>
      <c r="AR114" s="40">
        <v>0</v>
      </c>
    </row>
    <row r="115" spans="1:44" customFormat="1" ht="60" hidden="1" customHeight="1" x14ac:dyDescent="0.25">
      <c r="A115" s="4" t="s">
        <v>592</v>
      </c>
      <c r="B115" s="4" t="s">
        <v>1139</v>
      </c>
      <c r="C115" s="4" t="s">
        <v>15</v>
      </c>
      <c r="D115" s="4" t="s">
        <v>91</v>
      </c>
      <c r="E115" s="4" t="s">
        <v>90</v>
      </c>
      <c r="F115" s="4">
        <v>100</v>
      </c>
      <c r="G115" s="38">
        <v>100</v>
      </c>
      <c r="H115" s="6"/>
      <c r="I115" s="6"/>
      <c r="J115" s="6"/>
      <c r="K115" s="6"/>
      <c r="L115" s="6"/>
      <c r="M115" s="35" t="s">
        <v>1989</v>
      </c>
      <c r="N115" s="35" t="s">
        <v>1934</v>
      </c>
      <c r="O115" s="35">
        <v>2201</v>
      </c>
      <c r="P115" s="4" t="s">
        <v>92</v>
      </c>
      <c r="Q115" s="4">
        <v>4</v>
      </c>
      <c r="R115" s="26">
        <v>4</v>
      </c>
      <c r="S115" s="8" t="s">
        <v>1284</v>
      </c>
      <c r="T115" s="8" t="s">
        <v>1285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39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39">
        <f t="shared" si="8"/>
        <v>0</v>
      </c>
      <c r="AI115" s="11">
        <v>0</v>
      </c>
      <c r="AJ115" s="11">
        <v>0</v>
      </c>
      <c r="AK115" s="39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3">
        <f t="shared" si="6"/>
        <v>0</v>
      </c>
      <c r="AQ115" s="32">
        <f t="shared" si="10"/>
        <v>0</v>
      </c>
      <c r="AR115" s="40">
        <v>0</v>
      </c>
    </row>
    <row r="116" spans="1:44" customFormat="1" ht="60" hidden="1" customHeight="1" x14ac:dyDescent="0.25">
      <c r="A116" s="4" t="s">
        <v>592</v>
      </c>
      <c r="B116" s="4" t="s">
        <v>1139</v>
      </c>
      <c r="C116" s="4" t="s">
        <v>15</v>
      </c>
      <c r="D116" s="4" t="s">
        <v>91</v>
      </c>
      <c r="E116" s="4" t="s">
        <v>90</v>
      </c>
      <c r="F116" s="4">
        <v>100</v>
      </c>
      <c r="G116" s="38">
        <v>100</v>
      </c>
      <c r="H116" s="6"/>
      <c r="I116" s="6"/>
      <c r="J116" s="6"/>
      <c r="K116" s="6"/>
      <c r="L116" s="6"/>
      <c r="M116" s="35" t="s">
        <v>1989</v>
      </c>
      <c r="N116" s="35" t="s">
        <v>1934</v>
      </c>
      <c r="O116" s="35">
        <v>2201</v>
      </c>
      <c r="P116" s="4" t="s">
        <v>93</v>
      </c>
      <c r="Q116" s="4">
        <v>7</v>
      </c>
      <c r="R116" s="26">
        <v>7</v>
      </c>
      <c r="S116" s="8" t="s">
        <v>1285</v>
      </c>
      <c r="T116" s="8" t="s">
        <v>1286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39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39">
        <f t="shared" si="8"/>
        <v>0</v>
      </c>
      <c r="AI116" s="11">
        <v>0</v>
      </c>
      <c r="AJ116" s="11">
        <v>0</v>
      </c>
      <c r="AK116" s="39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3">
        <f t="shared" si="6"/>
        <v>0</v>
      </c>
      <c r="AQ116" s="32">
        <f t="shared" si="10"/>
        <v>0</v>
      </c>
      <c r="AR116" s="40">
        <v>0</v>
      </c>
    </row>
    <row r="117" spans="1:44" customFormat="1" ht="60" hidden="1" customHeight="1" x14ac:dyDescent="0.25">
      <c r="A117" s="4" t="s">
        <v>592</v>
      </c>
      <c r="B117" s="4" t="s">
        <v>1139</v>
      </c>
      <c r="C117" s="4" t="s">
        <v>15</v>
      </c>
      <c r="D117" s="4" t="s">
        <v>91</v>
      </c>
      <c r="E117" s="4" t="s">
        <v>90</v>
      </c>
      <c r="F117" s="4">
        <v>100</v>
      </c>
      <c r="G117" s="38">
        <v>100</v>
      </c>
      <c r="H117" s="6"/>
      <c r="I117" s="6"/>
      <c r="J117" s="6"/>
      <c r="K117" s="6"/>
      <c r="L117" s="6"/>
      <c r="M117" s="35" t="s">
        <v>1989</v>
      </c>
      <c r="N117" s="35" t="s">
        <v>1934</v>
      </c>
      <c r="O117" s="35">
        <v>2201</v>
      </c>
      <c r="P117" s="4" t="s">
        <v>94</v>
      </c>
      <c r="Q117" s="4">
        <v>49</v>
      </c>
      <c r="R117" s="26">
        <v>49</v>
      </c>
      <c r="S117" s="8" t="s">
        <v>1286</v>
      </c>
      <c r="T117" s="8" t="s">
        <v>1287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39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39">
        <f t="shared" si="8"/>
        <v>0</v>
      </c>
      <c r="AI117" s="11">
        <v>0</v>
      </c>
      <c r="AJ117" s="11">
        <v>0</v>
      </c>
      <c r="AK117" s="39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3">
        <f t="shared" si="6"/>
        <v>0</v>
      </c>
      <c r="AQ117" s="32">
        <f t="shared" si="10"/>
        <v>0</v>
      </c>
      <c r="AR117" s="40">
        <v>0</v>
      </c>
    </row>
    <row r="118" spans="1:44" customFormat="1" ht="60" hidden="1" customHeight="1" x14ac:dyDescent="0.25">
      <c r="A118" s="4" t="s">
        <v>592</v>
      </c>
      <c r="B118" s="4" t="s">
        <v>1139</v>
      </c>
      <c r="C118" s="4" t="s">
        <v>15</v>
      </c>
      <c r="D118" s="4" t="s">
        <v>91</v>
      </c>
      <c r="E118" s="4" t="s">
        <v>90</v>
      </c>
      <c r="F118" s="4">
        <v>100</v>
      </c>
      <c r="G118" s="38">
        <v>100</v>
      </c>
      <c r="H118" s="6"/>
      <c r="I118" s="6"/>
      <c r="J118" s="6"/>
      <c r="K118" s="6"/>
      <c r="L118" s="6"/>
      <c r="M118" s="35" t="s">
        <v>1989</v>
      </c>
      <c r="N118" s="35" t="s">
        <v>1934</v>
      </c>
      <c r="O118" s="35">
        <v>2201</v>
      </c>
      <c r="P118" s="4" t="s">
        <v>95</v>
      </c>
      <c r="Q118" s="4">
        <v>1</v>
      </c>
      <c r="R118" s="26">
        <v>1</v>
      </c>
      <c r="S118" s="8" t="s">
        <v>1287</v>
      </c>
      <c r="T118" s="8" t="s">
        <v>1288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39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39">
        <f t="shared" si="8"/>
        <v>0</v>
      </c>
      <c r="AI118" s="11">
        <v>0</v>
      </c>
      <c r="AJ118" s="11">
        <v>0</v>
      </c>
      <c r="AK118" s="39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3">
        <f t="shared" si="6"/>
        <v>0</v>
      </c>
      <c r="AQ118" s="32">
        <f t="shared" si="10"/>
        <v>0</v>
      </c>
      <c r="AR118" s="40">
        <v>0</v>
      </c>
    </row>
    <row r="119" spans="1:44" customFormat="1" ht="60" hidden="1" customHeight="1" x14ac:dyDescent="0.25">
      <c r="A119" s="4" t="s">
        <v>592</v>
      </c>
      <c r="B119" s="4" t="s">
        <v>1139</v>
      </c>
      <c r="C119" s="4" t="s">
        <v>15</v>
      </c>
      <c r="D119" s="4" t="s">
        <v>91</v>
      </c>
      <c r="E119" s="4" t="s">
        <v>90</v>
      </c>
      <c r="F119" s="4">
        <v>100</v>
      </c>
      <c r="G119" s="38">
        <v>100</v>
      </c>
      <c r="H119" s="6"/>
      <c r="I119" s="6"/>
      <c r="J119" s="6"/>
      <c r="K119" s="6"/>
      <c r="L119" s="6"/>
      <c r="M119" s="35" t="s">
        <v>1989</v>
      </c>
      <c r="N119" s="35" t="s">
        <v>1934</v>
      </c>
      <c r="O119" s="35">
        <v>2201</v>
      </c>
      <c r="P119" s="4" t="s">
        <v>108</v>
      </c>
      <c r="Q119" s="4">
        <v>52110</v>
      </c>
      <c r="R119" s="26">
        <v>52110</v>
      </c>
      <c r="S119" s="8" t="s">
        <v>1288</v>
      </c>
      <c r="T119" s="8" t="s">
        <v>1289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39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39">
        <f t="shared" si="8"/>
        <v>0</v>
      </c>
      <c r="AI119" s="11">
        <v>0</v>
      </c>
      <c r="AJ119" s="11">
        <v>0</v>
      </c>
      <c r="AK119" s="39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3">
        <f t="shared" si="6"/>
        <v>0</v>
      </c>
      <c r="AQ119" s="32">
        <f t="shared" si="10"/>
        <v>0</v>
      </c>
      <c r="AR119" s="40">
        <v>0</v>
      </c>
    </row>
    <row r="120" spans="1:44" customFormat="1" ht="60" hidden="1" customHeight="1" x14ac:dyDescent="0.25">
      <c r="A120" s="4" t="s">
        <v>592</v>
      </c>
      <c r="B120" s="4" t="s">
        <v>1139</v>
      </c>
      <c r="C120" s="4" t="s">
        <v>15</v>
      </c>
      <c r="D120" s="4" t="s">
        <v>91</v>
      </c>
      <c r="E120" s="4" t="s">
        <v>90</v>
      </c>
      <c r="F120" s="4">
        <v>100</v>
      </c>
      <c r="G120" s="38">
        <v>100</v>
      </c>
      <c r="H120" s="6"/>
      <c r="I120" s="6"/>
      <c r="J120" s="6"/>
      <c r="K120" s="6"/>
      <c r="L120" s="6"/>
      <c r="M120" s="35" t="s">
        <v>1989</v>
      </c>
      <c r="N120" s="35" t="s">
        <v>1934</v>
      </c>
      <c r="O120" s="35">
        <v>2299</v>
      </c>
      <c r="P120" s="4" t="s">
        <v>96</v>
      </c>
      <c r="Q120" s="4">
        <v>3000</v>
      </c>
      <c r="R120" s="26">
        <v>3000</v>
      </c>
      <c r="S120" s="8" t="s">
        <v>1289</v>
      </c>
      <c r="T120" s="8" t="s">
        <v>1290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39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39">
        <f t="shared" si="8"/>
        <v>0</v>
      </c>
      <c r="AI120" s="11">
        <v>0</v>
      </c>
      <c r="AJ120" s="11">
        <v>0</v>
      </c>
      <c r="AK120" s="39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3">
        <f t="shared" si="6"/>
        <v>0</v>
      </c>
      <c r="AQ120" s="32">
        <f t="shared" si="10"/>
        <v>0</v>
      </c>
      <c r="AR120" s="40">
        <v>0</v>
      </c>
    </row>
    <row r="121" spans="1:44" customFormat="1" ht="60" hidden="1" customHeight="1" x14ac:dyDescent="0.25">
      <c r="A121" s="4" t="s">
        <v>592</v>
      </c>
      <c r="B121" s="4" t="s">
        <v>1139</v>
      </c>
      <c r="C121" s="4" t="s">
        <v>15</v>
      </c>
      <c r="D121" s="4" t="s">
        <v>91</v>
      </c>
      <c r="E121" s="4" t="s">
        <v>90</v>
      </c>
      <c r="F121" s="4">
        <v>100</v>
      </c>
      <c r="G121" s="38">
        <v>100</v>
      </c>
      <c r="H121" s="6"/>
      <c r="I121" s="6"/>
      <c r="J121" s="6"/>
      <c r="K121" s="6"/>
      <c r="L121" s="6"/>
      <c r="M121" s="35" t="s">
        <v>1989</v>
      </c>
      <c r="N121" s="35" t="s">
        <v>1934</v>
      </c>
      <c r="O121" s="35">
        <v>2299</v>
      </c>
      <c r="P121" s="4" t="s">
        <v>97</v>
      </c>
      <c r="Q121" s="4">
        <v>541</v>
      </c>
      <c r="R121" s="26">
        <v>541</v>
      </c>
      <c r="S121" s="8" t="s">
        <v>1290</v>
      </c>
      <c r="T121" s="8" t="s">
        <v>1291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39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39">
        <f t="shared" si="8"/>
        <v>0</v>
      </c>
      <c r="AI121" s="11">
        <v>0</v>
      </c>
      <c r="AJ121" s="11">
        <v>0</v>
      </c>
      <c r="AK121" s="39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3">
        <f t="shared" si="6"/>
        <v>0</v>
      </c>
      <c r="AQ121" s="32">
        <f t="shared" si="10"/>
        <v>0</v>
      </c>
      <c r="AR121" s="40">
        <v>0</v>
      </c>
    </row>
    <row r="122" spans="1:44" customFormat="1" ht="60" hidden="1" customHeight="1" x14ac:dyDescent="0.25">
      <c r="A122" s="4" t="s">
        <v>592</v>
      </c>
      <c r="B122" s="4" t="s">
        <v>1139</v>
      </c>
      <c r="C122" s="4" t="s">
        <v>15</v>
      </c>
      <c r="D122" s="4" t="s">
        <v>91</v>
      </c>
      <c r="E122" s="4" t="s">
        <v>90</v>
      </c>
      <c r="F122" s="4">
        <v>100</v>
      </c>
      <c r="G122" s="38">
        <v>100</v>
      </c>
      <c r="H122" s="6"/>
      <c r="I122" s="6"/>
      <c r="J122" s="6"/>
      <c r="K122" s="6"/>
      <c r="L122" s="6"/>
      <c r="M122" s="35" t="s">
        <v>1989</v>
      </c>
      <c r="N122" s="35" t="s">
        <v>1934</v>
      </c>
      <c r="O122" s="35">
        <v>2201</v>
      </c>
      <c r="P122" s="4" t="s">
        <v>98</v>
      </c>
      <c r="Q122" s="4">
        <v>1</v>
      </c>
      <c r="R122" s="26">
        <v>1</v>
      </c>
      <c r="S122" s="8" t="s">
        <v>1291</v>
      </c>
      <c r="T122" s="8" t="s">
        <v>1292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39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39">
        <f t="shared" si="8"/>
        <v>0</v>
      </c>
      <c r="AI122" s="11">
        <v>0</v>
      </c>
      <c r="AJ122" s="11">
        <v>0</v>
      </c>
      <c r="AK122" s="39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3">
        <f t="shared" si="6"/>
        <v>0</v>
      </c>
      <c r="AQ122" s="32">
        <f t="shared" si="10"/>
        <v>0</v>
      </c>
      <c r="AR122" s="40">
        <v>0</v>
      </c>
    </row>
    <row r="123" spans="1:44" customFormat="1" ht="45" hidden="1" customHeight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7">
        <v>91.5</v>
      </c>
      <c r="H123" s="6"/>
      <c r="I123" s="6"/>
      <c r="J123" s="6"/>
      <c r="K123" s="6"/>
      <c r="L123" s="6"/>
      <c r="M123" s="35" t="s">
        <v>1990</v>
      </c>
      <c r="N123" s="35" t="s">
        <v>1936</v>
      </c>
      <c r="O123" s="35">
        <v>1905</v>
      </c>
      <c r="P123" s="4" t="s">
        <v>113</v>
      </c>
      <c r="Q123" s="4">
        <v>96</v>
      </c>
      <c r="R123" s="26">
        <v>27</v>
      </c>
      <c r="S123" s="8" t="s">
        <v>1292</v>
      </c>
      <c r="T123" s="8" t="s">
        <v>1293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39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39">
        <f t="shared" si="8"/>
        <v>0</v>
      </c>
      <c r="AI123" s="11">
        <v>0</v>
      </c>
      <c r="AJ123" s="11">
        <v>0</v>
      </c>
      <c r="AK123" s="39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3">
        <f t="shared" si="6"/>
        <v>0</v>
      </c>
      <c r="AQ123" s="32">
        <f t="shared" si="10"/>
        <v>0</v>
      </c>
      <c r="AR123" s="40">
        <v>0</v>
      </c>
    </row>
    <row r="124" spans="1:44" customFormat="1" ht="75" hidden="1" customHeight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7">
        <v>100</v>
      </c>
      <c r="H124" s="6"/>
      <c r="I124" s="6"/>
      <c r="J124" s="6"/>
      <c r="K124" s="6"/>
      <c r="L124" s="6"/>
      <c r="M124" s="35" t="s">
        <v>1990</v>
      </c>
      <c r="N124" s="35" t="s">
        <v>1936</v>
      </c>
      <c r="O124" s="35">
        <v>1905</v>
      </c>
      <c r="P124" s="4" t="s">
        <v>116</v>
      </c>
      <c r="Q124" s="4">
        <v>120</v>
      </c>
      <c r="R124" s="26">
        <v>30</v>
      </c>
      <c r="S124" s="8" t="s">
        <v>1293</v>
      </c>
      <c r="T124" s="8" t="s">
        <v>1294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39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39">
        <f t="shared" si="8"/>
        <v>0</v>
      </c>
      <c r="AI124" s="11">
        <v>0</v>
      </c>
      <c r="AJ124" s="11">
        <v>0</v>
      </c>
      <c r="AK124" s="39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3">
        <f t="shared" si="6"/>
        <v>0</v>
      </c>
      <c r="AQ124" s="32">
        <f t="shared" si="10"/>
        <v>0</v>
      </c>
      <c r="AR124" s="40">
        <v>0</v>
      </c>
    </row>
    <row r="125" spans="1:44" customFormat="1" ht="45" hidden="1" customHeight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7">
        <v>100</v>
      </c>
      <c r="H125" s="6"/>
      <c r="I125" s="6"/>
      <c r="J125" s="6"/>
      <c r="K125" s="6"/>
      <c r="L125" s="6"/>
      <c r="M125" s="35" t="s">
        <v>1990</v>
      </c>
      <c r="N125" s="35" t="s">
        <v>1936</v>
      </c>
      <c r="O125" s="35">
        <v>1905</v>
      </c>
      <c r="P125" s="4" t="s">
        <v>118</v>
      </c>
      <c r="Q125" s="4">
        <v>166</v>
      </c>
      <c r="R125" s="26">
        <v>43</v>
      </c>
      <c r="S125" s="8" t="s">
        <v>1294</v>
      </c>
      <c r="T125" s="8" t="s">
        <v>1295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39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39">
        <f t="shared" si="8"/>
        <v>0</v>
      </c>
      <c r="AI125" s="11">
        <v>0</v>
      </c>
      <c r="AJ125" s="11">
        <v>0</v>
      </c>
      <c r="AK125" s="39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3">
        <f t="shared" si="6"/>
        <v>0</v>
      </c>
      <c r="AQ125" s="32">
        <f t="shared" si="10"/>
        <v>0</v>
      </c>
      <c r="AR125" s="40">
        <v>0</v>
      </c>
    </row>
    <row r="126" spans="1:44" customFormat="1" ht="45" hidden="1" customHeight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7">
        <v>100</v>
      </c>
      <c r="H126" s="6"/>
      <c r="I126" s="6"/>
      <c r="J126" s="6"/>
      <c r="K126" s="6"/>
      <c r="L126" s="6"/>
      <c r="M126" s="35" t="s">
        <v>1990</v>
      </c>
      <c r="N126" s="35" t="s">
        <v>1936</v>
      </c>
      <c r="O126" s="35">
        <v>1905</v>
      </c>
      <c r="P126" s="4" t="s">
        <v>120</v>
      </c>
      <c r="Q126" s="4">
        <v>8</v>
      </c>
      <c r="R126" s="26">
        <v>2</v>
      </c>
      <c r="S126" s="8" t="s">
        <v>1295</v>
      </c>
      <c r="T126" s="8" t="s">
        <v>1296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39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39">
        <f t="shared" si="8"/>
        <v>0</v>
      </c>
      <c r="AI126" s="11">
        <v>0</v>
      </c>
      <c r="AJ126" s="11">
        <v>0</v>
      </c>
      <c r="AK126" s="39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3">
        <f t="shared" si="6"/>
        <v>0</v>
      </c>
      <c r="AQ126" s="32">
        <f t="shared" si="10"/>
        <v>0</v>
      </c>
      <c r="AR126" s="40">
        <v>0</v>
      </c>
    </row>
    <row r="127" spans="1:44" customFormat="1" ht="45" hidden="1" customHeight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7">
        <v>100</v>
      </c>
      <c r="H127" s="6"/>
      <c r="I127" s="6"/>
      <c r="J127" s="6"/>
      <c r="K127" s="6"/>
      <c r="L127" s="6"/>
      <c r="M127" s="35" t="s">
        <v>1990</v>
      </c>
      <c r="N127" s="35" t="s">
        <v>1936</v>
      </c>
      <c r="O127" s="35">
        <v>1905</v>
      </c>
      <c r="P127" s="4" t="s">
        <v>121</v>
      </c>
      <c r="Q127" s="4">
        <v>47</v>
      </c>
      <c r="R127" s="26">
        <v>14</v>
      </c>
      <c r="S127" s="8" t="s">
        <v>1296</v>
      </c>
      <c r="T127" s="8" t="s">
        <v>1297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39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39">
        <f t="shared" si="8"/>
        <v>0</v>
      </c>
      <c r="AI127" s="11">
        <v>0</v>
      </c>
      <c r="AJ127" s="11">
        <v>0</v>
      </c>
      <c r="AK127" s="39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3">
        <f t="shared" si="6"/>
        <v>0</v>
      </c>
      <c r="AQ127" s="32">
        <f t="shared" si="10"/>
        <v>0</v>
      </c>
      <c r="AR127" s="40">
        <v>0</v>
      </c>
    </row>
    <row r="128" spans="1:44" customFormat="1" ht="75" hidden="1" customHeight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7">
        <v>87</v>
      </c>
      <c r="H128" s="6"/>
      <c r="I128" s="6"/>
      <c r="J128" s="6"/>
      <c r="K128" s="6"/>
      <c r="L128" s="6"/>
      <c r="M128" s="35" t="s">
        <v>1990</v>
      </c>
      <c r="N128" s="35" t="s">
        <v>1936</v>
      </c>
      <c r="O128" s="35">
        <v>1905</v>
      </c>
      <c r="P128" s="4" t="s">
        <v>122</v>
      </c>
      <c r="Q128" s="4">
        <v>4</v>
      </c>
      <c r="R128" s="26">
        <v>1.05</v>
      </c>
      <c r="S128" s="8" t="s">
        <v>1297</v>
      </c>
      <c r="T128" s="8" t="s">
        <v>1298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39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39">
        <f t="shared" si="8"/>
        <v>0</v>
      </c>
      <c r="AI128" s="11">
        <v>0</v>
      </c>
      <c r="AJ128" s="11">
        <v>0</v>
      </c>
      <c r="AK128" s="39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3">
        <f t="shared" si="6"/>
        <v>0</v>
      </c>
      <c r="AQ128" s="32">
        <f t="shared" si="10"/>
        <v>0</v>
      </c>
      <c r="AR128" s="40">
        <v>0</v>
      </c>
    </row>
    <row r="129" spans="1:44" customFormat="1" ht="75" hidden="1" customHeight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7">
        <v>87</v>
      </c>
      <c r="H129" s="6"/>
      <c r="I129" s="6"/>
      <c r="J129" s="6"/>
      <c r="K129" s="6"/>
      <c r="L129" s="6"/>
      <c r="M129" s="35" t="s">
        <v>1990</v>
      </c>
      <c r="N129" s="35" t="s">
        <v>1936</v>
      </c>
      <c r="O129" s="35">
        <v>1905</v>
      </c>
      <c r="P129" s="4" t="s">
        <v>123</v>
      </c>
      <c r="Q129" s="4">
        <v>40</v>
      </c>
      <c r="R129" s="26">
        <v>10</v>
      </c>
      <c r="S129" s="8" t="s">
        <v>1298</v>
      </c>
      <c r="T129" s="8" t="s">
        <v>1299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39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39">
        <f t="shared" si="8"/>
        <v>0</v>
      </c>
      <c r="AI129" s="11">
        <v>0</v>
      </c>
      <c r="AJ129" s="11">
        <v>0</v>
      </c>
      <c r="AK129" s="39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3">
        <f t="shared" si="6"/>
        <v>0</v>
      </c>
      <c r="AQ129" s="32">
        <f t="shared" si="10"/>
        <v>0</v>
      </c>
      <c r="AR129" s="40">
        <v>0</v>
      </c>
    </row>
    <row r="130" spans="1:44" customFormat="1" ht="90" hidden="1" customHeight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7">
        <v>87</v>
      </c>
      <c r="H130" s="6"/>
      <c r="I130" s="6"/>
      <c r="J130" s="6"/>
      <c r="K130" s="6"/>
      <c r="L130" s="6"/>
      <c r="M130" s="35" t="s">
        <v>1990</v>
      </c>
      <c r="N130" s="35" t="s">
        <v>1936</v>
      </c>
      <c r="O130" s="35">
        <v>1905</v>
      </c>
      <c r="P130" s="4" t="s">
        <v>204</v>
      </c>
      <c r="Q130" s="4">
        <v>32</v>
      </c>
      <c r="R130" s="26">
        <v>5</v>
      </c>
      <c r="S130" s="8" t="s">
        <v>1299</v>
      </c>
      <c r="T130" s="8" t="s">
        <v>1300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39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39">
        <f t="shared" si="8"/>
        <v>0</v>
      </c>
      <c r="AI130" s="11">
        <v>0</v>
      </c>
      <c r="AJ130" s="11">
        <v>0</v>
      </c>
      <c r="AK130" s="39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3">
        <f t="shared" si="6"/>
        <v>0</v>
      </c>
      <c r="AQ130" s="32">
        <f t="shared" si="10"/>
        <v>0</v>
      </c>
      <c r="AR130" s="40">
        <v>0</v>
      </c>
    </row>
    <row r="131" spans="1:44" customFormat="1" ht="45" hidden="1" customHeight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7">
        <v>0</v>
      </c>
      <c r="H131" s="6"/>
      <c r="I131" s="6"/>
      <c r="J131" s="6"/>
      <c r="K131" s="6"/>
      <c r="L131" s="6"/>
      <c r="M131" s="35" t="s">
        <v>1990</v>
      </c>
      <c r="N131" s="35" t="s">
        <v>1936</v>
      </c>
      <c r="O131" s="35">
        <v>1905</v>
      </c>
      <c r="P131" s="4" t="s">
        <v>125</v>
      </c>
      <c r="Q131" s="4">
        <v>0.7</v>
      </c>
      <c r="R131" s="26">
        <v>0.7</v>
      </c>
      <c r="S131" s="8" t="s">
        <v>1300</v>
      </c>
      <c r="T131" s="8" t="s">
        <v>1301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39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39">
        <f t="shared" si="8"/>
        <v>0</v>
      </c>
      <c r="AI131" s="11">
        <v>0</v>
      </c>
      <c r="AJ131" s="11">
        <v>0</v>
      </c>
      <c r="AK131" s="39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3">
        <f t="shared" si="6"/>
        <v>0</v>
      </c>
      <c r="AQ131" s="32">
        <f t="shared" si="10"/>
        <v>0</v>
      </c>
      <c r="AR131" s="40">
        <v>0</v>
      </c>
    </row>
    <row r="132" spans="1:44" customFormat="1" ht="45" hidden="1" customHeight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7">
        <v>0</v>
      </c>
      <c r="H132" s="6"/>
      <c r="I132" s="6"/>
      <c r="J132" s="6"/>
      <c r="K132" s="6"/>
      <c r="L132" s="6"/>
      <c r="M132" s="35" t="s">
        <v>1990</v>
      </c>
      <c r="N132" s="35" t="s">
        <v>1936</v>
      </c>
      <c r="O132" s="35">
        <v>1905</v>
      </c>
      <c r="P132" s="4" t="s">
        <v>126</v>
      </c>
      <c r="Q132" s="4">
        <v>0.95</v>
      </c>
      <c r="R132" s="26">
        <v>0.95</v>
      </c>
      <c r="S132" s="8" t="s">
        <v>1301</v>
      </c>
      <c r="T132" s="8" t="s">
        <v>1302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39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39">
        <f t="shared" si="8"/>
        <v>0</v>
      </c>
      <c r="AI132" s="11">
        <v>0</v>
      </c>
      <c r="AJ132" s="11">
        <v>0</v>
      </c>
      <c r="AK132" s="39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3">
        <f t="shared" si="6"/>
        <v>0</v>
      </c>
      <c r="AQ132" s="32">
        <f t="shared" si="10"/>
        <v>0</v>
      </c>
      <c r="AR132" s="40">
        <v>0</v>
      </c>
    </row>
    <row r="133" spans="1:44" customFormat="1" ht="105" hidden="1" customHeight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7">
        <v>0</v>
      </c>
      <c r="H133" s="6"/>
      <c r="I133" s="6"/>
      <c r="J133" s="6"/>
      <c r="K133" s="6"/>
      <c r="L133" s="6"/>
      <c r="M133" s="35" t="s">
        <v>1990</v>
      </c>
      <c r="N133" s="35" t="s">
        <v>1936</v>
      </c>
      <c r="O133" s="35">
        <v>1905</v>
      </c>
      <c r="P133" s="4" t="s">
        <v>127</v>
      </c>
      <c r="Q133" s="4">
        <v>3</v>
      </c>
      <c r="R133" s="26">
        <v>1</v>
      </c>
      <c r="S133" s="8" t="s">
        <v>1302</v>
      </c>
      <c r="T133" s="8" t="s">
        <v>1303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39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39">
        <f>SUM(AC133:AG133)</f>
        <v>0</v>
      </c>
      <c r="AI133" s="11">
        <v>0</v>
      </c>
      <c r="AJ133" s="11">
        <v>0</v>
      </c>
      <c r="AK133" s="39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3">
        <f t="shared" si="6"/>
        <v>0</v>
      </c>
      <c r="AQ133" s="32">
        <f t="shared" si="10"/>
        <v>0</v>
      </c>
      <c r="AR133" s="40">
        <v>0</v>
      </c>
    </row>
    <row r="134" spans="1:44" customFormat="1" ht="120" hidden="1" customHeight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7">
        <v>0</v>
      </c>
      <c r="H134" s="6"/>
      <c r="I134" s="6"/>
      <c r="J134" s="6"/>
      <c r="K134" s="6"/>
      <c r="L134" s="6"/>
      <c r="M134" s="35" t="s">
        <v>1990</v>
      </c>
      <c r="N134" s="35" t="s">
        <v>1936</v>
      </c>
      <c r="O134" s="35">
        <v>1905</v>
      </c>
      <c r="P134" s="4" t="s">
        <v>205</v>
      </c>
      <c r="Q134" s="4">
        <v>3</v>
      </c>
      <c r="R134" s="26">
        <v>1</v>
      </c>
      <c r="S134" s="8" t="s">
        <v>1303</v>
      </c>
      <c r="T134" s="8" t="s">
        <v>1304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39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39">
        <f t="shared" si="8"/>
        <v>0</v>
      </c>
      <c r="AI134" s="11">
        <v>0</v>
      </c>
      <c r="AJ134" s="11">
        <v>0</v>
      </c>
      <c r="AK134" s="39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3">
        <f t="shared" si="6"/>
        <v>0</v>
      </c>
      <c r="AQ134" s="32">
        <f t="shared" si="10"/>
        <v>0</v>
      </c>
      <c r="AR134" s="40">
        <v>0</v>
      </c>
    </row>
    <row r="135" spans="1:44" customFormat="1" ht="45" hidden="1" customHeight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7">
        <v>29.8</v>
      </c>
      <c r="H135" s="6"/>
      <c r="I135" s="6"/>
      <c r="J135" s="6"/>
      <c r="K135" s="6"/>
      <c r="L135" s="6"/>
      <c r="M135" s="35" t="s">
        <v>1990</v>
      </c>
      <c r="N135" s="35" t="s">
        <v>1936</v>
      </c>
      <c r="O135" s="35">
        <v>1905</v>
      </c>
      <c r="P135" s="4" t="s">
        <v>129</v>
      </c>
      <c r="Q135" s="4">
        <v>4</v>
      </c>
      <c r="R135" s="26">
        <v>1</v>
      </c>
      <c r="S135" s="8" t="s">
        <v>1304</v>
      </c>
      <c r="T135" s="8" t="s">
        <v>1305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39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39">
        <f t="shared" si="8"/>
        <v>0</v>
      </c>
      <c r="AI135" s="11">
        <v>0</v>
      </c>
      <c r="AJ135" s="11">
        <v>0</v>
      </c>
      <c r="AK135" s="39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3">
        <f t="shared" si="6"/>
        <v>0</v>
      </c>
      <c r="AQ135" s="32">
        <f t="shared" si="10"/>
        <v>0</v>
      </c>
      <c r="AR135" s="40">
        <v>0</v>
      </c>
    </row>
    <row r="136" spans="1:44" customFormat="1" ht="60" hidden="1" customHeight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7">
        <v>29.8</v>
      </c>
      <c r="H136" s="6"/>
      <c r="I136" s="6"/>
      <c r="J136" s="6"/>
      <c r="K136" s="6"/>
      <c r="L136" s="6"/>
      <c r="M136" s="35" t="s">
        <v>1990</v>
      </c>
      <c r="N136" s="35" t="s">
        <v>1936</v>
      </c>
      <c r="O136" s="35">
        <v>1905</v>
      </c>
      <c r="P136" s="4" t="s">
        <v>130</v>
      </c>
      <c r="Q136" s="4">
        <v>4</v>
      </c>
      <c r="R136" s="26">
        <v>1</v>
      </c>
      <c r="S136" s="8" t="s">
        <v>1305</v>
      </c>
      <c r="T136" s="8" t="s">
        <v>1306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39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39">
        <f t="shared" si="8"/>
        <v>0</v>
      </c>
      <c r="AI136" s="11">
        <v>0</v>
      </c>
      <c r="AJ136" s="11">
        <v>0</v>
      </c>
      <c r="AK136" s="39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3">
        <f t="shared" si="6"/>
        <v>0</v>
      </c>
      <c r="AQ136" s="32">
        <f t="shared" si="10"/>
        <v>0</v>
      </c>
      <c r="AR136" s="40">
        <v>0</v>
      </c>
    </row>
    <row r="137" spans="1:44" customFormat="1" ht="75" hidden="1" customHeight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7">
        <v>29.8</v>
      </c>
      <c r="H137" s="6"/>
      <c r="I137" s="6"/>
      <c r="J137" s="6"/>
      <c r="K137" s="6"/>
      <c r="L137" s="6"/>
      <c r="M137" s="35" t="s">
        <v>1990</v>
      </c>
      <c r="N137" s="35" t="s">
        <v>1936</v>
      </c>
      <c r="O137" s="35">
        <v>1905</v>
      </c>
      <c r="P137" s="4" t="s">
        <v>206</v>
      </c>
      <c r="Q137" s="4">
        <v>6</v>
      </c>
      <c r="R137" s="26">
        <v>2</v>
      </c>
      <c r="S137" s="8" t="s">
        <v>1306</v>
      </c>
      <c r="T137" s="8" t="s">
        <v>1307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39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39">
        <f t="shared" si="8"/>
        <v>0</v>
      </c>
      <c r="AI137" s="11">
        <v>0</v>
      </c>
      <c r="AJ137" s="11">
        <v>0</v>
      </c>
      <c r="AK137" s="39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3">
        <f t="shared" si="6"/>
        <v>0</v>
      </c>
      <c r="AQ137" s="32">
        <f t="shared" si="10"/>
        <v>0</v>
      </c>
      <c r="AR137" s="40">
        <v>0</v>
      </c>
    </row>
    <row r="138" spans="1:44" customFormat="1" ht="45" hidden="1" customHeight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8">
        <v>0.04</v>
      </c>
      <c r="H138" s="6"/>
      <c r="I138" s="6"/>
      <c r="J138" s="6"/>
      <c r="K138" s="6"/>
      <c r="L138" s="6"/>
      <c r="M138" s="35" t="s">
        <v>1990</v>
      </c>
      <c r="N138" s="35" t="s">
        <v>1936</v>
      </c>
      <c r="O138" s="35">
        <v>1905</v>
      </c>
      <c r="P138" s="4" t="s">
        <v>132</v>
      </c>
      <c r="Q138" s="4">
        <v>40</v>
      </c>
      <c r="R138" s="26">
        <v>10</v>
      </c>
      <c r="S138" s="8" t="s">
        <v>1307</v>
      </c>
      <c r="T138" s="8" t="s">
        <v>1308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39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39">
        <f t="shared" si="8"/>
        <v>0</v>
      </c>
      <c r="AI138" s="11">
        <v>0</v>
      </c>
      <c r="AJ138" s="11">
        <v>0</v>
      </c>
      <c r="AK138" s="39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3">
        <f t="shared" si="6"/>
        <v>0</v>
      </c>
      <c r="AQ138" s="32">
        <f t="shared" si="10"/>
        <v>0</v>
      </c>
      <c r="AR138" s="40">
        <v>0</v>
      </c>
    </row>
    <row r="139" spans="1:44" customFormat="1" ht="60" hidden="1" customHeight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7">
        <v>16.5</v>
      </c>
      <c r="H139" s="6"/>
      <c r="I139" s="6"/>
      <c r="J139" s="6"/>
      <c r="K139" s="6"/>
      <c r="L139" s="6"/>
      <c r="M139" s="35" t="s">
        <v>1990</v>
      </c>
      <c r="N139" s="35" t="s">
        <v>1936</v>
      </c>
      <c r="O139" s="35">
        <v>1905</v>
      </c>
      <c r="P139" s="4" t="s">
        <v>208</v>
      </c>
      <c r="Q139" s="4">
        <v>40</v>
      </c>
      <c r="R139" s="26">
        <v>10</v>
      </c>
      <c r="S139" s="8" t="s">
        <v>1308</v>
      </c>
      <c r="T139" s="8" t="s">
        <v>1309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39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39">
        <f t="shared" si="8"/>
        <v>0</v>
      </c>
      <c r="AI139" s="11">
        <v>0</v>
      </c>
      <c r="AJ139" s="11">
        <v>0</v>
      </c>
      <c r="AK139" s="39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3">
        <f t="shared" si="6"/>
        <v>0</v>
      </c>
      <c r="AQ139" s="32">
        <f t="shared" si="10"/>
        <v>0</v>
      </c>
      <c r="AR139" s="40">
        <v>0</v>
      </c>
    </row>
    <row r="140" spans="1:44" customFormat="1" ht="60" hidden="1" customHeight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7">
        <v>339</v>
      </c>
      <c r="H140" s="6"/>
      <c r="I140" s="6"/>
      <c r="J140" s="6"/>
      <c r="K140" s="6"/>
      <c r="L140" s="6"/>
      <c r="M140" s="35" t="s">
        <v>1991</v>
      </c>
      <c r="N140" s="35" t="s">
        <v>1937</v>
      </c>
      <c r="O140" s="35">
        <v>4102</v>
      </c>
      <c r="P140" s="5" t="s">
        <v>135</v>
      </c>
      <c r="Q140" s="5">
        <v>3</v>
      </c>
      <c r="R140" s="26">
        <v>0.5</v>
      </c>
      <c r="S140" s="8" t="s">
        <v>1309</v>
      </c>
      <c r="T140" s="8" t="s">
        <v>1310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39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39">
        <f t="shared" si="8"/>
        <v>0</v>
      </c>
      <c r="AI140" s="11">
        <v>0</v>
      </c>
      <c r="AJ140" s="11">
        <v>0</v>
      </c>
      <c r="AK140" s="39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3">
        <f t="shared" si="6"/>
        <v>0</v>
      </c>
      <c r="AQ140" s="32">
        <f t="shared" si="10"/>
        <v>0</v>
      </c>
      <c r="AR140" s="40">
        <v>0</v>
      </c>
    </row>
    <row r="141" spans="1:44" customFormat="1" ht="75" hidden="1" customHeight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7">
        <v>339</v>
      </c>
      <c r="H141" s="6"/>
      <c r="I141" s="6"/>
      <c r="J141" s="6"/>
      <c r="K141" s="6"/>
      <c r="L141" s="6"/>
      <c r="M141" s="35" t="s">
        <v>1991</v>
      </c>
      <c r="N141" s="35" t="s">
        <v>1938</v>
      </c>
      <c r="O141" s="35">
        <v>4104</v>
      </c>
      <c r="P141" s="5" t="s">
        <v>136</v>
      </c>
      <c r="Q141" s="5">
        <v>2</v>
      </c>
      <c r="R141" s="26">
        <v>2</v>
      </c>
      <c r="S141" s="8" t="s">
        <v>1310</v>
      </c>
      <c r="T141" s="8" t="s">
        <v>1311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39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39">
        <f t="shared" si="8"/>
        <v>0</v>
      </c>
      <c r="AI141" s="11">
        <v>0</v>
      </c>
      <c r="AJ141" s="11">
        <v>0</v>
      </c>
      <c r="AK141" s="39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3">
        <f t="shared" si="6"/>
        <v>0</v>
      </c>
      <c r="AQ141" s="32">
        <f t="shared" si="10"/>
        <v>0</v>
      </c>
      <c r="AR141" s="40">
        <v>0</v>
      </c>
    </row>
    <row r="142" spans="1:44" customFormat="1" ht="45" hidden="1" customHeight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7">
        <v>9.6999999999999993</v>
      </c>
      <c r="H142" s="6"/>
      <c r="I142" s="6"/>
      <c r="J142" s="6"/>
      <c r="K142" s="6"/>
      <c r="L142" s="6"/>
      <c r="M142" s="35" t="s">
        <v>1990</v>
      </c>
      <c r="N142" s="35" t="s">
        <v>1936</v>
      </c>
      <c r="O142" s="35">
        <v>1905</v>
      </c>
      <c r="P142" s="5" t="s">
        <v>138</v>
      </c>
      <c r="Q142" s="5">
        <v>2</v>
      </c>
      <c r="R142" s="26" t="s">
        <v>1932</v>
      </c>
      <c r="S142" s="8" t="s">
        <v>1311</v>
      </c>
      <c r="T142" s="8" t="s">
        <v>1312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39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39">
        <f t="shared" si="8"/>
        <v>0</v>
      </c>
      <c r="AI142" s="11">
        <v>0</v>
      </c>
      <c r="AJ142" s="11">
        <v>0</v>
      </c>
      <c r="AK142" s="39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3">
        <f t="shared" si="6"/>
        <v>0</v>
      </c>
      <c r="AQ142" s="32">
        <f t="shared" si="10"/>
        <v>0</v>
      </c>
      <c r="AR142" s="40">
        <v>0</v>
      </c>
    </row>
    <row r="143" spans="1:44" customFormat="1" ht="45" hidden="1" customHeight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7">
        <v>1.7</v>
      </c>
      <c r="H143" s="6"/>
      <c r="I143" s="6"/>
      <c r="J143" s="6"/>
      <c r="K143" s="6"/>
      <c r="L143" s="6"/>
      <c r="M143" s="35" t="s">
        <v>1990</v>
      </c>
      <c r="N143" s="35" t="s">
        <v>1936</v>
      </c>
      <c r="O143" s="35">
        <v>1905</v>
      </c>
      <c r="P143" s="5" t="s">
        <v>210</v>
      </c>
      <c r="Q143" s="5">
        <v>100</v>
      </c>
      <c r="R143" s="26">
        <v>100</v>
      </c>
      <c r="S143" s="8" t="s">
        <v>1312</v>
      </c>
      <c r="T143" s="8" t="s">
        <v>1313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39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39">
        <f t="shared" si="8"/>
        <v>0</v>
      </c>
      <c r="AI143" s="11">
        <v>0</v>
      </c>
      <c r="AJ143" s="11">
        <v>0</v>
      </c>
      <c r="AK143" s="39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3">
        <f t="shared" si="6"/>
        <v>0</v>
      </c>
      <c r="AQ143" s="32">
        <f t="shared" si="10"/>
        <v>0</v>
      </c>
      <c r="AR143" s="40">
        <v>0</v>
      </c>
    </row>
    <row r="144" spans="1:44" customFormat="1" ht="75" hidden="1" customHeight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7">
        <v>173.4</v>
      </c>
      <c r="H144" s="6"/>
      <c r="I144" s="6"/>
      <c r="J144" s="6"/>
      <c r="K144" s="6"/>
      <c r="L144" s="6"/>
      <c r="M144" s="35" t="s">
        <v>1990</v>
      </c>
      <c r="N144" s="35" t="s">
        <v>1936</v>
      </c>
      <c r="O144" s="35">
        <v>1905</v>
      </c>
      <c r="P144" s="5" t="s">
        <v>141</v>
      </c>
      <c r="Q144" s="5">
        <v>100</v>
      </c>
      <c r="R144" s="26">
        <v>26</v>
      </c>
      <c r="S144" s="8" t="s">
        <v>1313</v>
      </c>
      <c r="T144" s="8" t="s">
        <v>1314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39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39">
        <f t="shared" si="8"/>
        <v>0</v>
      </c>
      <c r="AI144" s="11">
        <v>0</v>
      </c>
      <c r="AJ144" s="11">
        <v>0</v>
      </c>
      <c r="AK144" s="39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3">
        <f t="shared" si="6"/>
        <v>0</v>
      </c>
      <c r="AQ144" s="32">
        <f t="shared" si="10"/>
        <v>0</v>
      </c>
      <c r="AR144" s="40">
        <v>0</v>
      </c>
    </row>
    <row r="145" spans="1:44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6">
        <v>173.4</v>
      </c>
      <c r="H145" s="6"/>
      <c r="I145" s="6"/>
      <c r="J145" s="6"/>
      <c r="K145" s="6"/>
      <c r="L145" s="6"/>
      <c r="M145" s="35" t="s">
        <v>1990</v>
      </c>
      <c r="N145" s="35" t="s">
        <v>1939</v>
      </c>
      <c r="O145" s="35">
        <v>1906</v>
      </c>
      <c r="P145" s="5" t="s">
        <v>142</v>
      </c>
      <c r="Q145" s="5">
        <v>37</v>
      </c>
      <c r="R145" s="26">
        <v>37</v>
      </c>
      <c r="S145" s="8" t="s">
        <v>1314</v>
      </c>
      <c r="T145" s="8" t="s">
        <v>1315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39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39">
        <f t="shared" si="8"/>
        <v>0</v>
      </c>
      <c r="AI145" s="11">
        <v>0</v>
      </c>
      <c r="AJ145" s="11">
        <v>0</v>
      </c>
      <c r="AK145" s="39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3">
        <f t="shared" si="6"/>
        <v>0</v>
      </c>
      <c r="AQ145" s="32">
        <f t="shared" si="10"/>
        <v>0</v>
      </c>
      <c r="AR145" s="40">
        <v>0</v>
      </c>
    </row>
    <row r="146" spans="1:44" customFormat="1" ht="75" hidden="1" customHeight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7">
        <v>173.4</v>
      </c>
      <c r="H146" s="6"/>
      <c r="I146" s="6"/>
      <c r="J146" s="6"/>
      <c r="K146" s="6"/>
      <c r="L146" s="6"/>
      <c r="M146" s="35" t="s">
        <v>1990</v>
      </c>
      <c r="N146" s="35" t="s">
        <v>1936</v>
      </c>
      <c r="O146" s="35">
        <v>1905</v>
      </c>
      <c r="P146" s="5" t="s">
        <v>211</v>
      </c>
      <c r="Q146" s="5">
        <v>48</v>
      </c>
      <c r="R146" s="26">
        <v>12</v>
      </c>
      <c r="S146" s="8" t="s">
        <v>1315</v>
      </c>
      <c r="T146" s="8" t="s">
        <v>1316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39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39">
        <f t="shared" si="8"/>
        <v>0</v>
      </c>
      <c r="AI146" s="11">
        <v>0</v>
      </c>
      <c r="AJ146" s="11">
        <v>0</v>
      </c>
      <c r="AK146" s="39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3">
        <f t="shared" si="6"/>
        <v>0</v>
      </c>
      <c r="AQ146" s="32">
        <f t="shared" si="10"/>
        <v>0</v>
      </c>
      <c r="AR146" s="40">
        <v>0</v>
      </c>
    </row>
    <row r="147" spans="1:44" customFormat="1" ht="60" hidden="1" customHeight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7">
        <v>173.4</v>
      </c>
      <c r="H147" s="6"/>
      <c r="I147" s="6"/>
      <c r="J147" s="6"/>
      <c r="K147" s="6"/>
      <c r="L147" s="6"/>
      <c r="M147" s="35" t="s">
        <v>1990</v>
      </c>
      <c r="N147" s="35" t="s">
        <v>1936</v>
      </c>
      <c r="O147" s="35">
        <v>1905</v>
      </c>
      <c r="P147" s="5" t="s">
        <v>1121</v>
      </c>
      <c r="Q147" s="5">
        <v>3</v>
      </c>
      <c r="R147" s="26">
        <v>1</v>
      </c>
      <c r="S147" s="8" t="s">
        <v>1316</v>
      </c>
      <c r="T147" s="8" t="s">
        <v>1317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39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39">
        <f t="shared" si="8"/>
        <v>0</v>
      </c>
      <c r="AI147" s="11">
        <v>0</v>
      </c>
      <c r="AJ147" s="11">
        <v>0</v>
      </c>
      <c r="AK147" s="39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3">
        <f t="shared" si="6"/>
        <v>0</v>
      </c>
      <c r="AQ147" s="32">
        <f t="shared" si="10"/>
        <v>0</v>
      </c>
      <c r="AR147" s="40">
        <v>0</v>
      </c>
    </row>
    <row r="148" spans="1:44" customFormat="1" ht="90" hidden="1" customHeight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7">
        <v>25</v>
      </c>
      <c r="H148" s="6"/>
      <c r="I148" s="6"/>
      <c r="J148" s="6"/>
      <c r="K148" s="6"/>
      <c r="L148" s="6"/>
      <c r="M148" s="35" t="s">
        <v>1990</v>
      </c>
      <c r="N148" s="35" t="s">
        <v>1939</v>
      </c>
      <c r="O148" s="35">
        <v>1906</v>
      </c>
      <c r="P148" s="4" t="s">
        <v>144</v>
      </c>
      <c r="Q148" s="4">
        <v>100</v>
      </c>
      <c r="R148" s="26">
        <v>25</v>
      </c>
      <c r="S148" s="8" t="s">
        <v>1317</v>
      </c>
      <c r="T148" s="8" t="s">
        <v>1318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39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39">
        <f t="shared" si="8"/>
        <v>0</v>
      </c>
      <c r="AI148" s="11">
        <v>0</v>
      </c>
      <c r="AJ148" s="11">
        <v>0</v>
      </c>
      <c r="AK148" s="39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3">
        <f t="shared" si="6"/>
        <v>0</v>
      </c>
      <c r="AQ148" s="32">
        <f t="shared" si="10"/>
        <v>0</v>
      </c>
      <c r="AR148" s="40">
        <v>0</v>
      </c>
    </row>
    <row r="149" spans="1:44" customFormat="1" ht="75" hidden="1" customHeight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7">
        <v>25</v>
      </c>
      <c r="H149" s="6"/>
      <c r="I149" s="6"/>
      <c r="J149" s="6"/>
      <c r="K149" s="6"/>
      <c r="L149" s="6"/>
      <c r="M149" s="35" t="s">
        <v>1990</v>
      </c>
      <c r="N149" s="35" t="s">
        <v>1936</v>
      </c>
      <c r="O149" s="35">
        <v>1905</v>
      </c>
      <c r="P149" s="4" t="s">
        <v>212</v>
      </c>
      <c r="Q149" s="4">
        <v>3</v>
      </c>
      <c r="R149" s="26">
        <v>1</v>
      </c>
      <c r="S149" s="8" t="s">
        <v>1318</v>
      </c>
      <c r="T149" s="8" t="s">
        <v>1319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39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39">
        <f t="shared" si="8"/>
        <v>0</v>
      </c>
      <c r="AI149" s="11">
        <v>0</v>
      </c>
      <c r="AJ149" s="11">
        <v>0</v>
      </c>
      <c r="AK149" s="39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3">
        <f t="shared" si="6"/>
        <v>0</v>
      </c>
      <c r="AQ149" s="32">
        <f t="shared" si="10"/>
        <v>0</v>
      </c>
      <c r="AR149" s="40">
        <v>0</v>
      </c>
    </row>
    <row r="150" spans="1:44" customFormat="1" ht="75" hidden="1" customHeight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7">
        <v>25</v>
      </c>
      <c r="H150" s="6"/>
      <c r="I150" s="6"/>
      <c r="J150" s="6"/>
      <c r="K150" s="6"/>
      <c r="L150" s="6"/>
      <c r="M150" s="35" t="s">
        <v>1990</v>
      </c>
      <c r="N150" s="35" t="s">
        <v>1939</v>
      </c>
      <c r="O150" s="35">
        <v>1906</v>
      </c>
      <c r="P150" s="4" t="s">
        <v>145</v>
      </c>
      <c r="Q150" s="4">
        <v>8</v>
      </c>
      <c r="R150" s="26">
        <v>3</v>
      </c>
      <c r="S150" s="8" t="s">
        <v>1319</v>
      </c>
      <c r="T150" s="8" t="s">
        <v>1320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39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39">
        <f t="shared" si="8"/>
        <v>0</v>
      </c>
      <c r="AI150" s="11">
        <v>0</v>
      </c>
      <c r="AJ150" s="11">
        <v>0</v>
      </c>
      <c r="AK150" s="39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3">
        <f t="shared" si="6"/>
        <v>0</v>
      </c>
      <c r="AQ150" s="32">
        <f t="shared" si="10"/>
        <v>0</v>
      </c>
      <c r="AR150" s="40">
        <v>0</v>
      </c>
    </row>
    <row r="151" spans="1:44" customFormat="1" ht="120" hidden="1" customHeight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7">
        <v>25</v>
      </c>
      <c r="H151" s="6"/>
      <c r="I151" s="6"/>
      <c r="J151" s="6"/>
      <c r="K151" s="6"/>
      <c r="L151" s="6"/>
      <c r="M151" s="35" t="s">
        <v>1991</v>
      </c>
      <c r="N151" s="35" t="s">
        <v>1938</v>
      </c>
      <c r="O151" s="35">
        <v>4104</v>
      </c>
      <c r="P151" s="4" t="s">
        <v>146</v>
      </c>
      <c r="Q151" s="4">
        <v>12</v>
      </c>
      <c r="R151" s="26">
        <v>3</v>
      </c>
      <c r="S151" s="8" t="s">
        <v>1320</v>
      </c>
      <c r="T151" s="8" t="s">
        <v>1321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39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39">
        <f t="shared" si="8"/>
        <v>0</v>
      </c>
      <c r="AI151" s="11">
        <v>0</v>
      </c>
      <c r="AJ151" s="11">
        <v>0</v>
      </c>
      <c r="AK151" s="39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3">
        <f t="shared" si="6"/>
        <v>0</v>
      </c>
      <c r="AQ151" s="32">
        <f t="shared" si="10"/>
        <v>0</v>
      </c>
      <c r="AR151" s="40">
        <v>0</v>
      </c>
    </row>
    <row r="152" spans="1:44" customFormat="1" ht="90" hidden="1" customHeight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7">
        <v>210</v>
      </c>
      <c r="H152" s="6"/>
      <c r="I152" s="6"/>
      <c r="J152" s="6"/>
      <c r="K152" s="6"/>
      <c r="L152" s="6"/>
      <c r="M152" s="35" t="s">
        <v>1990</v>
      </c>
      <c r="N152" s="35" t="s">
        <v>1939</v>
      </c>
      <c r="O152" s="35">
        <v>1906</v>
      </c>
      <c r="P152" s="5" t="s">
        <v>148</v>
      </c>
      <c r="Q152" s="5">
        <v>100</v>
      </c>
      <c r="R152" s="26">
        <v>27.69</v>
      </c>
      <c r="S152" s="8" t="s">
        <v>1321</v>
      </c>
      <c r="T152" s="8" t="s">
        <v>1322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39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39">
        <f t="shared" si="8"/>
        <v>0</v>
      </c>
      <c r="AI152" s="11">
        <v>0</v>
      </c>
      <c r="AJ152" s="11">
        <v>0</v>
      </c>
      <c r="AK152" s="39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3">
        <f t="shared" si="6"/>
        <v>0</v>
      </c>
      <c r="AQ152" s="32">
        <f t="shared" si="10"/>
        <v>0</v>
      </c>
      <c r="AR152" s="40">
        <v>0</v>
      </c>
    </row>
    <row r="153" spans="1:44" customFormat="1" ht="45" hidden="1" customHeight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7">
        <v>210</v>
      </c>
      <c r="H153" s="6"/>
      <c r="I153" s="6"/>
      <c r="J153" s="6"/>
      <c r="K153" s="6"/>
      <c r="L153" s="6"/>
      <c r="M153" s="35" t="s">
        <v>1990</v>
      </c>
      <c r="N153" s="35" t="s">
        <v>1936</v>
      </c>
      <c r="O153" s="35">
        <v>1905</v>
      </c>
      <c r="P153" s="5" t="s">
        <v>149</v>
      </c>
      <c r="Q153" s="5">
        <v>6</v>
      </c>
      <c r="R153" s="26">
        <v>1.5</v>
      </c>
      <c r="S153" s="8" t="s">
        <v>1322</v>
      </c>
      <c r="T153" s="8" t="s">
        <v>1323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39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39">
        <f t="shared" si="8"/>
        <v>0</v>
      </c>
      <c r="AI153" s="11">
        <v>0</v>
      </c>
      <c r="AJ153" s="11">
        <v>0</v>
      </c>
      <c r="AK153" s="39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3">
        <f t="shared" si="6"/>
        <v>0</v>
      </c>
      <c r="AQ153" s="32">
        <f>AB153+AH153+AK153+AP153</f>
        <v>0</v>
      </c>
      <c r="AR153" s="40">
        <v>0</v>
      </c>
    </row>
    <row r="154" spans="1:44" customFormat="1" ht="45" hidden="1" customHeight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7">
        <v>210</v>
      </c>
      <c r="H154" s="6"/>
      <c r="I154" s="6"/>
      <c r="J154" s="6"/>
      <c r="K154" s="6"/>
      <c r="L154" s="6"/>
      <c r="M154" s="35" t="s">
        <v>1990</v>
      </c>
      <c r="N154" s="35" t="s">
        <v>1936</v>
      </c>
      <c r="O154" s="35">
        <v>1905</v>
      </c>
      <c r="P154" s="5" t="s">
        <v>150</v>
      </c>
      <c r="Q154" s="5">
        <v>4</v>
      </c>
      <c r="R154" s="26">
        <v>1.0900000000000001</v>
      </c>
      <c r="S154" s="8" t="s">
        <v>1323</v>
      </c>
      <c r="T154" s="8" t="s">
        <v>1324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39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39">
        <f t="shared" si="8"/>
        <v>0</v>
      </c>
      <c r="AI154" s="11">
        <v>0</v>
      </c>
      <c r="AJ154" s="11">
        <v>0</v>
      </c>
      <c r="AK154" s="39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3">
        <f t="shared" si="6"/>
        <v>0</v>
      </c>
      <c r="AQ154" s="32">
        <f t="shared" si="10"/>
        <v>0</v>
      </c>
      <c r="AR154" s="40">
        <v>0</v>
      </c>
    </row>
    <row r="155" spans="1:44" customFormat="1" ht="45" hidden="1" customHeight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7">
        <v>0</v>
      </c>
      <c r="H155" s="6"/>
      <c r="I155" s="6"/>
      <c r="J155" s="6"/>
      <c r="K155" s="6"/>
      <c r="L155" s="6"/>
      <c r="M155" s="35" t="s">
        <v>1990</v>
      </c>
      <c r="N155" s="35" t="s">
        <v>1936</v>
      </c>
      <c r="O155" s="35">
        <v>1905</v>
      </c>
      <c r="P155" s="4" t="s">
        <v>151</v>
      </c>
      <c r="Q155" s="4">
        <v>1</v>
      </c>
      <c r="R155" s="26">
        <v>1</v>
      </c>
      <c r="S155" s="8" t="s">
        <v>1324</v>
      </c>
      <c r="T155" s="8" t="s">
        <v>1325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39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39">
        <f t="shared" si="8"/>
        <v>0</v>
      </c>
      <c r="AI155" s="11">
        <v>0</v>
      </c>
      <c r="AJ155" s="11">
        <v>0</v>
      </c>
      <c r="AK155" s="39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3">
        <f t="shared" si="6"/>
        <v>0</v>
      </c>
      <c r="AQ155" s="32">
        <f t="shared" si="10"/>
        <v>0</v>
      </c>
      <c r="AR155" s="40">
        <v>0</v>
      </c>
    </row>
    <row r="156" spans="1:44" customFormat="1" ht="90" hidden="1" customHeight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7">
        <v>0</v>
      </c>
      <c r="H156" s="6"/>
      <c r="I156" s="6"/>
      <c r="J156" s="6"/>
      <c r="K156" s="6"/>
      <c r="L156" s="6"/>
      <c r="M156" s="35" t="s">
        <v>1990</v>
      </c>
      <c r="N156" s="35" t="s">
        <v>1939</v>
      </c>
      <c r="O156" s="35">
        <v>1906</v>
      </c>
      <c r="P156" s="4" t="s">
        <v>214</v>
      </c>
      <c r="Q156" s="4">
        <v>100</v>
      </c>
      <c r="R156" s="26">
        <v>25</v>
      </c>
      <c r="S156" s="8" t="s">
        <v>1325</v>
      </c>
      <c r="T156" s="8" t="s">
        <v>1326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39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39">
        <f t="shared" si="8"/>
        <v>0</v>
      </c>
      <c r="AI156" s="11">
        <v>0</v>
      </c>
      <c r="AJ156" s="11">
        <v>0</v>
      </c>
      <c r="AK156" s="39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3">
        <f t="shared" si="6"/>
        <v>0</v>
      </c>
      <c r="AQ156" s="32">
        <f t="shared" si="10"/>
        <v>0</v>
      </c>
      <c r="AR156" s="40">
        <v>0</v>
      </c>
    </row>
    <row r="157" spans="1:44" customFormat="1" ht="75" hidden="1" customHeight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7">
        <v>0</v>
      </c>
      <c r="H157" s="6"/>
      <c r="I157" s="6"/>
      <c r="J157" s="6"/>
      <c r="K157" s="6"/>
      <c r="L157" s="6"/>
      <c r="M157" s="35" t="s">
        <v>1990</v>
      </c>
      <c r="N157" s="35" t="s">
        <v>1936</v>
      </c>
      <c r="O157" s="35">
        <v>1905</v>
      </c>
      <c r="P157" s="4" t="s">
        <v>154</v>
      </c>
      <c r="Q157" s="4">
        <v>12</v>
      </c>
      <c r="R157" s="26">
        <v>3</v>
      </c>
      <c r="S157" s="8" t="s">
        <v>1326</v>
      </c>
      <c r="T157" s="8" t="s">
        <v>1327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39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39">
        <f t="shared" si="8"/>
        <v>0</v>
      </c>
      <c r="AI157" s="11">
        <v>0</v>
      </c>
      <c r="AJ157" s="11">
        <v>0</v>
      </c>
      <c r="AK157" s="39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3">
        <f t="shared" si="6"/>
        <v>0</v>
      </c>
      <c r="AQ157" s="32">
        <f t="shared" si="10"/>
        <v>0</v>
      </c>
      <c r="AR157" s="40">
        <v>0</v>
      </c>
    </row>
    <row r="158" spans="1:44" customFormat="1" ht="60" hidden="1" customHeight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7">
        <v>0</v>
      </c>
      <c r="H158" s="6"/>
      <c r="I158" s="6"/>
      <c r="J158" s="6"/>
      <c r="K158" s="6"/>
      <c r="L158" s="6"/>
      <c r="M158" s="35" t="s">
        <v>1990</v>
      </c>
      <c r="N158" s="35" t="s">
        <v>1936</v>
      </c>
      <c r="O158" s="35">
        <v>1905</v>
      </c>
      <c r="P158" s="4" t="s">
        <v>213</v>
      </c>
      <c r="Q158" s="4">
        <v>16</v>
      </c>
      <c r="R158" s="26">
        <v>4</v>
      </c>
      <c r="S158" s="8" t="s">
        <v>1327</v>
      </c>
      <c r="T158" s="8" t="s">
        <v>1328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39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39">
        <f t="shared" si="8"/>
        <v>0</v>
      </c>
      <c r="AI158" s="11">
        <v>0</v>
      </c>
      <c r="AJ158" s="11">
        <v>0</v>
      </c>
      <c r="AK158" s="39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3">
        <f t="shared" si="6"/>
        <v>0</v>
      </c>
      <c r="AQ158" s="32">
        <f t="shared" si="10"/>
        <v>0</v>
      </c>
      <c r="AR158" s="40">
        <v>0</v>
      </c>
    </row>
    <row r="159" spans="1:44" customFormat="1" ht="45" hidden="1" customHeight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37" t="s">
        <v>1197</v>
      </c>
      <c r="H159" s="6"/>
      <c r="I159" s="6"/>
      <c r="J159" s="6"/>
      <c r="K159" s="6"/>
      <c r="L159" s="6"/>
      <c r="M159" s="35" t="s">
        <v>1990</v>
      </c>
      <c r="N159" s="35" t="s">
        <v>1936</v>
      </c>
      <c r="O159" s="35">
        <v>1905</v>
      </c>
      <c r="P159" s="4" t="s">
        <v>156</v>
      </c>
      <c r="Q159" s="4">
        <v>1</v>
      </c>
      <c r="R159" s="26" t="s">
        <v>1932</v>
      </c>
      <c r="S159" s="8" t="s">
        <v>1328</v>
      </c>
      <c r="T159" s="8" t="s">
        <v>1329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39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39">
        <f t="shared" si="8"/>
        <v>0</v>
      </c>
      <c r="AI159" s="11">
        <v>0</v>
      </c>
      <c r="AJ159" s="11">
        <v>0</v>
      </c>
      <c r="AK159" s="39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3">
        <f t="shared" si="6"/>
        <v>0</v>
      </c>
      <c r="AQ159" s="32">
        <f t="shared" si="10"/>
        <v>0</v>
      </c>
      <c r="AR159" s="40">
        <v>0</v>
      </c>
    </row>
    <row r="160" spans="1:44" customFormat="1" ht="90" hidden="1" customHeight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37" t="s">
        <v>1197</v>
      </c>
      <c r="H160" s="6"/>
      <c r="I160" s="6"/>
      <c r="J160" s="6"/>
      <c r="K160" s="6"/>
      <c r="L160" s="6"/>
      <c r="M160" s="35" t="s">
        <v>1990</v>
      </c>
      <c r="N160" s="35" t="s">
        <v>1939</v>
      </c>
      <c r="O160" s="35">
        <v>1906</v>
      </c>
      <c r="P160" s="4" t="s">
        <v>157</v>
      </c>
      <c r="Q160" s="4">
        <v>96</v>
      </c>
      <c r="R160" s="26">
        <v>22</v>
      </c>
      <c r="S160" s="8" t="s">
        <v>1329</v>
      </c>
      <c r="T160" s="8" t="s">
        <v>1330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39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39">
        <f t="shared" si="8"/>
        <v>0</v>
      </c>
      <c r="AI160" s="11">
        <v>0</v>
      </c>
      <c r="AJ160" s="11">
        <v>0</v>
      </c>
      <c r="AK160" s="39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3">
        <f t="shared" si="6"/>
        <v>0</v>
      </c>
      <c r="AQ160" s="32">
        <f t="shared" si="10"/>
        <v>0</v>
      </c>
      <c r="AR160" s="40">
        <v>0</v>
      </c>
    </row>
    <row r="161" spans="1:44" customFormat="1" ht="60" hidden="1" customHeight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7">
        <v>92</v>
      </c>
      <c r="H161" s="6"/>
      <c r="I161" s="6"/>
      <c r="J161" s="6"/>
      <c r="K161" s="6"/>
      <c r="L161" s="6"/>
      <c r="M161" s="35" t="s">
        <v>1990</v>
      </c>
      <c r="N161" s="35" t="s">
        <v>1939</v>
      </c>
      <c r="O161" s="35">
        <v>1906</v>
      </c>
      <c r="P161" s="4" t="s">
        <v>159</v>
      </c>
      <c r="Q161" s="4">
        <v>176</v>
      </c>
      <c r="R161" s="26">
        <v>45</v>
      </c>
      <c r="S161" s="8" t="s">
        <v>1330</v>
      </c>
      <c r="T161" s="8" t="s">
        <v>1331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39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39">
        <f t="shared" si="8"/>
        <v>0</v>
      </c>
      <c r="AI161" s="11">
        <v>0</v>
      </c>
      <c r="AJ161" s="11">
        <v>0</v>
      </c>
      <c r="AK161" s="39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3">
        <f t="shared" si="6"/>
        <v>0</v>
      </c>
      <c r="AQ161" s="32">
        <f t="shared" si="10"/>
        <v>0</v>
      </c>
      <c r="AR161" s="40">
        <v>0</v>
      </c>
    </row>
    <row r="162" spans="1:44" customFormat="1" ht="45" hidden="1" customHeight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7">
        <v>92</v>
      </c>
      <c r="H162" s="6"/>
      <c r="I162" s="6"/>
      <c r="J162" s="6"/>
      <c r="K162" s="6"/>
      <c r="L162" s="6"/>
      <c r="M162" s="35" t="s">
        <v>1990</v>
      </c>
      <c r="N162" s="35" t="s">
        <v>1936</v>
      </c>
      <c r="O162" s="35">
        <v>1905</v>
      </c>
      <c r="P162" s="4" t="s">
        <v>160</v>
      </c>
      <c r="Q162" s="4">
        <v>1</v>
      </c>
      <c r="R162" s="26">
        <v>0.25</v>
      </c>
      <c r="S162" s="8" t="s">
        <v>1331</v>
      </c>
      <c r="T162" s="8" t="s">
        <v>1332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39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39">
        <f t="shared" si="8"/>
        <v>0</v>
      </c>
      <c r="AI162" s="11">
        <v>0</v>
      </c>
      <c r="AJ162" s="11">
        <v>0</v>
      </c>
      <c r="AK162" s="39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3">
        <f t="shared" si="6"/>
        <v>0</v>
      </c>
      <c r="AQ162" s="32">
        <f t="shared" si="10"/>
        <v>0</v>
      </c>
      <c r="AR162" s="40">
        <v>0</v>
      </c>
    </row>
    <row r="163" spans="1:44" customFormat="1" ht="45" hidden="1" customHeight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7">
        <v>92</v>
      </c>
      <c r="H163" s="6"/>
      <c r="I163" s="6"/>
      <c r="J163" s="6"/>
      <c r="K163" s="6"/>
      <c r="L163" s="6"/>
      <c r="M163" s="35" t="s">
        <v>1990</v>
      </c>
      <c r="N163" s="35" t="s">
        <v>1939</v>
      </c>
      <c r="O163" s="35">
        <v>1906</v>
      </c>
      <c r="P163" s="4" t="s">
        <v>161</v>
      </c>
      <c r="Q163" s="4">
        <v>17</v>
      </c>
      <c r="R163" s="26">
        <v>6</v>
      </c>
      <c r="S163" s="8" t="s">
        <v>1332</v>
      </c>
      <c r="T163" s="8" t="s">
        <v>1333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39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39">
        <f t="shared" si="8"/>
        <v>0</v>
      </c>
      <c r="AI163" s="11">
        <v>0</v>
      </c>
      <c r="AJ163" s="11">
        <v>0</v>
      </c>
      <c r="AK163" s="39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3">
        <f t="shared" si="6"/>
        <v>0</v>
      </c>
      <c r="AQ163" s="32">
        <f t="shared" si="10"/>
        <v>0</v>
      </c>
      <c r="AR163" s="40">
        <v>0</v>
      </c>
    </row>
    <row r="164" spans="1:44" customFormat="1" ht="75" hidden="1" customHeight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7">
        <v>11.7</v>
      </c>
      <c r="H164" s="6"/>
      <c r="I164" s="6"/>
      <c r="J164" s="6"/>
      <c r="K164" s="6"/>
      <c r="L164" s="6"/>
      <c r="M164" s="35" t="s">
        <v>1990</v>
      </c>
      <c r="N164" s="35" t="s">
        <v>1936</v>
      </c>
      <c r="O164" s="35">
        <v>1905</v>
      </c>
      <c r="P164" s="4" t="s">
        <v>163</v>
      </c>
      <c r="Q164" s="4">
        <v>3800</v>
      </c>
      <c r="R164" s="26">
        <v>772</v>
      </c>
      <c r="S164" s="8" t="s">
        <v>1333</v>
      </c>
      <c r="T164" s="8" t="s">
        <v>1334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39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39">
        <f t="shared" si="8"/>
        <v>0</v>
      </c>
      <c r="AI164" s="11">
        <v>0</v>
      </c>
      <c r="AJ164" s="11">
        <v>0</v>
      </c>
      <c r="AK164" s="39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3">
        <f t="shared" si="6"/>
        <v>0</v>
      </c>
      <c r="AQ164" s="32">
        <f t="shared" si="10"/>
        <v>0</v>
      </c>
      <c r="AR164" s="40">
        <v>0</v>
      </c>
    </row>
    <row r="165" spans="1:44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7">
        <v>11.7</v>
      </c>
      <c r="H165" s="6"/>
      <c r="I165" s="6"/>
      <c r="J165" s="6"/>
      <c r="K165" s="6"/>
      <c r="L165" s="6"/>
      <c r="M165" s="35" t="s">
        <v>1990</v>
      </c>
      <c r="N165" s="35" t="s">
        <v>1936</v>
      </c>
      <c r="O165" s="35">
        <v>1905</v>
      </c>
      <c r="P165" s="4" t="s">
        <v>164</v>
      </c>
      <c r="Q165" s="4">
        <v>4</v>
      </c>
      <c r="R165" s="26">
        <v>1</v>
      </c>
      <c r="S165" s="8" t="s">
        <v>1334</v>
      </c>
      <c r="T165" s="8" t="s">
        <v>1335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39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39">
        <f t="shared" si="8"/>
        <v>0</v>
      </c>
      <c r="AI165" s="11">
        <v>0</v>
      </c>
      <c r="AJ165" s="11">
        <v>0</v>
      </c>
      <c r="AK165" s="39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3">
        <f t="shared" si="6"/>
        <v>0</v>
      </c>
      <c r="AQ165" s="32">
        <f t="shared" si="10"/>
        <v>0</v>
      </c>
      <c r="AR165" s="40">
        <v>0</v>
      </c>
    </row>
    <row r="166" spans="1:44" customFormat="1" ht="45" hidden="1" customHeight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7">
        <v>11.7</v>
      </c>
      <c r="H166" s="6"/>
      <c r="I166" s="6"/>
      <c r="J166" s="6"/>
      <c r="K166" s="6"/>
      <c r="L166" s="6"/>
      <c r="M166" s="35" t="s">
        <v>1990</v>
      </c>
      <c r="N166" s="35" t="s">
        <v>1936</v>
      </c>
      <c r="O166" s="35">
        <v>1905</v>
      </c>
      <c r="P166" s="4" t="s">
        <v>165</v>
      </c>
      <c r="Q166" s="4">
        <v>3800</v>
      </c>
      <c r="R166" s="26">
        <v>950</v>
      </c>
      <c r="S166" s="8" t="s">
        <v>1335</v>
      </c>
      <c r="T166" s="8" t="s">
        <v>1336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39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39">
        <f t="shared" si="8"/>
        <v>0</v>
      </c>
      <c r="AI166" s="11">
        <v>0</v>
      </c>
      <c r="AJ166" s="11">
        <v>0</v>
      </c>
      <c r="AK166" s="39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3">
        <f t="shared" si="6"/>
        <v>0</v>
      </c>
      <c r="AQ166" s="32">
        <f t="shared" si="10"/>
        <v>0</v>
      </c>
      <c r="AR166" s="40">
        <v>0</v>
      </c>
    </row>
    <row r="167" spans="1:44" customFormat="1" ht="60" hidden="1" customHeight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7">
        <v>11.7</v>
      </c>
      <c r="H167" s="6"/>
      <c r="I167" s="6"/>
      <c r="J167" s="6"/>
      <c r="K167" s="6"/>
      <c r="L167" s="6"/>
      <c r="M167" s="35" t="s">
        <v>1990</v>
      </c>
      <c r="N167" s="35" t="s">
        <v>1936</v>
      </c>
      <c r="O167" s="35">
        <v>1905</v>
      </c>
      <c r="P167" s="4" t="s">
        <v>166</v>
      </c>
      <c r="Q167" s="4">
        <v>4</v>
      </c>
      <c r="R167" s="26">
        <v>1</v>
      </c>
      <c r="S167" s="8" t="s">
        <v>1336</v>
      </c>
      <c r="T167" s="8" t="s">
        <v>1337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39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39">
        <f t="shared" si="8"/>
        <v>0</v>
      </c>
      <c r="AI167" s="11">
        <v>0</v>
      </c>
      <c r="AJ167" s="11">
        <v>0</v>
      </c>
      <c r="AK167" s="39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3">
        <f t="shared" si="6"/>
        <v>0</v>
      </c>
      <c r="AQ167" s="32">
        <f t="shared" si="10"/>
        <v>0</v>
      </c>
      <c r="AR167" s="40">
        <v>0</v>
      </c>
    </row>
    <row r="168" spans="1:44" customFormat="1" ht="90" hidden="1" customHeight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7">
        <v>11.7</v>
      </c>
      <c r="H168" s="6"/>
      <c r="I168" s="6"/>
      <c r="J168" s="6"/>
      <c r="K168" s="6"/>
      <c r="L168" s="6"/>
      <c r="M168" s="35" t="s">
        <v>1990</v>
      </c>
      <c r="N168" s="35" t="s">
        <v>1936</v>
      </c>
      <c r="O168" s="35">
        <v>1905</v>
      </c>
      <c r="P168" s="4" t="s">
        <v>167</v>
      </c>
      <c r="Q168" s="4">
        <v>30</v>
      </c>
      <c r="R168" s="26">
        <v>8</v>
      </c>
      <c r="S168" s="8" t="s">
        <v>1337</v>
      </c>
      <c r="T168" s="8" t="s">
        <v>1338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39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39">
        <f t="shared" si="8"/>
        <v>0</v>
      </c>
      <c r="AI168" s="11">
        <v>0</v>
      </c>
      <c r="AJ168" s="11">
        <v>0</v>
      </c>
      <c r="AK168" s="39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3">
        <f t="shared" si="6"/>
        <v>0</v>
      </c>
      <c r="AQ168" s="32">
        <f t="shared" si="10"/>
        <v>0</v>
      </c>
      <c r="AR168" s="40">
        <v>0</v>
      </c>
    </row>
    <row r="169" spans="1:44" customFormat="1" ht="45" hidden="1" customHeight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7">
        <v>11.7</v>
      </c>
      <c r="H169" s="6"/>
      <c r="I169" s="6"/>
      <c r="J169" s="6"/>
      <c r="K169" s="6"/>
      <c r="L169" s="6"/>
      <c r="M169" s="35" t="s">
        <v>1990</v>
      </c>
      <c r="N169" s="35" t="s">
        <v>1936</v>
      </c>
      <c r="O169" s="35">
        <v>1905</v>
      </c>
      <c r="P169" s="4" t="s">
        <v>169</v>
      </c>
      <c r="Q169" s="4">
        <v>48</v>
      </c>
      <c r="R169" s="26">
        <v>12</v>
      </c>
      <c r="S169" s="8" t="s">
        <v>1338</v>
      </c>
      <c r="T169" s="8" t="s">
        <v>1339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39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39">
        <f t="shared" si="8"/>
        <v>0</v>
      </c>
      <c r="AI169" s="11">
        <v>0</v>
      </c>
      <c r="AJ169" s="11">
        <v>0</v>
      </c>
      <c r="AK169" s="39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3">
        <f t="shared" ref="AP169:AP232" si="11">SUM(AL169:AO169)</f>
        <v>0</v>
      </c>
      <c r="AQ169" s="32">
        <f t="shared" si="10"/>
        <v>0</v>
      </c>
      <c r="AR169" s="40">
        <v>0</v>
      </c>
    </row>
    <row r="170" spans="1:44" customFormat="1" ht="45" hidden="1" customHeight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7">
        <v>95</v>
      </c>
      <c r="H170" s="6"/>
      <c r="I170" s="6"/>
      <c r="J170" s="6"/>
      <c r="K170" s="6"/>
      <c r="L170" s="6"/>
      <c r="M170" s="35" t="s">
        <v>1990</v>
      </c>
      <c r="N170" s="35" t="s">
        <v>1936</v>
      </c>
      <c r="O170" s="35">
        <v>1905</v>
      </c>
      <c r="P170" s="4" t="s">
        <v>1122</v>
      </c>
      <c r="Q170" s="4">
        <v>16</v>
      </c>
      <c r="R170" s="26">
        <v>4</v>
      </c>
      <c r="S170" s="8" t="s">
        <v>1339</v>
      </c>
      <c r="T170" s="8" t="s">
        <v>1340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39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39">
        <f t="shared" ref="AH170:AH233" si="13">SUM(AC170:AG170)</f>
        <v>0</v>
      </c>
      <c r="AI170" s="11">
        <v>0</v>
      </c>
      <c r="AJ170" s="11">
        <v>0</v>
      </c>
      <c r="AK170" s="39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3">
        <f t="shared" si="11"/>
        <v>0</v>
      </c>
      <c r="AQ170" s="32">
        <f t="shared" ref="AQ170:AQ233" si="15">AB170+AH170+AK170+AP170</f>
        <v>0</v>
      </c>
      <c r="AR170" s="40">
        <v>0</v>
      </c>
    </row>
    <row r="171" spans="1:44" customFormat="1" ht="60" hidden="1" customHeight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7">
        <v>95</v>
      </c>
      <c r="H171" s="6"/>
      <c r="I171" s="6"/>
      <c r="J171" s="6"/>
      <c r="K171" s="6"/>
      <c r="L171" s="6"/>
      <c r="M171" s="35" t="s">
        <v>1990</v>
      </c>
      <c r="N171" s="35" t="s">
        <v>1936</v>
      </c>
      <c r="O171" s="35">
        <v>1905</v>
      </c>
      <c r="P171" s="4" t="s">
        <v>170</v>
      </c>
      <c r="Q171" s="4">
        <v>8</v>
      </c>
      <c r="R171" s="26">
        <v>2</v>
      </c>
      <c r="S171" s="8" t="s">
        <v>1340</v>
      </c>
      <c r="T171" s="8" t="s">
        <v>1341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39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39">
        <f t="shared" si="13"/>
        <v>0</v>
      </c>
      <c r="AI171" s="11">
        <v>0</v>
      </c>
      <c r="AJ171" s="11">
        <v>0</v>
      </c>
      <c r="AK171" s="39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3">
        <f t="shared" si="11"/>
        <v>0</v>
      </c>
      <c r="AQ171" s="32">
        <f t="shared" si="15"/>
        <v>0</v>
      </c>
      <c r="AR171" s="40">
        <v>0</v>
      </c>
    </row>
    <row r="172" spans="1:44" customFormat="1" ht="45" hidden="1" customHeight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7">
        <v>95</v>
      </c>
      <c r="H172" s="6"/>
      <c r="I172" s="6"/>
      <c r="J172" s="6"/>
      <c r="K172" s="6"/>
      <c r="L172" s="6"/>
      <c r="M172" s="35" t="s">
        <v>1990</v>
      </c>
      <c r="N172" s="35" t="s">
        <v>1936</v>
      </c>
      <c r="O172" s="35">
        <v>1905</v>
      </c>
      <c r="P172" s="4" t="s">
        <v>171</v>
      </c>
      <c r="Q172" s="4">
        <v>1</v>
      </c>
      <c r="R172" s="26">
        <v>35</v>
      </c>
      <c r="S172" s="8" t="s">
        <v>1341</v>
      </c>
      <c r="T172" s="8" t="s">
        <v>1342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39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39">
        <f t="shared" si="13"/>
        <v>0</v>
      </c>
      <c r="AI172" s="11">
        <v>0</v>
      </c>
      <c r="AJ172" s="11">
        <v>0</v>
      </c>
      <c r="AK172" s="39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3">
        <f t="shared" si="11"/>
        <v>0</v>
      </c>
      <c r="AQ172" s="32">
        <f t="shared" si="15"/>
        <v>0</v>
      </c>
      <c r="AR172" s="40">
        <v>0</v>
      </c>
    </row>
    <row r="173" spans="1:44" customFormat="1" ht="45" hidden="1" customHeight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7">
        <v>85</v>
      </c>
      <c r="H173" s="6"/>
      <c r="I173" s="6"/>
      <c r="J173" s="6"/>
      <c r="K173" s="6"/>
      <c r="L173" s="6"/>
      <c r="M173" s="35" t="s">
        <v>1990</v>
      </c>
      <c r="N173" s="35" t="s">
        <v>1939</v>
      </c>
      <c r="O173" s="35">
        <v>1906</v>
      </c>
      <c r="P173" s="4" t="s">
        <v>215</v>
      </c>
      <c r="Q173" s="4">
        <v>95</v>
      </c>
      <c r="R173" s="26">
        <v>21</v>
      </c>
      <c r="S173" s="8" t="s">
        <v>1342</v>
      </c>
      <c r="T173" s="8" t="s">
        <v>1343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39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39">
        <f t="shared" si="13"/>
        <v>0</v>
      </c>
      <c r="AI173" s="11">
        <v>0</v>
      </c>
      <c r="AJ173" s="11">
        <v>0</v>
      </c>
      <c r="AK173" s="39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3">
        <f t="shared" si="11"/>
        <v>0</v>
      </c>
      <c r="AQ173" s="32">
        <f t="shared" si="15"/>
        <v>0</v>
      </c>
      <c r="AR173" s="40">
        <v>0</v>
      </c>
    </row>
    <row r="174" spans="1:44" customFormat="1" ht="75" hidden="1" customHeight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7">
        <v>100</v>
      </c>
      <c r="H174" s="6"/>
      <c r="I174" s="6"/>
      <c r="J174" s="6"/>
      <c r="K174" s="6"/>
      <c r="L174" s="6"/>
      <c r="M174" s="35" t="s">
        <v>1990</v>
      </c>
      <c r="N174" s="35" t="s">
        <v>1939</v>
      </c>
      <c r="O174" s="35">
        <v>1906</v>
      </c>
      <c r="P174" s="4" t="s">
        <v>174</v>
      </c>
      <c r="Q174" s="4">
        <v>93</v>
      </c>
      <c r="R174" s="26">
        <v>34</v>
      </c>
      <c r="S174" s="8" t="s">
        <v>1343</v>
      </c>
      <c r="T174" s="8" t="s">
        <v>1344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39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39">
        <f t="shared" si="13"/>
        <v>0</v>
      </c>
      <c r="AI174" s="11">
        <v>0</v>
      </c>
      <c r="AJ174" s="11">
        <v>0</v>
      </c>
      <c r="AK174" s="39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3">
        <f t="shared" si="11"/>
        <v>0</v>
      </c>
      <c r="AQ174" s="32">
        <f t="shared" si="15"/>
        <v>0</v>
      </c>
      <c r="AR174" s="40">
        <v>0</v>
      </c>
    </row>
    <row r="175" spans="1:44" customFormat="1" ht="45" hidden="1" customHeight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7">
        <v>100</v>
      </c>
      <c r="H175" s="6"/>
      <c r="I175" s="6"/>
      <c r="J175" s="6"/>
      <c r="K175" s="6"/>
      <c r="L175" s="6"/>
      <c r="M175" s="35" t="s">
        <v>1990</v>
      </c>
      <c r="N175" s="35" t="s">
        <v>1936</v>
      </c>
      <c r="O175" s="35">
        <v>1905</v>
      </c>
      <c r="P175" s="4" t="s">
        <v>175</v>
      </c>
      <c r="Q175" s="4">
        <v>4</v>
      </c>
      <c r="R175" s="26">
        <v>1</v>
      </c>
      <c r="S175" s="8" t="s">
        <v>1344</v>
      </c>
      <c r="T175" s="8" t="s">
        <v>1345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39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39">
        <f t="shared" si="13"/>
        <v>0</v>
      </c>
      <c r="AI175" s="11">
        <v>0</v>
      </c>
      <c r="AJ175" s="11">
        <v>0</v>
      </c>
      <c r="AK175" s="39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3">
        <f t="shared" si="11"/>
        <v>0</v>
      </c>
      <c r="AQ175" s="32">
        <f t="shared" si="15"/>
        <v>0</v>
      </c>
      <c r="AR175" s="40">
        <v>0</v>
      </c>
    </row>
    <row r="176" spans="1:44" customFormat="1" ht="45" hidden="1" customHeight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7">
        <v>100</v>
      </c>
      <c r="H176" s="6"/>
      <c r="I176" s="6"/>
      <c r="J176" s="6"/>
      <c r="K176" s="6"/>
      <c r="L176" s="6"/>
      <c r="M176" s="35" t="s">
        <v>1990</v>
      </c>
      <c r="N176" s="35" t="s">
        <v>1936</v>
      </c>
      <c r="O176" s="35">
        <v>1905</v>
      </c>
      <c r="P176" s="4" t="s">
        <v>1123</v>
      </c>
      <c r="Q176" s="4">
        <v>42</v>
      </c>
      <c r="R176" s="26">
        <v>10.75</v>
      </c>
      <c r="S176" s="8" t="s">
        <v>1345</v>
      </c>
      <c r="T176" s="8" t="s">
        <v>1346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39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39">
        <f t="shared" si="13"/>
        <v>0</v>
      </c>
      <c r="AI176" s="11">
        <v>0</v>
      </c>
      <c r="AJ176" s="11">
        <v>0</v>
      </c>
      <c r="AK176" s="39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3">
        <f t="shared" si="11"/>
        <v>0</v>
      </c>
      <c r="AQ176" s="32">
        <f t="shared" si="15"/>
        <v>0</v>
      </c>
      <c r="AR176" s="40">
        <v>0</v>
      </c>
    </row>
    <row r="177" spans="1:44" customFormat="1" ht="60" hidden="1" customHeight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7">
        <v>100</v>
      </c>
      <c r="H177" s="6"/>
      <c r="I177" s="6"/>
      <c r="J177" s="6"/>
      <c r="K177" s="6"/>
      <c r="L177" s="6"/>
      <c r="M177" s="35" t="s">
        <v>1990</v>
      </c>
      <c r="N177" s="35" t="s">
        <v>1936</v>
      </c>
      <c r="O177" s="35">
        <v>1905</v>
      </c>
      <c r="P177" s="4" t="s">
        <v>176</v>
      </c>
      <c r="Q177" s="4">
        <v>36</v>
      </c>
      <c r="R177" s="26">
        <v>9</v>
      </c>
      <c r="S177" s="8" t="s">
        <v>1346</v>
      </c>
      <c r="T177" s="8" t="s">
        <v>1347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39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39">
        <f t="shared" si="13"/>
        <v>0</v>
      </c>
      <c r="AI177" s="11">
        <v>0</v>
      </c>
      <c r="AJ177" s="11">
        <v>0</v>
      </c>
      <c r="AK177" s="39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3">
        <f t="shared" si="11"/>
        <v>0</v>
      </c>
      <c r="AQ177" s="32">
        <f t="shared" si="15"/>
        <v>0</v>
      </c>
      <c r="AR177" s="40">
        <v>0</v>
      </c>
    </row>
    <row r="178" spans="1:44" customFormat="1" ht="45" hidden="1" customHeight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7">
        <v>90</v>
      </c>
      <c r="H178" s="6"/>
      <c r="I178" s="6"/>
      <c r="J178" s="6"/>
      <c r="K178" s="6"/>
      <c r="L178" s="6"/>
      <c r="M178" s="35" t="s">
        <v>1990</v>
      </c>
      <c r="N178" s="35" t="s">
        <v>1936</v>
      </c>
      <c r="O178" s="35">
        <v>1905</v>
      </c>
      <c r="P178" s="4" t="s">
        <v>178</v>
      </c>
      <c r="Q178" s="4">
        <v>425</v>
      </c>
      <c r="R178" s="26">
        <v>98</v>
      </c>
      <c r="S178" s="8" t="s">
        <v>1347</v>
      </c>
      <c r="T178" s="8" t="s">
        <v>1348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39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39">
        <f t="shared" si="13"/>
        <v>0</v>
      </c>
      <c r="AI178" s="11">
        <v>0</v>
      </c>
      <c r="AJ178" s="11">
        <v>0</v>
      </c>
      <c r="AK178" s="39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3">
        <f t="shared" si="11"/>
        <v>0</v>
      </c>
      <c r="AQ178" s="32">
        <f t="shared" si="15"/>
        <v>0</v>
      </c>
      <c r="AR178" s="40">
        <v>0</v>
      </c>
    </row>
    <row r="179" spans="1:44" customFormat="1" ht="60" hidden="1" customHeight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7">
        <v>90</v>
      </c>
      <c r="H179" s="6"/>
      <c r="I179" s="6"/>
      <c r="J179" s="6"/>
      <c r="K179" s="6"/>
      <c r="L179" s="6"/>
      <c r="M179" s="35" t="s">
        <v>1990</v>
      </c>
      <c r="N179" s="35" t="s">
        <v>1936</v>
      </c>
      <c r="O179" s="35">
        <v>1905</v>
      </c>
      <c r="P179" s="4" t="s">
        <v>179</v>
      </c>
      <c r="Q179" s="4">
        <v>34379</v>
      </c>
      <c r="R179" s="26">
        <v>9766</v>
      </c>
      <c r="S179" s="8" t="s">
        <v>1348</v>
      </c>
      <c r="T179" s="8" t="s">
        <v>1349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39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39">
        <f t="shared" si="13"/>
        <v>0</v>
      </c>
      <c r="AI179" s="11">
        <v>0</v>
      </c>
      <c r="AJ179" s="11">
        <v>0</v>
      </c>
      <c r="AK179" s="39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3">
        <f t="shared" si="11"/>
        <v>0</v>
      </c>
      <c r="AQ179" s="32">
        <f t="shared" si="15"/>
        <v>0</v>
      </c>
      <c r="AR179" s="40">
        <v>0</v>
      </c>
    </row>
    <row r="180" spans="1:44" customFormat="1" ht="60" hidden="1" customHeight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7">
        <v>90</v>
      </c>
      <c r="H180" s="6"/>
      <c r="I180" s="6"/>
      <c r="J180" s="6"/>
      <c r="K180" s="6"/>
      <c r="L180" s="6"/>
      <c r="M180" s="35" t="s">
        <v>1990</v>
      </c>
      <c r="N180" s="35" t="s">
        <v>1936</v>
      </c>
      <c r="O180" s="35">
        <v>1905</v>
      </c>
      <c r="P180" s="4" t="s">
        <v>180</v>
      </c>
      <c r="Q180" s="4">
        <v>27504</v>
      </c>
      <c r="R180" s="26">
        <v>9462</v>
      </c>
      <c r="S180" s="8" t="s">
        <v>1349</v>
      </c>
      <c r="T180" s="8" t="s">
        <v>1350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39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39">
        <f t="shared" si="13"/>
        <v>0</v>
      </c>
      <c r="AI180" s="11">
        <v>0</v>
      </c>
      <c r="AJ180" s="11">
        <v>0</v>
      </c>
      <c r="AK180" s="39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3">
        <f t="shared" si="11"/>
        <v>0</v>
      </c>
      <c r="AQ180" s="32">
        <f t="shared" si="15"/>
        <v>0</v>
      </c>
      <c r="AR180" s="40">
        <v>0</v>
      </c>
    </row>
    <row r="181" spans="1:44" customFormat="1" ht="45" hidden="1" customHeight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7">
        <v>90</v>
      </c>
      <c r="H181" s="6"/>
      <c r="I181" s="6"/>
      <c r="J181" s="6"/>
      <c r="K181" s="6"/>
      <c r="L181" s="6"/>
      <c r="M181" s="35" t="s">
        <v>1990</v>
      </c>
      <c r="N181" s="35" t="s">
        <v>1936</v>
      </c>
      <c r="O181" s="35">
        <v>1905</v>
      </c>
      <c r="P181" s="4" t="s">
        <v>217</v>
      </c>
      <c r="Q181" s="4">
        <v>473</v>
      </c>
      <c r="R181" s="26">
        <v>120</v>
      </c>
      <c r="S181" s="8" t="s">
        <v>1350</v>
      </c>
      <c r="T181" s="8" t="s">
        <v>1351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39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39">
        <f t="shared" si="13"/>
        <v>0</v>
      </c>
      <c r="AI181" s="11">
        <v>0</v>
      </c>
      <c r="AJ181" s="11">
        <v>0</v>
      </c>
      <c r="AK181" s="39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3">
        <f t="shared" si="11"/>
        <v>0</v>
      </c>
      <c r="AQ181" s="32">
        <f t="shared" si="15"/>
        <v>0</v>
      </c>
      <c r="AR181" s="40">
        <v>0</v>
      </c>
    </row>
    <row r="182" spans="1:44" customFormat="1" ht="45" hidden="1" customHeight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7">
        <v>90</v>
      </c>
      <c r="H182" s="6"/>
      <c r="I182" s="6"/>
      <c r="J182" s="6"/>
      <c r="K182" s="6"/>
      <c r="L182" s="6"/>
      <c r="M182" s="35" t="s">
        <v>1990</v>
      </c>
      <c r="N182" s="35" t="s">
        <v>1936</v>
      </c>
      <c r="O182" s="35">
        <v>1905</v>
      </c>
      <c r="P182" s="4" t="s">
        <v>181</v>
      </c>
      <c r="Q182" s="4">
        <v>1624</v>
      </c>
      <c r="R182" s="26">
        <v>469</v>
      </c>
      <c r="S182" s="8" t="s">
        <v>1351</v>
      </c>
      <c r="T182" s="8" t="s">
        <v>1352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39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39">
        <f t="shared" si="13"/>
        <v>0</v>
      </c>
      <c r="AI182" s="11">
        <v>0</v>
      </c>
      <c r="AJ182" s="11">
        <v>0</v>
      </c>
      <c r="AK182" s="39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3">
        <f t="shared" si="11"/>
        <v>0</v>
      </c>
      <c r="AQ182" s="32">
        <f t="shared" si="15"/>
        <v>0</v>
      </c>
      <c r="AR182" s="40">
        <v>0</v>
      </c>
    </row>
    <row r="183" spans="1:44" customFormat="1" ht="45" hidden="1" customHeight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7">
        <v>100</v>
      </c>
      <c r="H183" s="6"/>
      <c r="I183" s="6"/>
      <c r="J183" s="6"/>
      <c r="K183" s="6"/>
      <c r="L183" s="6"/>
      <c r="M183" s="35" t="s">
        <v>1990</v>
      </c>
      <c r="N183" s="35" t="s">
        <v>1936</v>
      </c>
      <c r="O183" s="35">
        <v>1905</v>
      </c>
      <c r="P183" s="4" t="s">
        <v>183</v>
      </c>
      <c r="Q183" s="4">
        <v>1894</v>
      </c>
      <c r="R183" s="26">
        <v>384</v>
      </c>
      <c r="S183" s="8" t="s">
        <v>1352</v>
      </c>
      <c r="T183" s="8" t="s">
        <v>1353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39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39">
        <f t="shared" si="13"/>
        <v>0</v>
      </c>
      <c r="AI183" s="11">
        <v>0</v>
      </c>
      <c r="AJ183" s="11">
        <v>0</v>
      </c>
      <c r="AK183" s="39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3">
        <f t="shared" si="11"/>
        <v>0</v>
      </c>
      <c r="AQ183" s="32">
        <f t="shared" si="15"/>
        <v>0</v>
      </c>
      <c r="AR183" s="40">
        <v>0</v>
      </c>
    </row>
    <row r="184" spans="1:44" customFormat="1" ht="45" hidden="1" customHeight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7">
        <v>100</v>
      </c>
      <c r="H184" s="6"/>
      <c r="I184" s="6"/>
      <c r="J184" s="6"/>
      <c r="K184" s="6"/>
      <c r="L184" s="6"/>
      <c r="M184" s="35" t="s">
        <v>1990</v>
      </c>
      <c r="N184" s="35" t="s">
        <v>1936</v>
      </c>
      <c r="O184" s="35">
        <v>1905</v>
      </c>
      <c r="P184" s="4" t="s">
        <v>184</v>
      </c>
      <c r="Q184" s="4">
        <v>16</v>
      </c>
      <c r="R184" s="26">
        <v>4</v>
      </c>
      <c r="S184" s="8" t="s">
        <v>1353</v>
      </c>
      <c r="T184" s="8" t="s">
        <v>1354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39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39">
        <f t="shared" si="13"/>
        <v>0</v>
      </c>
      <c r="AI184" s="11">
        <v>0</v>
      </c>
      <c r="AJ184" s="11">
        <v>0</v>
      </c>
      <c r="AK184" s="39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3">
        <f t="shared" si="11"/>
        <v>0</v>
      </c>
      <c r="AQ184" s="32">
        <f t="shared" si="15"/>
        <v>0</v>
      </c>
      <c r="AR184" s="40">
        <v>0</v>
      </c>
    </row>
    <row r="185" spans="1:44" customFormat="1" ht="45" hidden="1" customHeight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7">
        <v>100</v>
      </c>
      <c r="H185" s="6"/>
      <c r="I185" s="6"/>
      <c r="J185" s="6"/>
      <c r="K185" s="6"/>
      <c r="L185" s="6"/>
      <c r="M185" s="35" t="s">
        <v>1990</v>
      </c>
      <c r="N185" s="35" t="s">
        <v>1936</v>
      </c>
      <c r="O185" s="35">
        <v>1905</v>
      </c>
      <c r="P185" s="5" t="s">
        <v>186</v>
      </c>
      <c r="Q185" s="5">
        <v>10</v>
      </c>
      <c r="R185" s="26">
        <v>3</v>
      </c>
      <c r="S185" s="8" t="s">
        <v>1354</v>
      </c>
      <c r="T185" s="8" t="s">
        <v>1355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39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39">
        <f t="shared" si="13"/>
        <v>0</v>
      </c>
      <c r="AI185" s="11">
        <v>0</v>
      </c>
      <c r="AJ185" s="11">
        <v>0</v>
      </c>
      <c r="AK185" s="39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3">
        <f t="shared" si="11"/>
        <v>0</v>
      </c>
      <c r="AQ185" s="32">
        <f t="shared" si="15"/>
        <v>0</v>
      </c>
      <c r="AR185" s="40">
        <v>0</v>
      </c>
    </row>
    <row r="186" spans="1:44" customFormat="1" ht="60" hidden="1" customHeight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7">
        <v>100</v>
      </c>
      <c r="H186" s="6"/>
      <c r="I186" s="6"/>
      <c r="J186" s="6"/>
      <c r="K186" s="6"/>
      <c r="L186" s="6"/>
      <c r="M186" s="35" t="s">
        <v>1990</v>
      </c>
      <c r="N186" s="35" t="s">
        <v>1936</v>
      </c>
      <c r="O186" s="35">
        <v>1905</v>
      </c>
      <c r="P186" s="5" t="s">
        <v>218</v>
      </c>
      <c r="Q186" s="5">
        <v>4</v>
      </c>
      <c r="R186" s="26">
        <v>1</v>
      </c>
      <c r="S186" s="8" t="s">
        <v>1355</v>
      </c>
      <c r="T186" s="8" t="s">
        <v>1356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39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39">
        <f t="shared" si="13"/>
        <v>0</v>
      </c>
      <c r="AI186" s="11">
        <v>0</v>
      </c>
      <c r="AJ186" s="11">
        <v>0</v>
      </c>
      <c r="AK186" s="39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3">
        <f t="shared" si="11"/>
        <v>0</v>
      </c>
      <c r="AQ186" s="32">
        <f t="shared" si="15"/>
        <v>0</v>
      </c>
      <c r="AR186" s="40">
        <v>0</v>
      </c>
    </row>
    <row r="187" spans="1:44" customFormat="1" ht="75" hidden="1" customHeight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7">
        <v>100</v>
      </c>
      <c r="H187" s="6"/>
      <c r="I187" s="6"/>
      <c r="J187" s="6"/>
      <c r="K187" s="6"/>
      <c r="L187" s="6"/>
      <c r="M187" s="35" t="s">
        <v>1992</v>
      </c>
      <c r="N187" s="35" t="s">
        <v>1940</v>
      </c>
      <c r="O187" s="35">
        <v>3203</v>
      </c>
      <c r="P187" s="5" t="s">
        <v>187</v>
      </c>
      <c r="Q187" s="5">
        <v>10</v>
      </c>
      <c r="R187" s="26">
        <v>3</v>
      </c>
      <c r="S187" s="8" t="s">
        <v>1356</v>
      </c>
      <c r="T187" s="8" t="s">
        <v>1357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39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39">
        <f t="shared" si="13"/>
        <v>0</v>
      </c>
      <c r="AI187" s="11">
        <v>0</v>
      </c>
      <c r="AJ187" s="11">
        <v>0</v>
      </c>
      <c r="AK187" s="39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3">
        <f t="shared" si="11"/>
        <v>0</v>
      </c>
      <c r="AQ187" s="32">
        <f t="shared" si="15"/>
        <v>0</v>
      </c>
      <c r="AR187" s="40">
        <v>0</v>
      </c>
    </row>
    <row r="188" spans="1:44" customFormat="1" ht="45" hidden="1" customHeight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7">
        <v>100</v>
      </c>
      <c r="H188" s="6"/>
      <c r="I188" s="6"/>
      <c r="J188" s="6"/>
      <c r="K188" s="6"/>
      <c r="L188" s="6"/>
      <c r="M188" s="35" t="s">
        <v>1990</v>
      </c>
      <c r="N188" s="35" t="s">
        <v>1936</v>
      </c>
      <c r="O188" s="35">
        <v>1905</v>
      </c>
      <c r="P188" s="5" t="s">
        <v>188</v>
      </c>
      <c r="Q188" s="5">
        <v>4</v>
      </c>
      <c r="R188" s="26">
        <v>1</v>
      </c>
      <c r="S188" s="8" t="s">
        <v>1357</v>
      </c>
      <c r="T188" s="8" t="s">
        <v>1358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39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39">
        <f t="shared" si="13"/>
        <v>0</v>
      </c>
      <c r="AI188" s="11">
        <v>0</v>
      </c>
      <c r="AJ188" s="11">
        <v>0</v>
      </c>
      <c r="AK188" s="39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3">
        <f t="shared" si="11"/>
        <v>0</v>
      </c>
      <c r="AQ188" s="32">
        <f t="shared" si="15"/>
        <v>0</v>
      </c>
      <c r="AR188" s="40">
        <v>0</v>
      </c>
    </row>
    <row r="189" spans="1:44" customFormat="1" ht="45" hidden="1" customHeight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7">
        <v>0</v>
      </c>
      <c r="H189" s="6"/>
      <c r="I189" s="6"/>
      <c r="J189" s="6"/>
      <c r="K189" s="6"/>
      <c r="L189" s="6"/>
      <c r="M189" s="35" t="s">
        <v>1990</v>
      </c>
      <c r="N189" s="35" t="s">
        <v>1936</v>
      </c>
      <c r="O189" s="35">
        <v>1905</v>
      </c>
      <c r="P189" s="4" t="s">
        <v>190</v>
      </c>
      <c r="Q189" s="4">
        <v>8</v>
      </c>
      <c r="R189" s="26">
        <v>3</v>
      </c>
      <c r="S189" s="8" t="s">
        <v>1358</v>
      </c>
      <c r="T189" s="8" t="s">
        <v>1359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39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39">
        <f t="shared" si="13"/>
        <v>0</v>
      </c>
      <c r="AI189" s="11">
        <v>0</v>
      </c>
      <c r="AJ189" s="11">
        <v>0</v>
      </c>
      <c r="AK189" s="39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3">
        <f t="shared" si="11"/>
        <v>0</v>
      </c>
      <c r="AQ189" s="32">
        <f t="shared" si="15"/>
        <v>0</v>
      </c>
      <c r="AR189" s="40">
        <v>0</v>
      </c>
    </row>
    <row r="190" spans="1:44" customFormat="1" ht="45" hidden="1" customHeight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7">
        <v>0</v>
      </c>
      <c r="H190" s="6"/>
      <c r="I190" s="6"/>
      <c r="J190" s="6"/>
      <c r="K190" s="6"/>
      <c r="L190" s="6"/>
      <c r="M190" s="35" t="s">
        <v>1990</v>
      </c>
      <c r="N190" s="35" t="s">
        <v>1936</v>
      </c>
      <c r="O190" s="35">
        <v>1905</v>
      </c>
      <c r="P190" s="4" t="s">
        <v>219</v>
      </c>
      <c r="Q190" s="4">
        <v>48</v>
      </c>
      <c r="R190" s="26">
        <v>12</v>
      </c>
      <c r="S190" s="8" t="s">
        <v>1359</v>
      </c>
      <c r="T190" s="8" t="s">
        <v>1360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39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39">
        <f t="shared" si="13"/>
        <v>0</v>
      </c>
      <c r="AI190" s="11">
        <v>0</v>
      </c>
      <c r="AJ190" s="11">
        <v>0</v>
      </c>
      <c r="AK190" s="39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3">
        <f t="shared" si="11"/>
        <v>0</v>
      </c>
      <c r="AQ190" s="32">
        <f t="shared" si="15"/>
        <v>0</v>
      </c>
      <c r="AR190" s="40">
        <v>0</v>
      </c>
    </row>
    <row r="191" spans="1:44" customFormat="1" ht="45" hidden="1" customHeight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7">
        <v>0</v>
      </c>
      <c r="H191" s="6"/>
      <c r="I191" s="6"/>
      <c r="J191" s="6"/>
      <c r="K191" s="6"/>
      <c r="L191" s="6"/>
      <c r="M191" s="35" t="s">
        <v>1990</v>
      </c>
      <c r="N191" s="35" t="s">
        <v>1936</v>
      </c>
      <c r="O191" s="35">
        <v>1905</v>
      </c>
      <c r="P191" s="4" t="s">
        <v>191</v>
      </c>
      <c r="Q191" s="4">
        <v>48</v>
      </c>
      <c r="R191" s="26">
        <v>12</v>
      </c>
      <c r="S191" s="8" t="s">
        <v>1360</v>
      </c>
      <c r="T191" s="8" t="s">
        <v>1361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39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39">
        <f t="shared" si="13"/>
        <v>0</v>
      </c>
      <c r="AI191" s="11">
        <v>0</v>
      </c>
      <c r="AJ191" s="11">
        <v>0</v>
      </c>
      <c r="AK191" s="39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3">
        <f t="shared" si="11"/>
        <v>0</v>
      </c>
      <c r="AQ191" s="32">
        <f t="shared" si="15"/>
        <v>0</v>
      </c>
      <c r="AR191" s="40">
        <v>0</v>
      </c>
    </row>
    <row r="192" spans="1:44" customFormat="1" ht="45" hidden="1" customHeight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7">
        <v>0</v>
      </c>
      <c r="H192" s="6"/>
      <c r="I192" s="6"/>
      <c r="J192" s="6"/>
      <c r="K192" s="6"/>
      <c r="L192" s="6"/>
      <c r="M192" s="35" t="s">
        <v>1990</v>
      </c>
      <c r="N192" s="35" t="s">
        <v>1936</v>
      </c>
      <c r="O192" s="35">
        <v>1905</v>
      </c>
      <c r="P192" s="4" t="s">
        <v>192</v>
      </c>
      <c r="Q192" s="4">
        <v>1</v>
      </c>
      <c r="R192" s="26">
        <v>0.1</v>
      </c>
      <c r="S192" s="8" t="s">
        <v>1361</v>
      </c>
      <c r="T192" s="8" t="s">
        <v>1362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39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39">
        <f t="shared" si="13"/>
        <v>0</v>
      </c>
      <c r="AI192" s="11">
        <v>0</v>
      </c>
      <c r="AJ192" s="11">
        <v>0</v>
      </c>
      <c r="AK192" s="39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3">
        <f t="shared" si="11"/>
        <v>0</v>
      </c>
      <c r="AQ192" s="32">
        <f t="shared" si="15"/>
        <v>0</v>
      </c>
      <c r="AR192" s="40">
        <v>0</v>
      </c>
    </row>
    <row r="193" spans="1:44" customFormat="1" ht="90" hidden="1" customHeight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7">
        <v>111.8</v>
      </c>
      <c r="H193" s="6"/>
      <c r="I193" s="6"/>
      <c r="J193" s="6"/>
      <c r="K193" s="6"/>
      <c r="L193" s="6"/>
      <c r="M193" s="35" t="s">
        <v>1990</v>
      </c>
      <c r="N193" s="35" t="s">
        <v>1936</v>
      </c>
      <c r="O193" s="35">
        <v>1905</v>
      </c>
      <c r="P193" s="4" t="s">
        <v>194</v>
      </c>
      <c r="Q193" s="4">
        <v>4</v>
      </c>
      <c r="R193" s="26">
        <v>1</v>
      </c>
      <c r="S193" s="8" t="s">
        <v>1362</v>
      </c>
      <c r="T193" s="8" t="s">
        <v>1363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39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39">
        <f t="shared" si="13"/>
        <v>0</v>
      </c>
      <c r="AI193" s="11">
        <v>0</v>
      </c>
      <c r="AJ193" s="11">
        <v>0</v>
      </c>
      <c r="AK193" s="39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3">
        <f t="shared" si="11"/>
        <v>0</v>
      </c>
      <c r="AQ193" s="32">
        <f t="shared" si="15"/>
        <v>0</v>
      </c>
      <c r="AR193" s="40">
        <v>0</v>
      </c>
    </row>
    <row r="194" spans="1:44" customFormat="1" ht="60" hidden="1" customHeight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7">
        <v>111.8</v>
      </c>
      <c r="H194" s="6"/>
      <c r="I194" s="6"/>
      <c r="J194" s="6"/>
      <c r="K194" s="6"/>
      <c r="L194" s="6"/>
      <c r="M194" s="35" t="s">
        <v>1990</v>
      </c>
      <c r="N194" s="35" t="s">
        <v>1939</v>
      </c>
      <c r="O194" s="35">
        <v>1906</v>
      </c>
      <c r="P194" s="4" t="s">
        <v>220</v>
      </c>
      <c r="Q194" s="4">
        <v>87</v>
      </c>
      <c r="R194" s="26">
        <v>20</v>
      </c>
      <c r="S194" s="8" t="s">
        <v>1363</v>
      </c>
      <c r="T194" s="8" t="s">
        <v>1364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39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39">
        <f t="shared" si="13"/>
        <v>0</v>
      </c>
      <c r="AI194" s="11">
        <v>0</v>
      </c>
      <c r="AJ194" s="11">
        <v>0</v>
      </c>
      <c r="AK194" s="39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3">
        <f t="shared" si="11"/>
        <v>0</v>
      </c>
      <c r="AQ194" s="32">
        <f t="shared" si="15"/>
        <v>0</v>
      </c>
      <c r="AR194" s="40">
        <v>0</v>
      </c>
    </row>
    <row r="195" spans="1:44" customFormat="1" ht="60" hidden="1" customHeight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7">
        <v>111.8</v>
      </c>
      <c r="H195" s="6"/>
      <c r="I195" s="6"/>
      <c r="J195" s="6"/>
      <c r="K195" s="6"/>
      <c r="L195" s="6"/>
      <c r="M195" s="35" t="s">
        <v>1990</v>
      </c>
      <c r="N195" s="35" t="s">
        <v>1936</v>
      </c>
      <c r="O195" s="35">
        <v>1905</v>
      </c>
      <c r="P195" s="4" t="s">
        <v>195</v>
      </c>
      <c r="Q195" s="4">
        <v>28</v>
      </c>
      <c r="R195" s="26">
        <v>7</v>
      </c>
      <c r="S195" s="8" t="s">
        <v>1364</v>
      </c>
      <c r="T195" s="8" t="s">
        <v>1365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39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39">
        <f t="shared" si="13"/>
        <v>0</v>
      </c>
      <c r="AI195" s="11">
        <v>0</v>
      </c>
      <c r="AJ195" s="11">
        <v>0</v>
      </c>
      <c r="AK195" s="39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3">
        <f t="shared" si="11"/>
        <v>0</v>
      </c>
      <c r="AQ195" s="32">
        <f t="shared" si="15"/>
        <v>0</v>
      </c>
      <c r="AR195" s="40">
        <v>0</v>
      </c>
    </row>
    <row r="196" spans="1:44" customFormat="1" ht="90" hidden="1" customHeight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7">
        <v>60</v>
      </c>
      <c r="H196" s="6"/>
      <c r="I196" s="6"/>
      <c r="J196" s="6"/>
      <c r="K196" s="6"/>
      <c r="L196" s="6"/>
      <c r="M196" s="35" t="s">
        <v>1990</v>
      </c>
      <c r="N196" s="35" t="s">
        <v>1936</v>
      </c>
      <c r="O196" s="35">
        <v>1905</v>
      </c>
      <c r="P196" s="4" t="s">
        <v>197</v>
      </c>
      <c r="Q196" s="4">
        <v>4</v>
      </c>
      <c r="R196" s="26">
        <v>1</v>
      </c>
      <c r="S196" s="8" t="s">
        <v>1365</v>
      </c>
      <c r="T196" s="8" t="s">
        <v>1366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39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39">
        <f t="shared" si="13"/>
        <v>0</v>
      </c>
      <c r="AI196" s="11">
        <v>0</v>
      </c>
      <c r="AJ196" s="11">
        <v>0</v>
      </c>
      <c r="AK196" s="39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3">
        <f t="shared" si="11"/>
        <v>0</v>
      </c>
      <c r="AQ196" s="32">
        <f t="shared" si="15"/>
        <v>0</v>
      </c>
      <c r="AR196" s="40">
        <v>0</v>
      </c>
    </row>
    <row r="197" spans="1:44" customFormat="1" ht="90" hidden="1" customHeight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7">
        <v>60</v>
      </c>
      <c r="H197" s="6"/>
      <c r="I197" s="6"/>
      <c r="J197" s="6"/>
      <c r="K197" s="6"/>
      <c r="L197" s="6"/>
      <c r="M197" s="35" t="s">
        <v>1990</v>
      </c>
      <c r="N197" s="35" t="s">
        <v>1939</v>
      </c>
      <c r="O197" s="35">
        <v>1906</v>
      </c>
      <c r="P197" s="4" t="s">
        <v>221</v>
      </c>
      <c r="Q197" s="4">
        <v>4</v>
      </c>
      <c r="R197" s="26">
        <v>1</v>
      </c>
      <c r="S197" s="8" t="s">
        <v>1366</v>
      </c>
      <c r="T197" s="8" t="s">
        <v>1367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39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39">
        <f t="shared" si="13"/>
        <v>0</v>
      </c>
      <c r="AI197" s="11">
        <v>0</v>
      </c>
      <c r="AJ197" s="11">
        <v>0</v>
      </c>
      <c r="AK197" s="39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3">
        <f t="shared" si="11"/>
        <v>0</v>
      </c>
      <c r="AQ197" s="32">
        <f t="shared" si="15"/>
        <v>0</v>
      </c>
      <c r="AR197" s="40">
        <v>0</v>
      </c>
    </row>
    <row r="198" spans="1:44" customFormat="1" ht="75" hidden="1" customHeight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7">
        <v>60</v>
      </c>
      <c r="H198" s="6"/>
      <c r="I198" s="6"/>
      <c r="J198" s="6"/>
      <c r="K198" s="6"/>
      <c r="L198" s="6"/>
      <c r="M198" s="35" t="s">
        <v>1990</v>
      </c>
      <c r="N198" s="35" t="s">
        <v>1936</v>
      </c>
      <c r="O198" s="35">
        <v>1905</v>
      </c>
      <c r="P198" s="4" t="s">
        <v>222</v>
      </c>
      <c r="Q198" s="4">
        <v>10</v>
      </c>
      <c r="R198" s="26">
        <v>2</v>
      </c>
      <c r="S198" s="8" t="s">
        <v>1367</v>
      </c>
      <c r="T198" s="8" t="s">
        <v>1368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39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39">
        <f t="shared" si="13"/>
        <v>0</v>
      </c>
      <c r="AI198" s="11">
        <v>0</v>
      </c>
      <c r="AJ198" s="11">
        <v>0</v>
      </c>
      <c r="AK198" s="39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3">
        <f t="shared" si="11"/>
        <v>0</v>
      </c>
      <c r="AQ198" s="32">
        <f t="shared" si="15"/>
        <v>0</v>
      </c>
      <c r="AR198" s="40">
        <v>0</v>
      </c>
    </row>
    <row r="199" spans="1:44" customFormat="1" ht="75" hidden="1" customHeight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7">
        <v>60</v>
      </c>
      <c r="H199" s="6"/>
      <c r="I199" s="6"/>
      <c r="J199" s="6"/>
      <c r="K199" s="6"/>
      <c r="L199" s="6"/>
      <c r="M199" s="35" t="s">
        <v>1990</v>
      </c>
      <c r="N199" s="35" t="s">
        <v>1936</v>
      </c>
      <c r="O199" s="35">
        <v>1905</v>
      </c>
      <c r="P199" s="4" t="s">
        <v>198</v>
      </c>
      <c r="Q199" s="4">
        <v>1</v>
      </c>
      <c r="R199" s="26">
        <v>1</v>
      </c>
      <c r="S199" s="8" t="s">
        <v>1368</v>
      </c>
      <c r="T199" s="8" t="s">
        <v>1369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39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39">
        <f t="shared" si="13"/>
        <v>0</v>
      </c>
      <c r="AI199" s="11">
        <v>0</v>
      </c>
      <c r="AJ199" s="11">
        <v>0</v>
      </c>
      <c r="AK199" s="39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3">
        <f t="shared" si="11"/>
        <v>0</v>
      </c>
      <c r="AQ199" s="32">
        <f t="shared" si="15"/>
        <v>0</v>
      </c>
      <c r="AR199" s="40">
        <v>0</v>
      </c>
    </row>
    <row r="200" spans="1:44" customFormat="1" ht="45" hidden="1" customHeight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7">
        <v>85</v>
      </c>
      <c r="H200" s="6"/>
      <c r="I200" s="6"/>
      <c r="J200" s="6"/>
      <c r="K200" s="6"/>
      <c r="L200" s="6"/>
      <c r="M200" s="35" t="s">
        <v>1990</v>
      </c>
      <c r="N200" s="35" t="s">
        <v>1936</v>
      </c>
      <c r="O200" s="35">
        <v>1905</v>
      </c>
      <c r="P200" s="4" t="s">
        <v>224</v>
      </c>
      <c r="Q200" s="4">
        <v>6</v>
      </c>
      <c r="R200" s="26">
        <v>2</v>
      </c>
      <c r="S200" s="8" t="s">
        <v>1369</v>
      </c>
      <c r="T200" s="8" t="s">
        <v>1370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39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39">
        <f t="shared" si="13"/>
        <v>0</v>
      </c>
      <c r="AI200" s="11">
        <v>0</v>
      </c>
      <c r="AJ200" s="11">
        <v>0</v>
      </c>
      <c r="AK200" s="39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3">
        <f t="shared" si="11"/>
        <v>0</v>
      </c>
      <c r="AQ200" s="32">
        <f t="shared" si="15"/>
        <v>0</v>
      </c>
      <c r="AR200" s="40">
        <v>0</v>
      </c>
    </row>
    <row r="201" spans="1:44" customFormat="1" ht="45" hidden="1" customHeight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7">
        <v>85</v>
      </c>
      <c r="H201" s="6"/>
      <c r="I201" s="6"/>
      <c r="J201" s="6"/>
      <c r="K201" s="6"/>
      <c r="L201" s="6"/>
      <c r="M201" s="35" t="s">
        <v>1990</v>
      </c>
      <c r="N201" s="35" t="s">
        <v>1936</v>
      </c>
      <c r="O201" s="35">
        <v>1905</v>
      </c>
      <c r="P201" s="4" t="s">
        <v>1124</v>
      </c>
      <c r="Q201" s="4">
        <v>16</v>
      </c>
      <c r="R201" s="26">
        <v>4</v>
      </c>
      <c r="S201" s="8" t="s">
        <v>1370</v>
      </c>
      <c r="T201" s="8" t="s">
        <v>1371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39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39">
        <f t="shared" si="13"/>
        <v>0</v>
      </c>
      <c r="AI201" s="11">
        <v>0</v>
      </c>
      <c r="AJ201" s="11">
        <v>0</v>
      </c>
      <c r="AK201" s="39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3">
        <f t="shared" si="11"/>
        <v>0</v>
      </c>
      <c r="AQ201" s="32">
        <f t="shared" si="15"/>
        <v>0</v>
      </c>
      <c r="AR201" s="40">
        <v>0</v>
      </c>
    </row>
    <row r="202" spans="1:44" customFormat="1" ht="60" hidden="1" customHeight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7">
        <v>85</v>
      </c>
      <c r="H202" s="6"/>
      <c r="I202" s="6"/>
      <c r="J202" s="6"/>
      <c r="K202" s="6"/>
      <c r="L202" s="6"/>
      <c r="M202" s="35" t="s">
        <v>1990</v>
      </c>
      <c r="N202" s="35" t="s">
        <v>1939</v>
      </c>
      <c r="O202" s="35">
        <v>1906</v>
      </c>
      <c r="P202" s="4" t="s">
        <v>200</v>
      </c>
      <c r="Q202" s="4">
        <v>4</v>
      </c>
      <c r="R202" s="26">
        <v>1</v>
      </c>
      <c r="S202" s="8" t="s">
        <v>1371</v>
      </c>
      <c r="T202" s="8" t="s">
        <v>1372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39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39">
        <f t="shared" si="13"/>
        <v>0</v>
      </c>
      <c r="AI202" s="11">
        <v>0</v>
      </c>
      <c r="AJ202" s="11">
        <v>0</v>
      </c>
      <c r="AK202" s="39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3">
        <f t="shared" si="11"/>
        <v>0</v>
      </c>
      <c r="AQ202" s="32">
        <f t="shared" si="15"/>
        <v>0</v>
      </c>
      <c r="AR202" s="40">
        <v>0</v>
      </c>
    </row>
    <row r="203" spans="1:44" customFormat="1" ht="120" hidden="1" customHeight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7">
        <v>85</v>
      </c>
      <c r="H203" s="6"/>
      <c r="I203" s="6"/>
      <c r="J203" s="6"/>
      <c r="K203" s="6"/>
      <c r="L203" s="6"/>
      <c r="M203" s="35" t="s">
        <v>1993</v>
      </c>
      <c r="N203" s="35" t="s">
        <v>1941</v>
      </c>
      <c r="O203" s="35">
        <v>2302</v>
      </c>
      <c r="P203" s="4" t="s">
        <v>201</v>
      </c>
      <c r="Q203" s="4">
        <v>7</v>
      </c>
      <c r="R203" s="26">
        <v>2</v>
      </c>
      <c r="S203" s="8" t="s">
        <v>1372</v>
      </c>
      <c r="T203" s="8" t="s">
        <v>1373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39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39">
        <f t="shared" si="13"/>
        <v>0</v>
      </c>
      <c r="AI203" s="11">
        <v>0</v>
      </c>
      <c r="AJ203" s="11">
        <v>0</v>
      </c>
      <c r="AK203" s="39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3">
        <f t="shared" si="11"/>
        <v>0</v>
      </c>
      <c r="AQ203" s="32">
        <f t="shared" si="15"/>
        <v>0</v>
      </c>
      <c r="AR203" s="40">
        <v>0</v>
      </c>
    </row>
    <row r="204" spans="1:44" customFormat="1" ht="45" hidden="1" customHeight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7">
        <v>85</v>
      </c>
      <c r="H204" s="6"/>
      <c r="I204" s="6"/>
      <c r="J204" s="6"/>
      <c r="K204" s="6"/>
      <c r="L204" s="6"/>
      <c r="M204" s="35" t="s">
        <v>1990</v>
      </c>
      <c r="N204" s="35" t="s">
        <v>1939</v>
      </c>
      <c r="O204" s="35">
        <v>1906</v>
      </c>
      <c r="P204" s="4" t="s">
        <v>225</v>
      </c>
      <c r="Q204" s="4">
        <v>7</v>
      </c>
      <c r="R204" s="26">
        <v>2</v>
      </c>
      <c r="S204" s="8" t="s">
        <v>1373</v>
      </c>
      <c r="T204" s="8" t="s">
        <v>1374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39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39">
        <f t="shared" si="13"/>
        <v>0</v>
      </c>
      <c r="AI204" s="11">
        <v>0</v>
      </c>
      <c r="AJ204" s="11">
        <v>0</v>
      </c>
      <c r="AK204" s="39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3">
        <f t="shared" si="11"/>
        <v>0</v>
      </c>
      <c r="AQ204" s="32">
        <f t="shared" si="15"/>
        <v>0</v>
      </c>
      <c r="AR204" s="40">
        <v>0</v>
      </c>
    </row>
    <row r="205" spans="1:44" customFormat="1" ht="45" hidden="1" customHeight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7">
        <v>85</v>
      </c>
      <c r="H205" s="6"/>
      <c r="I205" s="6"/>
      <c r="J205" s="6"/>
      <c r="K205" s="6"/>
      <c r="L205" s="6"/>
      <c r="M205" s="35" t="s">
        <v>1990</v>
      </c>
      <c r="N205" s="35" t="s">
        <v>1939</v>
      </c>
      <c r="O205" s="35">
        <v>1906</v>
      </c>
      <c r="P205" s="4" t="s">
        <v>226</v>
      </c>
      <c r="Q205" s="4">
        <v>42</v>
      </c>
      <c r="R205" s="26">
        <v>12</v>
      </c>
      <c r="S205" s="8" t="s">
        <v>1374</v>
      </c>
      <c r="T205" s="8" t="s">
        <v>1375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39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39">
        <f t="shared" si="13"/>
        <v>0</v>
      </c>
      <c r="AI205" s="11">
        <v>0</v>
      </c>
      <c r="AJ205" s="11">
        <v>0</v>
      </c>
      <c r="AK205" s="39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3">
        <f t="shared" si="11"/>
        <v>0</v>
      </c>
      <c r="AQ205" s="32">
        <f t="shared" si="15"/>
        <v>0</v>
      </c>
      <c r="AR205" s="40">
        <v>0</v>
      </c>
    </row>
    <row r="206" spans="1:44" customFormat="1" ht="45" hidden="1" customHeight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7">
        <v>85</v>
      </c>
      <c r="H206" s="6"/>
      <c r="I206" s="6"/>
      <c r="J206" s="6"/>
      <c r="K206" s="6"/>
      <c r="L206" s="6"/>
      <c r="M206" s="35" t="s">
        <v>1990</v>
      </c>
      <c r="N206" s="35" t="s">
        <v>1939</v>
      </c>
      <c r="O206" s="35">
        <v>1906</v>
      </c>
      <c r="P206" s="4" t="s">
        <v>202</v>
      </c>
      <c r="Q206" s="4">
        <v>7</v>
      </c>
      <c r="R206" s="26">
        <v>2</v>
      </c>
      <c r="S206" s="8" t="s">
        <v>1375</v>
      </c>
      <c r="T206" s="8" t="s">
        <v>1376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39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39">
        <f t="shared" si="13"/>
        <v>0</v>
      </c>
      <c r="AI206" s="11">
        <v>0</v>
      </c>
      <c r="AJ206" s="11">
        <v>0</v>
      </c>
      <c r="AK206" s="39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3">
        <f t="shared" si="11"/>
        <v>0</v>
      </c>
      <c r="AQ206" s="32">
        <f t="shared" si="15"/>
        <v>0</v>
      </c>
      <c r="AR206" s="40">
        <v>0</v>
      </c>
    </row>
    <row r="207" spans="1:44" customFormat="1" ht="60" hidden="1" customHeight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7">
        <v>0</v>
      </c>
      <c r="H207" s="6"/>
      <c r="I207" s="6"/>
      <c r="J207" s="6"/>
      <c r="K207" s="6"/>
      <c r="L207" s="6"/>
      <c r="M207" s="35" t="s">
        <v>1990</v>
      </c>
      <c r="N207" s="35" t="s">
        <v>1936</v>
      </c>
      <c r="O207" s="35">
        <v>1905</v>
      </c>
      <c r="P207" s="4" t="s">
        <v>227</v>
      </c>
      <c r="Q207" s="4">
        <v>0.6</v>
      </c>
      <c r="R207" s="26">
        <v>0.15</v>
      </c>
      <c r="S207" s="8" t="s">
        <v>1376</v>
      </c>
      <c r="T207" s="8" t="s">
        <v>1377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39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39">
        <f t="shared" si="13"/>
        <v>0</v>
      </c>
      <c r="AI207" s="11">
        <v>0</v>
      </c>
      <c r="AJ207" s="11">
        <v>0</v>
      </c>
      <c r="AK207" s="39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3">
        <f t="shared" si="11"/>
        <v>0</v>
      </c>
      <c r="AQ207" s="32">
        <f t="shared" si="15"/>
        <v>0</v>
      </c>
      <c r="AR207" s="40">
        <v>0</v>
      </c>
    </row>
    <row r="208" spans="1:44" customFormat="1" ht="75" hidden="1" customHeight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7">
        <v>0</v>
      </c>
      <c r="H208" s="6"/>
      <c r="I208" s="6"/>
      <c r="J208" s="6"/>
      <c r="K208" s="6"/>
      <c r="L208" s="6"/>
      <c r="M208" s="35" t="s">
        <v>1990</v>
      </c>
      <c r="N208" s="35" t="s">
        <v>1936</v>
      </c>
      <c r="O208" s="35">
        <v>1905</v>
      </c>
      <c r="P208" s="4" t="s">
        <v>228</v>
      </c>
      <c r="Q208" s="4">
        <v>1</v>
      </c>
      <c r="R208" s="26">
        <v>0.25</v>
      </c>
      <c r="S208" s="8" t="s">
        <v>1377</v>
      </c>
      <c r="T208" s="8" t="s">
        <v>1378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39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39">
        <f t="shared" si="13"/>
        <v>0</v>
      </c>
      <c r="AI208" s="11">
        <v>0</v>
      </c>
      <c r="AJ208" s="11">
        <v>0</v>
      </c>
      <c r="AK208" s="39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3">
        <f t="shared" si="11"/>
        <v>0</v>
      </c>
      <c r="AQ208" s="32">
        <f t="shared" si="15"/>
        <v>0</v>
      </c>
      <c r="AR208" s="40">
        <v>0</v>
      </c>
    </row>
    <row r="209" spans="1:44" customFormat="1" ht="45" hidden="1" customHeight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7">
        <v>16</v>
      </c>
      <c r="H209" s="6"/>
      <c r="I209" s="6"/>
      <c r="J209" s="6"/>
      <c r="K209" s="6"/>
      <c r="L209" s="6"/>
      <c r="M209" s="35" t="s">
        <v>1990</v>
      </c>
      <c r="N209" s="35" t="s">
        <v>1936</v>
      </c>
      <c r="O209" s="35">
        <v>1905</v>
      </c>
      <c r="P209" s="4" t="s">
        <v>230</v>
      </c>
      <c r="Q209" s="4">
        <v>0.7</v>
      </c>
      <c r="R209" s="26">
        <v>0.2</v>
      </c>
      <c r="S209" s="8" t="s">
        <v>1378</v>
      </c>
      <c r="T209" s="8" t="s">
        <v>1379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39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39">
        <f t="shared" si="13"/>
        <v>0</v>
      </c>
      <c r="AI209" s="11">
        <v>0</v>
      </c>
      <c r="AJ209" s="11">
        <v>0</v>
      </c>
      <c r="AK209" s="39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3">
        <f t="shared" si="11"/>
        <v>0</v>
      </c>
      <c r="AQ209" s="32">
        <f t="shared" si="15"/>
        <v>0</v>
      </c>
      <c r="AR209" s="40">
        <v>0</v>
      </c>
    </row>
    <row r="210" spans="1:44" customFormat="1" ht="45" hidden="1" customHeight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7">
        <v>16</v>
      </c>
      <c r="H210" s="6"/>
      <c r="I210" s="6"/>
      <c r="J210" s="6"/>
      <c r="K210" s="6"/>
      <c r="L210" s="6"/>
      <c r="M210" s="35" t="s">
        <v>1990</v>
      </c>
      <c r="N210" s="35" t="s">
        <v>1936</v>
      </c>
      <c r="O210" s="35">
        <v>1905</v>
      </c>
      <c r="P210" s="4" t="s">
        <v>231</v>
      </c>
      <c r="Q210" s="4">
        <v>1</v>
      </c>
      <c r="R210" s="26">
        <v>0.25</v>
      </c>
      <c r="S210" s="8" t="s">
        <v>1379</v>
      </c>
      <c r="T210" s="8" t="s">
        <v>1380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39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39">
        <f t="shared" si="13"/>
        <v>0</v>
      </c>
      <c r="AI210" s="11">
        <v>0</v>
      </c>
      <c r="AJ210" s="11">
        <v>0</v>
      </c>
      <c r="AK210" s="39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3">
        <f t="shared" si="11"/>
        <v>0</v>
      </c>
      <c r="AQ210" s="32">
        <f t="shared" si="15"/>
        <v>0</v>
      </c>
      <c r="AR210" s="40">
        <v>0</v>
      </c>
    </row>
    <row r="211" spans="1:44" customFormat="1" ht="45" hidden="1" customHeight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7" t="s">
        <v>1197</v>
      </c>
      <c r="H211" s="6"/>
      <c r="I211" s="6"/>
      <c r="J211" s="6"/>
      <c r="K211" s="6"/>
      <c r="L211" s="6"/>
      <c r="M211" s="35" t="s">
        <v>1990</v>
      </c>
      <c r="N211" s="35" t="s">
        <v>1936</v>
      </c>
      <c r="O211" s="35">
        <v>1905</v>
      </c>
      <c r="P211" s="4" t="s">
        <v>232</v>
      </c>
      <c r="Q211" s="4">
        <v>1</v>
      </c>
      <c r="R211" s="26">
        <v>0.35</v>
      </c>
      <c r="S211" s="8" t="s">
        <v>1380</v>
      </c>
      <c r="T211" s="8" t="s">
        <v>1381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39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39">
        <f t="shared" si="13"/>
        <v>0</v>
      </c>
      <c r="AI211" s="11">
        <v>0</v>
      </c>
      <c r="AJ211" s="11">
        <v>0</v>
      </c>
      <c r="AK211" s="39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3">
        <f t="shared" si="11"/>
        <v>0</v>
      </c>
      <c r="AQ211" s="32">
        <f t="shared" si="15"/>
        <v>0</v>
      </c>
      <c r="AR211" s="40">
        <v>0</v>
      </c>
    </row>
    <row r="212" spans="1:44" customFormat="1" ht="45" hidden="1" customHeight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7" t="s">
        <v>1197</v>
      </c>
      <c r="H212" s="6"/>
      <c r="I212" s="6"/>
      <c r="J212" s="6"/>
      <c r="K212" s="6"/>
      <c r="L212" s="6"/>
      <c r="M212" s="35" t="s">
        <v>1990</v>
      </c>
      <c r="N212" s="35" t="s">
        <v>1936</v>
      </c>
      <c r="O212" s="35">
        <v>1905</v>
      </c>
      <c r="P212" s="4" t="s">
        <v>234</v>
      </c>
      <c r="Q212" s="4">
        <v>1</v>
      </c>
      <c r="R212" s="26">
        <v>0.35</v>
      </c>
      <c r="S212" s="8" t="s">
        <v>1381</v>
      </c>
      <c r="T212" s="8" t="s">
        <v>1382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39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39">
        <f t="shared" si="13"/>
        <v>0</v>
      </c>
      <c r="AI212" s="11">
        <v>0</v>
      </c>
      <c r="AJ212" s="11">
        <v>0</v>
      </c>
      <c r="AK212" s="39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3">
        <f t="shared" si="11"/>
        <v>0</v>
      </c>
      <c r="AQ212" s="32">
        <f t="shared" si="15"/>
        <v>0</v>
      </c>
      <c r="AR212" s="40">
        <v>0</v>
      </c>
    </row>
    <row r="213" spans="1:44" customFormat="1" ht="45" hidden="1" customHeight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7">
        <v>92</v>
      </c>
      <c r="H213" s="6"/>
      <c r="I213" s="6"/>
      <c r="J213" s="6"/>
      <c r="K213" s="6"/>
      <c r="L213" s="6"/>
      <c r="M213" s="35" t="s">
        <v>1990</v>
      </c>
      <c r="N213" s="35" t="s">
        <v>1939</v>
      </c>
      <c r="O213" s="35">
        <v>1906</v>
      </c>
      <c r="P213" s="4" t="s">
        <v>235</v>
      </c>
      <c r="Q213" s="4">
        <v>32</v>
      </c>
      <c r="R213" s="26">
        <v>9</v>
      </c>
      <c r="S213" s="8" t="s">
        <v>1382</v>
      </c>
      <c r="T213" s="8" t="s">
        <v>1383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39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39">
        <f t="shared" si="13"/>
        <v>0</v>
      </c>
      <c r="AI213" s="11">
        <v>0</v>
      </c>
      <c r="AJ213" s="11">
        <v>0</v>
      </c>
      <c r="AK213" s="39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3">
        <f t="shared" si="11"/>
        <v>0</v>
      </c>
      <c r="AQ213" s="32">
        <f t="shared" si="15"/>
        <v>0</v>
      </c>
      <c r="AR213" s="40">
        <v>0</v>
      </c>
    </row>
    <row r="214" spans="1:44" customFormat="1" ht="45" hidden="1" customHeight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7">
        <v>92</v>
      </c>
      <c r="H214" s="6"/>
      <c r="I214" s="6"/>
      <c r="J214" s="6"/>
      <c r="K214" s="6"/>
      <c r="L214" s="6"/>
      <c r="M214" s="35" t="s">
        <v>1990</v>
      </c>
      <c r="N214" s="35" t="s">
        <v>1936</v>
      </c>
      <c r="O214" s="35">
        <v>1905</v>
      </c>
      <c r="P214" s="4" t="s">
        <v>236</v>
      </c>
      <c r="Q214" s="4">
        <v>1</v>
      </c>
      <c r="R214" s="26">
        <v>0.3</v>
      </c>
      <c r="S214" s="8" t="s">
        <v>1383</v>
      </c>
      <c r="T214" s="8" t="s">
        <v>1384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39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39">
        <f t="shared" si="13"/>
        <v>0</v>
      </c>
      <c r="AI214" s="11">
        <v>0</v>
      </c>
      <c r="AJ214" s="11">
        <v>0</v>
      </c>
      <c r="AK214" s="39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3">
        <f t="shared" si="11"/>
        <v>0</v>
      </c>
      <c r="AQ214" s="32">
        <f t="shared" si="15"/>
        <v>0</v>
      </c>
      <c r="AR214" s="40">
        <v>0</v>
      </c>
    </row>
    <row r="215" spans="1:44" customFormat="1" ht="45" hidden="1" customHeight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7">
        <v>92</v>
      </c>
      <c r="H215" s="6"/>
      <c r="I215" s="6"/>
      <c r="J215" s="6"/>
      <c r="K215" s="6"/>
      <c r="L215" s="6"/>
      <c r="M215" s="35" t="s">
        <v>1990</v>
      </c>
      <c r="N215" s="35" t="s">
        <v>1939</v>
      </c>
      <c r="O215" s="35">
        <v>1906</v>
      </c>
      <c r="P215" s="4" t="s">
        <v>237</v>
      </c>
      <c r="Q215" s="4">
        <v>17</v>
      </c>
      <c r="R215" s="26" t="s">
        <v>1932</v>
      </c>
      <c r="S215" s="8" t="s">
        <v>1384</v>
      </c>
      <c r="T215" s="8" t="s">
        <v>1385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39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39">
        <f t="shared" si="13"/>
        <v>0</v>
      </c>
      <c r="AI215" s="11">
        <v>0</v>
      </c>
      <c r="AJ215" s="11">
        <v>0</v>
      </c>
      <c r="AK215" s="39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3">
        <f t="shared" si="11"/>
        <v>0</v>
      </c>
      <c r="AQ215" s="32">
        <f t="shared" si="15"/>
        <v>0</v>
      </c>
      <c r="AR215" s="40">
        <v>0</v>
      </c>
    </row>
    <row r="216" spans="1:44" customFormat="1" ht="90" hidden="1" customHeight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7">
        <v>11.7</v>
      </c>
      <c r="H216" s="6"/>
      <c r="I216" s="6"/>
      <c r="J216" s="6"/>
      <c r="K216" s="6"/>
      <c r="L216" s="6"/>
      <c r="M216" s="35" t="s">
        <v>1990</v>
      </c>
      <c r="N216" s="35" t="s">
        <v>1936</v>
      </c>
      <c r="O216" s="35">
        <v>1905</v>
      </c>
      <c r="P216" s="4" t="s">
        <v>238</v>
      </c>
      <c r="Q216" s="4">
        <v>1</v>
      </c>
      <c r="R216" s="26">
        <v>0.25</v>
      </c>
      <c r="S216" s="8" t="s">
        <v>1385</v>
      </c>
      <c r="T216" s="8" t="s">
        <v>1386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39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39">
        <v>5</v>
      </c>
      <c r="AI216" s="11">
        <v>0</v>
      </c>
      <c r="AJ216" s="11">
        <v>0</v>
      </c>
      <c r="AK216" s="39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3">
        <f t="shared" si="11"/>
        <v>5</v>
      </c>
      <c r="AQ216" s="32">
        <f t="shared" si="15"/>
        <v>70</v>
      </c>
      <c r="AR216" s="40">
        <v>0</v>
      </c>
    </row>
    <row r="217" spans="1:44" customFormat="1" ht="60" hidden="1" customHeight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7">
        <v>11.7</v>
      </c>
      <c r="H217" s="6"/>
      <c r="I217" s="6"/>
      <c r="J217" s="6"/>
      <c r="K217" s="6"/>
      <c r="L217" s="6"/>
      <c r="M217" s="35" t="s">
        <v>1990</v>
      </c>
      <c r="N217" s="35" t="s">
        <v>1936</v>
      </c>
      <c r="O217" s="35">
        <v>1905</v>
      </c>
      <c r="P217" s="4" t="s">
        <v>239</v>
      </c>
      <c r="Q217" s="4">
        <v>1</v>
      </c>
      <c r="R217" s="26">
        <v>1</v>
      </c>
      <c r="S217" s="8" t="s">
        <v>1386</v>
      </c>
      <c r="T217" s="8" t="s">
        <v>1387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39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39">
        <f t="shared" si="13"/>
        <v>0</v>
      </c>
      <c r="AI217" s="11">
        <v>0</v>
      </c>
      <c r="AJ217" s="11">
        <v>0</v>
      </c>
      <c r="AK217" s="39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3">
        <f t="shared" si="11"/>
        <v>0</v>
      </c>
      <c r="AQ217" s="32">
        <f t="shared" si="15"/>
        <v>0</v>
      </c>
      <c r="AR217" s="40">
        <v>0</v>
      </c>
    </row>
    <row r="218" spans="1:44" customFormat="1" ht="45" hidden="1" customHeight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7">
        <v>11.7</v>
      </c>
      <c r="H218" s="6"/>
      <c r="I218" s="6"/>
      <c r="J218" s="6"/>
      <c r="K218" s="6"/>
      <c r="L218" s="6"/>
      <c r="M218" s="35" t="s">
        <v>1990</v>
      </c>
      <c r="N218" s="35" t="s">
        <v>1936</v>
      </c>
      <c r="O218" s="35">
        <v>1905</v>
      </c>
      <c r="P218" s="4" t="s">
        <v>240</v>
      </c>
      <c r="Q218" s="4">
        <v>1</v>
      </c>
      <c r="R218" s="26">
        <v>1</v>
      </c>
      <c r="S218" s="8" t="s">
        <v>1387</v>
      </c>
      <c r="T218" s="8" t="s">
        <v>1388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39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39">
        <f t="shared" si="13"/>
        <v>0</v>
      </c>
      <c r="AI218" s="11">
        <v>0</v>
      </c>
      <c r="AJ218" s="11">
        <v>0</v>
      </c>
      <c r="AK218" s="39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3">
        <f t="shared" si="11"/>
        <v>0</v>
      </c>
      <c r="AQ218" s="32">
        <f t="shared" si="15"/>
        <v>0</v>
      </c>
      <c r="AR218" s="40">
        <v>0</v>
      </c>
    </row>
    <row r="219" spans="1:44" customFormat="1" ht="75" hidden="1" customHeight="1" x14ac:dyDescent="0.25">
      <c r="A219" s="4" t="s">
        <v>592</v>
      </c>
      <c r="B219" s="4" t="s">
        <v>1142</v>
      </c>
      <c r="C219" s="4" t="s">
        <v>233</v>
      </c>
      <c r="D219" s="4" t="s">
        <v>241</v>
      </c>
      <c r="E219" s="4" t="s">
        <v>246</v>
      </c>
      <c r="F219" s="4">
        <v>70</v>
      </c>
      <c r="G219" s="37">
        <v>1</v>
      </c>
      <c r="H219" s="6"/>
      <c r="I219" s="6"/>
      <c r="J219" s="6"/>
      <c r="K219" s="6"/>
      <c r="L219" s="6"/>
      <c r="M219" s="35" t="s">
        <v>1988</v>
      </c>
      <c r="N219" s="35" t="s">
        <v>1933</v>
      </c>
      <c r="O219" s="35">
        <v>4103</v>
      </c>
      <c r="P219" s="4" t="s">
        <v>242</v>
      </c>
      <c r="Q219" s="4">
        <v>1</v>
      </c>
      <c r="R219" s="26">
        <v>1</v>
      </c>
      <c r="S219" s="8" t="s">
        <v>1388</v>
      </c>
      <c r="T219" s="8" t="s">
        <v>1389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39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39">
        <f t="shared" si="13"/>
        <v>0</v>
      </c>
      <c r="AI219" s="11">
        <v>0</v>
      </c>
      <c r="AJ219" s="11">
        <v>0</v>
      </c>
      <c r="AK219" s="39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3">
        <f t="shared" si="11"/>
        <v>0</v>
      </c>
      <c r="AQ219" s="32">
        <f t="shared" si="15"/>
        <v>0</v>
      </c>
      <c r="AR219" s="40">
        <v>0</v>
      </c>
    </row>
    <row r="220" spans="1:44" customFormat="1" ht="75" hidden="1" customHeight="1" x14ac:dyDescent="0.25">
      <c r="A220" s="4" t="s">
        <v>592</v>
      </c>
      <c r="B220" s="4" t="s">
        <v>1142</v>
      </c>
      <c r="C220" s="4" t="s">
        <v>233</v>
      </c>
      <c r="D220" s="4" t="s">
        <v>241</v>
      </c>
      <c r="E220" s="4" t="s">
        <v>246</v>
      </c>
      <c r="F220" s="4">
        <v>1</v>
      </c>
      <c r="G220" s="37">
        <v>1</v>
      </c>
      <c r="H220" s="6"/>
      <c r="I220" s="6"/>
      <c r="J220" s="6"/>
      <c r="K220" s="6"/>
      <c r="L220" s="6"/>
      <c r="M220" s="35" t="s">
        <v>1988</v>
      </c>
      <c r="N220" s="35" t="s">
        <v>1933</v>
      </c>
      <c r="O220" s="35">
        <v>4103</v>
      </c>
      <c r="P220" s="4" t="s">
        <v>243</v>
      </c>
      <c r="Q220" s="4">
        <v>2</v>
      </c>
      <c r="R220" s="26">
        <v>2</v>
      </c>
      <c r="S220" s="8" t="s">
        <v>1389</v>
      </c>
      <c r="T220" s="8" t="s">
        <v>1390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39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39">
        <f t="shared" si="13"/>
        <v>0</v>
      </c>
      <c r="AI220" s="11">
        <v>0</v>
      </c>
      <c r="AJ220" s="11">
        <v>0</v>
      </c>
      <c r="AK220" s="39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3">
        <f t="shared" si="11"/>
        <v>0</v>
      </c>
      <c r="AQ220" s="32">
        <f t="shared" si="15"/>
        <v>0</v>
      </c>
      <c r="AR220" s="40">
        <v>0</v>
      </c>
    </row>
    <row r="221" spans="1:44" customFormat="1" ht="75" hidden="1" customHeight="1" x14ac:dyDescent="0.25">
      <c r="A221" s="4" t="s">
        <v>592</v>
      </c>
      <c r="B221" s="4" t="s">
        <v>1142</v>
      </c>
      <c r="C221" s="4" t="s">
        <v>233</v>
      </c>
      <c r="D221" s="4" t="s">
        <v>241</v>
      </c>
      <c r="E221" s="4" t="s">
        <v>246</v>
      </c>
      <c r="F221" s="4">
        <v>1</v>
      </c>
      <c r="G221" s="37">
        <v>1</v>
      </c>
      <c r="H221" s="6"/>
      <c r="I221" s="6"/>
      <c r="J221" s="6"/>
      <c r="K221" s="6"/>
      <c r="L221" s="6"/>
      <c r="M221" s="35" t="s">
        <v>1988</v>
      </c>
      <c r="N221" s="35" t="s">
        <v>1937</v>
      </c>
      <c r="O221" s="35">
        <v>4102</v>
      </c>
      <c r="P221" s="4" t="s">
        <v>244</v>
      </c>
      <c r="Q221" s="4">
        <v>150</v>
      </c>
      <c r="R221" s="26">
        <v>150</v>
      </c>
      <c r="S221" s="8" t="s">
        <v>1390</v>
      </c>
      <c r="T221" s="8" t="s">
        <v>1391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39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39">
        <f t="shared" si="13"/>
        <v>0</v>
      </c>
      <c r="AI221" s="11">
        <v>0</v>
      </c>
      <c r="AJ221" s="11">
        <v>0</v>
      </c>
      <c r="AK221" s="39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3">
        <f t="shared" si="11"/>
        <v>0</v>
      </c>
      <c r="AQ221" s="32">
        <f t="shared" si="15"/>
        <v>0</v>
      </c>
      <c r="AR221" s="40">
        <v>0</v>
      </c>
    </row>
    <row r="222" spans="1:44" customFormat="1" ht="75" hidden="1" customHeight="1" x14ac:dyDescent="0.25">
      <c r="A222" s="4" t="s">
        <v>592</v>
      </c>
      <c r="B222" s="4" t="s">
        <v>1142</v>
      </c>
      <c r="C222" s="4" t="s">
        <v>233</v>
      </c>
      <c r="D222" s="4" t="s">
        <v>241</v>
      </c>
      <c r="E222" s="4" t="s">
        <v>246</v>
      </c>
      <c r="F222" s="4">
        <v>1</v>
      </c>
      <c r="G222" s="37">
        <v>1</v>
      </c>
      <c r="H222" s="6"/>
      <c r="I222" s="6"/>
      <c r="J222" s="6"/>
      <c r="K222" s="6"/>
      <c r="L222" s="6"/>
      <c r="M222" s="35" t="s">
        <v>1988</v>
      </c>
      <c r="N222" s="35" t="s">
        <v>1937</v>
      </c>
      <c r="O222" s="35">
        <v>4102</v>
      </c>
      <c r="P222" s="4" t="s">
        <v>245</v>
      </c>
      <c r="Q222" s="4">
        <v>32</v>
      </c>
      <c r="R222" s="26">
        <v>7</v>
      </c>
      <c r="S222" s="8" t="s">
        <v>1391</v>
      </c>
      <c r="T222" s="8" t="s">
        <v>1392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39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39">
        <f t="shared" si="13"/>
        <v>0</v>
      </c>
      <c r="AI222" s="11">
        <v>0</v>
      </c>
      <c r="AJ222" s="11">
        <v>0</v>
      </c>
      <c r="AK222" s="39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3">
        <f t="shared" si="11"/>
        <v>0</v>
      </c>
      <c r="AQ222" s="32">
        <f t="shared" si="15"/>
        <v>0</v>
      </c>
      <c r="AR222" s="40">
        <v>0</v>
      </c>
    </row>
    <row r="223" spans="1:44" customFormat="1" ht="75" hidden="1" customHeight="1" x14ac:dyDescent="0.25">
      <c r="A223" s="4" t="s">
        <v>592</v>
      </c>
      <c r="B223" s="4" t="s">
        <v>1140</v>
      </c>
      <c r="C223" s="4" t="s">
        <v>247</v>
      </c>
      <c r="D223" s="4" t="s">
        <v>249</v>
      </c>
      <c r="E223" s="4" t="s">
        <v>248</v>
      </c>
      <c r="F223" s="4">
        <v>100</v>
      </c>
      <c r="G223" s="37">
        <v>20</v>
      </c>
      <c r="H223" s="6"/>
      <c r="I223" s="6"/>
      <c r="J223" s="6"/>
      <c r="K223" s="6"/>
      <c r="L223" s="6"/>
      <c r="M223" s="35" t="s">
        <v>1988</v>
      </c>
      <c r="N223" s="35" t="s">
        <v>1942</v>
      </c>
      <c r="O223" s="35">
        <v>4103</v>
      </c>
      <c r="P223" s="4" t="s">
        <v>250</v>
      </c>
      <c r="Q223" s="4">
        <v>500</v>
      </c>
      <c r="R223" s="26">
        <v>66</v>
      </c>
      <c r="S223" s="8" t="s">
        <v>1392</v>
      </c>
      <c r="T223" s="8" t="s">
        <v>1393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39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39">
        <f t="shared" si="13"/>
        <v>0</v>
      </c>
      <c r="AI223" s="11">
        <v>0</v>
      </c>
      <c r="AJ223" s="11">
        <v>0</v>
      </c>
      <c r="AK223" s="39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3">
        <f t="shared" si="11"/>
        <v>0</v>
      </c>
      <c r="AQ223" s="32">
        <f t="shared" si="15"/>
        <v>0</v>
      </c>
      <c r="AR223" s="40">
        <v>0</v>
      </c>
    </row>
    <row r="224" spans="1:44" customFormat="1" ht="75" hidden="1" customHeight="1" x14ac:dyDescent="0.25">
      <c r="A224" s="4" t="s">
        <v>592</v>
      </c>
      <c r="B224" s="4" t="s">
        <v>1140</v>
      </c>
      <c r="C224" s="4" t="s">
        <v>247</v>
      </c>
      <c r="D224" s="4" t="s">
        <v>249</v>
      </c>
      <c r="E224" s="4" t="s">
        <v>248</v>
      </c>
      <c r="F224" s="4">
        <v>100</v>
      </c>
      <c r="G224" s="37">
        <v>20</v>
      </c>
      <c r="H224" s="6"/>
      <c r="I224" s="6"/>
      <c r="J224" s="6"/>
      <c r="K224" s="6"/>
      <c r="L224" s="6"/>
      <c r="M224" s="35" t="s">
        <v>1988</v>
      </c>
      <c r="N224" s="35" t="s">
        <v>1942</v>
      </c>
      <c r="O224" s="35">
        <v>4103</v>
      </c>
      <c r="P224" s="4" t="s">
        <v>251</v>
      </c>
      <c r="Q224" s="4">
        <v>1</v>
      </c>
      <c r="R224" s="26">
        <v>1</v>
      </c>
      <c r="S224" s="8" t="s">
        <v>1393</v>
      </c>
      <c r="T224" s="8" t="s">
        <v>1394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39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39">
        <f t="shared" si="13"/>
        <v>0</v>
      </c>
      <c r="AI224" s="11">
        <v>0</v>
      </c>
      <c r="AJ224" s="11">
        <v>0</v>
      </c>
      <c r="AK224" s="39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3">
        <f t="shared" si="11"/>
        <v>0</v>
      </c>
      <c r="AQ224" s="32">
        <f t="shared" si="15"/>
        <v>0</v>
      </c>
      <c r="AR224" s="40">
        <v>0</v>
      </c>
    </row>
    <row r="225" spans="1:44" customFormat="1" ht="75" hidden="1" customHeight="1" x14ac:dyDescent="0.25">
      <c r="A225" s="4" t="s">
        <v>592</v>
      </c>
      <c r="B225" s="4" t="s">
        <v>1140</v>
      </c>
      <c r="C225" s="4" t="s">
        <v>247</v>
      </c>
      <c r="D225" s="4" t="s">
        <v>249</v>
      </c>
      <c r="E225" s="4" t="s">
        <v>252</v>
      </c>
      <c r="F225" s="4">
        <v>100</v>
      </c>
      <c r="G225" s="37">
        <v>36</v>
      </c>
      <c r="H225" s="6"/>
      <c r="I225" s="6"/>
      <c r="J225" s="6"/>
      <c r="K225" s="6"/>
      <c r="L225" s="6"/>
      <c r="M225" s="35" t="s">
        <v>1988</v>
      </c>
      <c r="N225" s="35" t="s">
        <v>1942</v>
      </c>
      <c r="O225" s="35">
        <v>4103</v>
      </c>
      <c r="P225" s="4" t="s">
        <v>1125</v>
      </c>
      <c r="Q225" s="4">
        <v>1800</v>
      </c>
      <c r="R225" s="26">
        <v>277</v>
      </c>
      <c r="S225" s="8" t="s">
        <v>1394</v>
      </c>
      <c r="T225" s="8" t="s">
        <v>1395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39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39">
        <f t="shared" si="13"/>
        <v>0</v>
      </c>
      <c r="AI225" s="11">
        <v>0</v>
      </c>
      <c r="AJ225" s="11">
        <v>0</v>
      </c>
      <c r="AK225" s="39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3">
        <f t="shared" si="11"/>
        <v>0</v>
      </c>
      <c r="AQ225" s="32">
        <f t="shared" si="15"/>
        <v>0</v>
      </c>
      <c r="AR225" s="40">
        <v>0</v>
      </c>
    </row>
    <row r="226" spans="1:44" customFormat="1" ht="75" hidden="1" customHeight="1" x14ac:dyDescent="0.25">
      <c r="A226" s="4" t="s">
        <v>592</v>
      </c>
      <c r="B226" s="4" t="s">
        <v>1140</v>
      </c>
      <c r="C226" s="4" t="s">
        <v>247</v>
      </c>
      <c r="D226" s="4" t="s">
        <v>249</v>
      </c>
      <c r="E226" s="4" t="s">
        <v>252</v>
      </c>
      <c r="F226" s="4">
        <v>100</v>
      </c>
      <c r="G226" s="37">
        <v>36</v>
      </c>
      <c r="H226" s="6"/>
      <c r="I226" s="6"/>
      <c r="J226" s="6"/>
      <c r="K226" s="6"/>
      <c r="L226" s="6"/>
      <c r="M226" s="35" t="s">
        <v>1988</v>
      </c>
      <c r="N226" s="35" t="s">
        <v>1942</v>
      </c>
      <c r="O226" s="35">
        <v>4103</v>
      </c>
      <c r="P226" s="4" t="s">
        <v>253</v>
      </c>
      <c r="Q226" s="4">
        <v>1</v>
      </c>
      <c r="R226" s="26" t="s">
        <v>1932</v>
      </c>
      <c r="S226" s="8" t="s">
        <v>1395</v>
      </c>
      <c r="T226" s="8" t="s">
        <v>1396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39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39">
        <f t="shared" si="13"/>
        <v>0</v>
      </c>
      <c r="AI226" s="11">
        <v>0</v>
      </c>
      <c r="AJ226" s="11">
        <v>0</v>
      </c>
      <c r="AK226" s="39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3">
        <f t="shared" si="11"/>
        <v>0</v>
      </c>
      <c r="AQ226" s="32">
        <f t="shared" si="15"/>
        <v>0</v>
      </c>
      <c r="AR226" s="40">
        <v>0</v>
      </c>
    </row>
    <row r="227" spans="1:44" customFormat="1" ht="90" hidden="1" customHeight="1" x14ac:dyDescent="0.25">
      <c r="A227" s="4" t="s">
        <v>592</v>
      </c>
      <c r="B227" s="4" t="s">
        <v>1140</v>
      </c>
      <c r="C227" s="4" t="s">
        <v>247</v>
      </c>
      <c r="D227" s="4" t="s">
        <v>249</v>
      </c>
      <c r="E227" s="4" t="s">
        <v>252</v>
      </c>
      <c r="F227" s="4">
        <v>100</v>
      </c>
      <c r="G227" s="37">
        <v>36</v>
      </c>
      <c r="H227" s="6"/>
      <c r="I227" s="6"/>
      <c r="J227" s="6"/>
      <c r="K227" s="6"/>
      <c r="L227" s="6"/>
      <c r="M227" s="35" t="s">
        <v>1988</v>
      </c>
      <c r="N227" s="35" t="s">
        <v>1942</v>
      </c>
      <c r="O227" s="35">
        <v>4103</v>
      </c>
      <c r="P227" s="4" t="s">
        <v>259</v>
      </c>
      <c r="Q227" s="4">
        <v>3</v>
      </c>
      <c r="R227" s="26">
        <v>1</v>
      </c>
      <c r="S227" s="8" t="s">
        <v>1396</v>
      </c>
      <c r="T227" s="8" t="s">
        <v>1397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39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39">
        <f t="shared" si="13"/>
        <v>0</v>
      </c>
      <c r="AI227" s="11">
        <v>0</v>
      </c>
      <c r="AJ227" s="11">
        <v>0</v>
      </c>
      <c r="AK227" s="39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3">
        <f t="shared" si="11"/>
        <v>0</v>
      </c>
      <c r="AQ227" s="32">
        <f t="shared" si="15"/>
        <v>0</v>
      </c>
      <c r="AR227" s="40">
        <v>0</v>
      </c>
    </row>
    <row r="228" spans="1:44" customFormat="1" ht="90" hidden="1" customHeight="1" x14ac:dyDescent="0.25">
      <c r="A228" s="4" t="s">
        <v>592</v>
      </c>
      <c r="B228" s="4" t="s">
        <v>1140</v>
      </c>
      <c r="C228" s="4" t="s">
        <v>247</v>
      </c>
      <c r="D228" s="4" t="s">
        <v>249</v>
      </c>
      <c r="E228" s="4" t="s">
        <v>252</v>
      </c>
      <c r="F228" s="4">
        <v>100</v>
      </c>
      <c r="G228" s="37">
        <v>36</v>
      </c>
      <c r="H228" s="6"/>
      <c r="I228" s="6"/>
      <c r="J228" s="6"/>
      <c r="K228" s="6"/>
      <c r="L228" s="6"/>
      <c r="M228" s="35" t="s">
        <v>1988</v>
      </c>
      <c r="N228" s="35" t="s">
        <v>1942</v>
      </c>
      <c r="O228" s="35">
        <v>4103</v>
      </c>
      <c r="P228" s="4" t="s">
        <v>254</v>
      </c>
      <c r="Q228" s="4">
        <v>3</v>
      </c>
      <c r="R228" s="26">
        <v>3</v>
      </c>
      <c r="S228" s="8" t="s">
        <v>1397</v>
      </c>
      <c r="T228" s="8" t="s">
        <v>1398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39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39">
        <f t="shared" si="13"/>
        <v>0</v>
      </c>
      <c r="AI228" s="11">
        <v>0</v>
      </c>
      <c r="AJ228" s="11">
        <v>0</v>
      </c>
      <c r="AK228" s="39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3">
        <f t="shared" si="11"/>
        <v>0</v>
      </c>
      <c r="AQ228" s="32">
        <f t="shared" si="15"/>
        <v>0</v>
      </c>
      <c r="AR228" s="40">
        <v>0</v>
      </c>
    </row>
    <row r="229" spans="1:44" customFormat="1" ht="75" hidden="1" customHeight="1" x14ac:dyDescent="0.25">
      <c r="A229" s="4" t="s">
        <v>592</v>
      </c>
      <c r="B229" s="4" t="s">
        <v>1140</v>
      </c>
      <c r="C229" s="4" t="s">
        <v>247</v>
      </c>
      <c r="D229" s="4" t="s">
        <v>249</v>
      </c>
      <c r="E229" s="4" t="s">
        <v>252</v>
      </c>
      <c r="F229" s="4">
        <v>100</v>
      </c>
      <c r="G229" s="37">
        <v>36</v>
      </c>
      <c r="H229" s="6"/>
      <c r="I229" s="6"/>
      <c r="J229" s="6"/>
      <c r="K229" s="6"/>
      <c r="L229" s="6"/>
      <c r="M229" s="35" t="s">
        <v>1988</v>
      </c>
      <c r="N229" s="35" t="s">
        <v>1942</v>
      </c>
      <c r="O229" s="35">
        <v>4103</v>
      </c>
      <c r="P229" s="4" t="s">
        <v>255</v>
      </c>
      <c r="Q229" s="4">
        <v>1</v>
      </c>
      <c r="R229" s="26">
        <v>1</v>
      </c>
      <c r="S229" s="8" t="s">
        <v>1398</v>
      </c>
      <c r="T229" s="8" t="s">
        <v>1399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39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39">
        <f t="shared" si="13"/>
        <v>0</v>
      </c>
      <c r="AI229" s="11">
        <v>0</v>
      </c>
      <c r="AJ229" s="11">
        <v>0</v>
      </c>
      <c r="AK229" s="39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3">
        <f t="shared" si="11"/>
        <v>0</v>
      </c>
      <c r="AQ229" s="32">
        <f t="shared" si="15"/>
        <v>0</v>
      </c>
      <c r="AR229" s="40">
        <v>0</v>
      </c>
    </row>
    <row r="230" spans="1:44" customFormat="1" ht="75" hidden="1" customHeight="1" x14ac:dyDescent="0.25">
      <c r="A230" s="4" t="s">
        <v>592</v>
      </c>
      <c r="B230" s="4" t="s">
        <v>1140</v>
      </c>
      <c r="C230" s="4" t="s">
        <v>247</v>
      </c>
      <c r="D230" s="4" t="s">
        <v>249</v>
      </c>
      <c r="E230" s="4" t="s">
        <v>252</v>
      </c>
      <c r="F230" s="4">
        <v>100</v>
      </c>
      <c r="G230" s="37">
        <v>36</v>
      </c>
      <c r="H230" s="6"/>
      <c r="I230" s="6"/>
      <c r="J230" s="6"/>
      <c r="K230" s="6"/>
      <c r="L230" s="6"/>
      <c r="M230" s="35" t="s">
        <v>1988</v>
      </c>
      <c r="N230" s="35" t="s">
        <v>1942</v>
      </c>
      <c r="O230" s="35">
        <v>4103</v>
      </c>
      <c r="P230" s="4" t="s">
        <v>256</v>
      </c>
      <c r="Q230" s="4">
        <v>1</v>
      </c>
      <c r="R230" s="26" t="s">
        <v>1932</v>
      </c>
      <c r="S230" s="8" t="s">
        <v>1399</v>
      </c>
      <c r="T230" s="8" t="s">
        <v>1400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39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39">
        <f t="shared" si="13"/>
        <v>0</v>
      </c>
      <c r="AI230" s="11">
        <v>0</v>
      </c>
      <c r="AJ230" s="11">
        <v>0</v>
      </c>
      <c r="AK230" s="39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3">
        <f t="shared" si="11"/>
        <v>0</v>
      </c>
      <c r="AQ230" s="32">
        <f t="shared" si="15"/>
        <v>0</v>
      </c>
      <c r="AR230" s="40">
        <v>0</v>
      </c>
    </row>
    <row r="231" spans="1:44" customFormat="1" ht="75" hidden="1" customHeight="1" x14ac:dyDescent="0.25">
      <c r="A231" s="4" t="s">
        <v>592</v>
      </c>
      <c r="B231" s="4" t="s">
        <v>1140</v>
      </c>
      <c r="C231" s="4" t="s">
        <v>247</v>
      </c>
      <c r="D231" s="4" t="s">
        <v>249</v>
      </c>
      <c r="E231" s="4" t="s">
        <v>252</v>
      </c>
      <c r="F231" s="4">
        <v>100</v>
      </c>
      <c r="G231" s="37">
        <v>36</v>
      </c>
      <c r="H231" s="6"/>
      <c r="I231" s="6"/>
      <c r="J231" s="6"/>
      <c r="K231" s="6"/>
      <c r="L231" s="6"/>
      <c r="M231" s="35" t="s">
        <v>1988</v>
      </c>
      <c r="N231" s="35" t="s">
        <v>1942</v>
      </c>
      <c r="O231" s="35">
        <v>4103</v>
      </c>
      <c r="P231" s="4" t="s">
        <v>257</v>
      </c>
      <c r="Q231" s="4">
        <v>4</v>
      </c>
      <c r="R231" s="26">
        <v>2</v>
      </c>
      <c r="S231" s="8" t="s">
        <v>1400</v>
      </c>
      <c r="T231" s="8" t="s">
        <v>1401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39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39">
        <f t="shared" si="13"/>
        <v>0</v>
      </c>
      <c r="AI231" s="11">
        <v>0</v>
      </c>
      <c r="AJ231" s="11">
        <v>0</v>
      </c>
      <c r="AK231" s="39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3">
        <f t="shared" si="11"/>
        <v>0</v>
      </c>
      <c r="AQ231" s="32">
        <f t="shared" si="15"/>
        <v>0</v>
      </c>
      <c r="AR231" s="40">
        <v>0</v>
      </c>
    </row>
    <row r="232" spans="1:44" customFormat="1" ht="75" hidden="1" customHeight="1" x14ac:dyDescent="0.25">
      <c r="A232" s="4" t="s">
        <v>592</v>
      </c>
      <c r="B232" s="4" t="s">
        <v>1140</v>
      </c>
      <c r="C232" s="4" t="s">
        <v>247</v>
      </c>
      <c r="D232" s="4" t="s">
        <v>249</v>
      </c>
      <c r="E232" s="4" t="s">
        <v>252</v>
      </c>
      <c r="F232" s="4">
        <v>100</v>
      </c>
      <c r="G232" s="37">
        <v>36</v>
      </c>
      <c r="H232" s="6"/>
      <c r="I232" s="6"/>
      <c r="J232" s="6"/>
      <c r="K232" s="6"/>
      <c r="L232" s="6"/>
      <c r="M232" s="35" t="s">
        <v>1988</v>
      </c>
      <c r="N232" s="35" t="s">
        <v>1942</v>
      </c>
      <c r="O232" s="35">
        <v>4103</v>
      </c>
      <c r="P232" s="4" t="s">
        <v>258</v>
      </c>
      <c r="Q232" s="4">
        <v>200</v>
      </c>
      <c r="R232" s="26" t="s">
        <v>1932</v>
      </c>
      <c r="S232" s="8" t="s">
        <v>1401</v>
      </c>
      <c r="T232" s="8" t="s">
        <v>1402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39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39">
        <f t="shared" si="13"/>
        <v>0</v>
      </c>
      <c r="AI232" s="11">
        <v>0</v>
      </c>
      <c r="AJ232" s="11">
        <v>0</v>
      </c>
      <c r="AK232" s="39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3">
        <f t="shared" si="11"/>
        <v>0</v>
      </c>
      <c r="AQ232" s="32">
        <f t="shared" si="15"/>
        <v>0</v>
      </c>
      <c r="AR232" s="40">
        <v>0</v>
      </c>
    </row>
    <row r="233" spans="1:44" customFormat="1" ht="75" hidden="1" customHeight="1" x14ac:dyDescent="0.25">
      <c r="A233" s="4" t="s">
        <v>592</v>
      </c>
      <c r="B233" s="4" t="s">
        <v>1140</v>
      </c>
      <c r="C233" s="4" t="s">
        <v>247</v>
      </c>
      <c r="D233" s="4" t="s">
        <v>249</v>
      </c>
      <c r="E233" s="4" t="s">
        <v>260</v>
      </c>
      <c r="F233" s="4">
        <v>100</v>
      </c>
      <c r="G233" s="37">
        <v>30</v>
      </c>
      <c r="H233" s="6"/>
      <c r="I233" s="6"/>
      <c r="J233" s="6"/>
      <c r="K233" s="6"/>
      <c r="L233" s="6"/>
      <c r="M233" s="35" t="s">
        <v>1988</v>
      </c>
      <c r="N233" s="35" t="s">
        <v>1942</v>
      </c>
      <c r="O233" s="35">
        <v>4103</v>
      </c>
      <c r="P233" s="4" t="s">
        <v>261</v>
      </c>
      <c r="Q233" s="4">
        <v>1</v>
      </c>
      <c r="R233" s="26">
        <v>1</v>
      </c>
      <c r="S233" s="8" t="s">
        <v>1402</v>
      </c>
      <c r="T233" s="8" t="s">
        <v>1403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39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39">
        <f t="shared" si="13"/>
        <v>0</v>
      </c>
      <c r="AI233" s="11">
        <v>0</v>
      </c>
      <c r="AJ233" s="11">
        <v>0</v>
      </c>
      <c r="AK233" s="39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3">
        <f t="shared" ref="AP233:AP296" si="16">SUM(AL233:AO233)</f>
        <v>0</v>
      </c>
      <c r="AQ233" s="32">
        <f t="shared" si="15"/>
        <v>0</v>
      </c>
      <c r="AR233" s="40">
        <v>0</v>
      </c>
    </row>
    <row r="234" spans="1:44" customFormat="1" ht="90" hidden="1" customHeight="1" x14ac:dyDescent="0.25">
      <c r="A234" s="4" t="s">
        <v>592</v>
      </c>
      <c r="B234" s="4" t="s">
        <v>1140</v>
      </c>
      <c r="C234" s="4" t="s">
        <v>247</v>
      </c>
      <c r="D234" s="4" t="s">
        <v>249</v>
      </c>
      <c r="E234" s="4" t="s">
        <v>260</v>
      </c>
      <c r="F234" s="4">
        <v>100</v>
      </c>
      <c r="G234" s="37">
        <v>30</v>
      </c>
      <c r="H234" s="6"/>
      <c r="I234" s="6"/>
      <c r="J234" s="6"/>
      <c r="K234" s="6"/>
      <c r="L234" s="6"/>
      <c r="M234" s="35" t="s">
        <v>1988</v>
      </c>
      <c r="N234" s="35" t="s">
        <v>1942</v>
      </c>
      <c r="O234" s="35">
        <v>4103</v>
      </c>
      <c r="P234" s="4" t="s">
        <v>262</v>
      </c>
      <c r="Q234" s="4">
        <v>4</v>
      </c>
      <c r="R234" s="26">
        <v>1</v>
      </c>
      <c r="S234" s="8" t="s">
        <v>1403</v>
      </c>
      <c r="T234" s="8" t="s">
        <v>1404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39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39">
        <f t="shared" ref="AH234:AH297" si="18">SUM(AC234:AG234)</f>
        <v>0</v>
      </c>
      <c r="AI234" s="11">
        <v>0</v>
      </c>
      <c r="AJ234" s="11">
        <v>0</v>
      </c>
      <c r="AK234" s="39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3">
        <f t="shared" si="16"/>
        <v>0</v>
      </c>
      <c r="AQ234" s="32">
        <f t="shared" ref="AQ234:AQ297" si="20">AB234+AH234+AK234+AP234</f>
        <v>0</v>
      </c>
      <c r="AR234" s="40">
        <v>0</v>
      </c>
    </row>
    <row r="235" spans="1:44" customFormat="1" ht="105" hidden="1" customHeight="1" x14ac:dyDescent="0.25">
      <c r="A235" s="4" t="s">
        <v>592</v>
      </c>
      <c r="B235" s="4" t="s">
        <v>1140</v>
      </c>
      <c r="C235" s="4" t="s">
        <v>247</v>
      </c>
      <c r="D235" s="4" t="s">
        <v>249</v>
      </c>
      <c r="E235" s="4" t="s">
        <v>260</v>
      </c>
      <c r="F235" s="4">
        <v>100</v>
      </c>
      <c r="G235" s="37">
        <v>30</v>
      </c>
      <c r="H235" s="6"/>
      <c r="I235" s="6"/>
      <c r="J235" s="6"/>
      <c r="K235" s="6"/>
      <c r="L235" s="6"/>
      <c r="M235" s="35" t="s">
        <v>1988</v>
      </c>
      <c r="N235" s="35" t="s">
        <v>1942</v>
      </c>
      <c r="O235" s="35">
        <v>4103</v>
      </c>
      <c r="P235" s="4" t="s">
        <v>263</v>
      </c>
      <c r="Q235" s="4">
        <v>12</v>
      </c>
      <c r="R235" s="26">
        <v>4</v>
      </c>
      <c r="S235" s="8" t="s">
        <v>1404</v>
      </c>
      <c r="T235" s="8" t="s">
        <v>1405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39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39">
        <f t="shared" si="18"/>
        <v>0</v>
      </c>
      <c r="AI235" s="11">
        <v>0</v>
      </c>
      <c r="AJ235" s="11">
        <v>0</v>
      </c>
      <c r="AK235" s="39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3">
        <f t="shared" si="16"/>
        <v>0</v>
      </c>
      <c r="AQ235" s="32">
        <f t="shared" si="20"/>
        <v>0</v>
      </c>
      <c r="AR235" s="40">
        <v>0</v>
      </c>
    </row>
    <row r="236" spans="1:44" customFormat="1" ht="75" hidden="1" customHeight="1" x14ac:dyDescent="0.25">
      <c r="A236" s="4" t="s">
        <v>592</v>
      </c>
      <c r="B236" s="4" t="s">
        <v>1140</v>
      </c>
      <c r="C236" s="4" t="s">
        <v>247</v>
      </c>
      <c r="D236" s="4" t="s">
        <v>249</v>
      </c>
      <c r="E236" s="4" t="s">
        <v>260</v>
      </c>
      <c r="F236" s="4">
        <v>100</v>
      </c>
      <c r="G236" s="37">
        <v>30</v>
      </c>
      <c r="H236" s="6"/>
      <c r="I236" s="6"/>
      <c r="J236" s="6"/>
      <c r="K236" s="6"/>
      <c r="L236" s="6"/>
      <c r="M236" s="35" t="s">
        <v>1988</v>
      </c>
      <c r="N236" s="35" t="s">
        <v>1942</v>
      </c>
      <c r="O236" s="35">
        <v>4103</v>
      </c>
      <c r="P236" s="4" t="s">
        <v>264</v>
      </c>
      <c r="Q236" s="4">
        <v>1</v>
      </c>
      <c r="R236" s="26" t="s">
        <v>1932</v>
      </c>
      <c r="S236" s="8" t="s">
        <v>1405</v>
      </c>
      <c r="T236" s="8" t="s">
        <v>1406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39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39">
        <f t="shared" si="18"/>
        <v>0</v>
      </c>
      <c r="AI236" s="11">
        <v>0</v>
      </c>
      <c r="AJ236" s="11">
        <v>0</v>
      </c>
      <c r="AK236" s="39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3">
        <f t="shared" si="16"/>
        <v>0</v>
      </c>
      <c r="AQ236" s="32">
        <f t="shared" si="20"/>
        <v>0</v>
      </c>
      <c r="AR236" s="40">
        <v>0</v>
      </c>
    </row>
    <row r="237" spans="1:44" customFormat="1" ht="75" hidden="1" customHeight="1" x14ac:dyDescent="0.25">
      <c r="A237" s="4" t="s">
        <v>592</v>
      </c>
      <c r="B237" s="4" t="s">
        <v>1140</v>
      </c>
      <c r="C237" s="4" t="s">
        <v>247</v>
      </c>
      <c r="D237" s="4" t="s">
        <v>249</v>
      </c>
      <c r="E237" s="4" t="s">
        <v>260</v>
      </c>
      <c r="F237" s="4">
        <v>100</v>
      </c>
      <c r="G237" s="37">
        <v>30</v>
      </c>
      <c r="H237" s="6"/>
      <c r="I237" s="6"/>
      <c r="J237" s="6"/>
      <c r="K237" s="6"/>
      <c r="L237" s="6"/>
      <c r="M237" s="35" t="s">
        <v>1988</v>
      </c>
      <c r="N237" s="35" t="s">
        <v>1942</v>
      </c>
      <c r="O237" s="35">
        <v>4103</v>
      </c>
      <c r="P237" s="4" t="s">
        <v>265</v>
      </c>
      <c r="Q237" s="4">
        <v>2</v>
      </c>
      <c r="R237" s="26" t="s">
        <v>1932</v>
      </c>
      <c r="S237" s="8" t="s">
        <v>1406</v>
      </c>
      <c r="T237" s="8" t="s">
        <v>1407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39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39">
        <f t="shared" si="18"/>
        <v>0</v>
      </c>
      <c r="AI237" s="11">
        <v>0</v>
      </c>
      <c r="AJ237" s="11">
        <v>0</v>
      </c>
      <c r="AK237" s="39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3">
        <f t="shared" si="16"/>
        <v>0</v>
      </c>
      <c r="AQ237" s="32">
        <f t="shared" si="20"/>
        <v>0</v>
      </c>
      <c r="AR237" s="40">
        <v>0</v>
      </c>
    </row>
    <row r="238" spans="1:44" customFormat="1" ht="105" hidden="1" customHeight="1" x14ac:dyDescent="0.25">
      <c r="A238" s="4" t="s">
        <v>592</v>
      </c>
      <c r="B238" s="4" t="s">
        <v>1140</v>
      </c>
      <c r="C238" s="4" t="s">
        <v>270</v>
      </c>
      <c r="D238" s="4" t="s">
        <v>267</v>
      </c>
      <c r="E238" s="4" t="s">
        <v>266</v>
      </c>
      <c r="F238" s="4">
        <v>100</v>
      </c>
      <c r="G238" s="37">
        <v>29</v>
      </c>
      <c r="H238" s="6"/>
      <c r="I238" s="6"/>
      <c r="J238" s="6"/>
      <c r="K238" s="6"/>
      <c r="L238" s="6"/>
      <c r="M238" s="35" t="s">
        <v>1988</v>
      </c>
      <c r="N238" s="35" t="s">
        <v>1942</v>
      </c>
      <c r="O238" s="35">
        <v>4103</v>
      </c>
      <c r="P238" s="4" t="s">
        <v>268</v>
      </c>
      <c r="Q238" s="4">
        <v>35</v>
      </c>
      <c r="R238" s="26">
        <v>5</v>
      </c>
      <c r="S238" s="8" t="s">
        <v>1407</v>
      </c>
      <c r="T238" s="8" t="s">
        <v>1408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39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39">
        <f t="shared" si="18"/>
        <v>0</v>
      </c>
      <c r="AI238" s="11">
        <v>0</v>
      </c>
      <c r="AJ238" s="11">
        <v>0</v>
      </c>
      <c r="AK238" s="39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3">
        <f t="shared" si="16"/>
        <v>0</v>
      </c>
      <c r="AQ238" s="32">
        <f t="shared" si="20"/>
        <v>0</v>
      </c>
      <c r="AR238" s="40">
        <v>0</v>
      </c>
    </row>
    <row r="239" spans="1:44" customFormat="1" ht="105" hidden="1" customHeight="1" x14ac:dyDescent="0.25">
      <c r="A239" s="4" t="s">
        <v>592</v>
      </c>
      <c r="B239" s="4" t="s">
        <v>1140</v>
      </c>
      <c r="C239" s="4" t="s">
        <v>270</v>
      </c>
      <c r="D239" s="4" t="s">
        <v>267</v>
      </c>
      <c r="E239" s="4" t="s">
        <v>266</v>
      </c>
      <c r="F239" s="4">
        <v>100</v>
      </c>
      <c r="G239" s="37">
        <v>29</v>
      </c>
      <c r="H239" s="6"/>
      <c r="I239" s="6"/>
      <c r="J239" s="6"/>
      <c r="K239" s="6"/>
      <c r="L239" s="6"/>
      <c r="M239" s="35" t="s">
        <v>1988</v>
      </c>
      <c r="N239" s="35" t="s">
        <v>1942</v>
      </c>
      <c r="O239" s="35">
        <v>4103</v>
      </c>
      <c r="P239" s="4" t="s">
        <v>269</v>
      </c>
      <c r="Q239" s="4">
        <v>3</v>
      </c>
      <c r="R239" s="26">
        <v>1</v>
      </c>
      <c r="S239" s="8" t="s">
        <v>1408</v>
      </c>
      <c r="T239" s="8" t="s">
        <v>1409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39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39">
        <f t="shared" si="18"/>
        <v>0</v>
      </c>
      <c r="AI239" s="11">
        <v>0</v>
      </c>
      <c r="AJ239" s="11">
        <v>0</v>
      </c>
      <c r="AK239" s="39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3">
        <f t="shared" si="16"/>
        <v>0</v>
      </c>
      <c r="AQ239" s="32">
        <f t="shared" si="20"/>
        <v>0</v>
      </c>
      <c r="AR239" s="40">
        <v>0</v>
      </c>
    </row>
    <row r="240" spans="1:44" customFormat="1" ht="105" hidden="1" customHeight="1" x14ac:dyDescent="0.25">
      <c r="A240" s="4" t="s">
        <v>592</v>
      </c>
      <c r="B240" s="4" t="s">
        <v>1140</v>
      </c>
      <c r="C240" s="4" t="s">
        <v>270</v>
      </c>
      <c r="D240" s="4" t="s">
        <v>267</v>
      </c>
      <c r="E240" s="4" t="s">
        <v>272</v>
      </c>
      <c r="F240" s="4">
        <v>100</v>
      </c>
      <c r="G240" s="37">
        <v>25</v>
      </c>
      <c r="H240" s="6"/>
      <c r="I240" s="6"/>
      <c r="J240" s="6"/>
      <c r="K240" s="6"/>
      <c r="L240" s="6"/>
      <c r="M240" s="35" t="s">
        <v>1988</v>
      </c>
      <c r="N240" s="35" t="s">
        <v>1942</v>
      </c>
      <c r="O240" s="35">
        <v>4103</v>
      </c>
      <c r="P240" s="4" t="s">
        <v>273</v>
      </c>
      <c r="Q240" s="4">
        <v>100</v>
      </c>
      <c r="R240" s="26">
        <v>4</v>
      </c>
      <c r="S240" s="8" t="s">
        <v>1409</v>
      </c>
      <c r="T240" s="8" t="s">
        <v>1410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39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39">
        <f t="shared" si="18"/>
        <v>0</v>
      </c>
      <c r="AI240" s="11">
        <v>0</v>
      </c>
      <c r="AJ240" s="11">
        <v>0</v>
      </c>
      <c r="AK240" s="39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3">
        <f t="shared" si="16"/>
        <v>0</v>
      </c>
      <c r="AQ240" s="32">
        <f t="shared" si="20"/>
        <v>0</v>
      </c>
      <c r="AR240" s="40">
        <v>0</v>
      </c>
    </row>
    <row r="241" spans="1:44" customFormat="1" ht="105" hidden="1" customHeight="1" x14ac:dyDescent="0.25">
      <c r="A241" s="4" t="s">
        <v>592</v>
      </c>
      <c r="B241" s="4" t="s">
        <v>1140</v>
      </c>
      <c r="C241" s="4" t="s">
        <v>270</v>
      </c>
      <c r="D241" s="4" t="s">
        <v>267</v>
      </c>
      <c r="E241" s="4" t="s">
        <v>272</v>
      </c>
      <c r="F241" s="4">
        <v>100</v>
      </c>
      <c r="G241" s="37">
        <v>25</v>
      </c>
      <c r="H241" s="6"/>
      <c r="I241" s="6"/>
      <c r="J241" s="6"/>
      <c r="K241" s="6"/>
      <c r="L241" s="6"/>
      <c r="M241" s="35" t="s">
        <v>1988</v>
      </c>
      <c r="N241" s="35" t="s">
        <v>1942</v>
      </c>
      <c r="O241" s="35">
        <v>4103</v>
      </c>
      <c r="P241" s="4" t="s">
        <v>277</v>
      </c>
      <c r="Q241" s="4">
        <v>1000</v>
      </c>
      <c r="R241" s="26">
        <v>200</v>
      </c>
      <c r="S241" s="8" t="s">
        <v>1410</v>
      </c>
      <c r="T241" s="8" t="s">
        <v>1411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39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39">
        <f t="shared" si="18"/>
        <v>0</v>
      </c>
      <c r="AI241" s="11">
        <v>0</v>
      </c>
      <c r="AJ241" s="11">
        <v>0</v>
      </c>
      <c r="AK241" s="39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3">
        <f t="shared" si="16"/>
        <v>0</v>
      </c>
      <c r="AQ241" s="32">
        <f t="shared" si="20"/>
        <v>0</v>
      </c>
      <c r="AR241" s="40">
        <v>0</v>
      </c>
    </row>
    <row r="242" spans="1:44" customFormat="1" ht="105" hidden="1" customHeight="1" x14ac:dyDescent="0.25">
      <c r="A242" s="4" t="s">
        <v>592</v>
      </c>
      <c r="B242" s="4" t="s">
        <v>1140</v>
      </c>
      <c r="C242" s="4" t="s">
        <v>270</v>
      </c>
      <c r="D242" s="4" t="s">
        <v>267</v>
      </c>
      <c r="E242" s="4" t="s">
        <v>272</v>
      </c>
      <c r="F242" s="4">
        <v>100</v>
      </c>
      <c r="G242" s="37">
        <v>25</v>
      </c>
      <c r="H242" s="6"/>
      <c r="I242" s="6"/>
      <c r="J242" s="6"/>
      <c r="K242" s="6"/>
      <c r="L242" s="6"/>
      <c r="M242" s="35" t="s">
        <v>1988</v>
      </c>
      <c r="N242" s="35" t="s">
        <v>1942</v>
      </c>
      <c r="O242" s="35">
        <v>4103</v>
      </c>
      <c r="P242" s="4" t="s">
        <v>271</v>
      </c>
      <c r="Q242" s="4">
        <v>1</v>
      </c>
      <c r="R242" s="26">
        <v>1</v>
      </c>
      <c r="S242" s="8" t="s">
        <v>1411</v>
      </c>
      <c r="T242" s="8" t="s">
        <v>1412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39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39">
        <f t="shared" si="18"/>
        <v>0</v>
      </c>
      <c r="AI242" s="11">
        <v>0</v>
      </c>
      <c r="AJ242" s="11">
        <v>0</v>
      </c>
      <c r="AK242" s="39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3">
        <f t="shared" si="16"/>
        <v>0</v>
      </c>
      <c r="AQ242" s="32">
        <f t="shared" si="20"/>
        <v>0</v>
      </c>
      <c r="AR242" s="40">
        <v>0</v>
      </c>
    </row>
    <row r="243" spans="1:44" customFormat="1" ht="105" hidden="1" customHeight="1" x14ac:dyDescent="0.25">
      <c r="A243" s="4" t="s">
        <v>592</v>
      </c>
      <c r="B243" s="4" t="s">
        <v>1140</v>
      </c>
      <c r="C243" s="4" t="s">
        <v>270</v>
      </c>
      <c r="D243" s="4" t="s">
        <v>267</v>
      </c>
      <c r="E243" s="4" t="s">
        <v>272</v>
      </c>
      <c r="F243" s="4">
        <v>100</v>
      </c>
      <c r="G243" s="37">
        <v>25</v>
      </c>
      <c r="H243" s="6"/>
      <c r="I243" s="6"/>
      <c r="J243" s="6"/>
      <c r="K243" s="6"/>
      <c r="L243" s="6"/>
      <c r="M243" s="35" t="s">
        <v>1988</v>
      </c>
      <c r="N243" s="35" t="s">
        <v>1942</v>
      </c>
      <c r="O243" s="35">
        <v>4103</v>
      </c>
      <c r="P243" s="4" t="s">
        <v>276</v>
      </c>
      <c r="Q243" s="4">
        <v>60</v>
      </c>
      <c r="R243" s="26">
        <v>20</v>
      </c>
      <c r="S243" s="8" t="s">
        <v>1412</v>
      </c>
      <c r="T243" s="8" t="s">
        <v>1413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39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39">
        <f t="shared" si="18"/>
        <v>0</v>
      </c>
      <c r="AI243" s="11">
        <v>0</v>
      </c>
      <c r="AJ243" s="11">
        <v>0</v>
      </c>
      <c r="AK243" s="39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3">
        <f t="shared" si="16"/>
        <v>0</v>
      </c>
      <c r="AQ243" s="32">
        <f t="shared" si="20"/>
        <v>0</v>
      </c>
      <c r="AR243" s="40">
        <v>0</v>
      </c>
    </row>
    <row r="244" spans="1:44" customFormat="1" ht="105" hidden="1" customHeight="1" x14ac:dyDescent="0.25">
      <c r="A244" s="4" t="s">
        <v>592</v>
      </c>
      <c r="B244" s="4" t="s">
        <v>1140</v>
      </c>
      <c r="C244" s="4" t="s">
        <v>270</v>
      </c>
      <c r="D244" s="4" t="s">
        <v>267</v>
      </c>
      <c r="E244" s="4" t="s">
        <v>272</v>
      </c>
      <c r="F244" s="4">
        <v>100</v>
      </c>
      <c r="G244" s="37">
        <v>25</v>
      </c>
      <c r="H244" s="6"/>
      <c r="I244" s="6"/>
      <c r="J244" s="6"/>
      <c r="K244" s="6"/>
      <c r="L244" s="6"/>
      <c r="M244" s="35" t="s">
        <v>1988</v>
      </c>
      <c r="N244" s="35" t="s">
        <v>1942</v>
      </c>
      <c r="O244" s="35">
        <v>4103</v>
      </c>
      <c r="P244" s="4" t="s">
        <v>274</v>
      </c>
      <c r="Q244" s="4">
        <v>4</v>
      </c>
      <c r="R244" s="26">
        <v>1</v>
      </c>
      <c r="S244" s="8" t="s">
        <v>1413</v>
      </c>
      <c r="T244" s="8" t="s">
        <v>1414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39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39">
        <f t="shared" si="18"/>
        <v>0</v>
      </c>
      <c r="AI244" s="11">
        <v>0</v>
      </c>
      <c r="AJ244" s="11">
        <v>0</v>
      </c>
      <c r="AK244" s="39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3">
        <f t="shared" si="16"/>
        <v>0</v>
      </c>
      <c r="AQ244" s="32">
        <f t="shared" si="20"/>
        <v>0</v>
      </c>
      <c r="AR244" s="40">
        <v>0</v>
      </c>
    </row>
    <row r="245" spans="1:44" customFormat="1" ht="105" hidden="1" customHeight="1" x14ac:dyDescent="0.25">
      <c r="A245" s="4" t="s">
        <v>592</v>
      </c>
      <c r="B245" s="4" t="s">
        <v>1140</v>
      </c>
      <c r="C245" s="4" t="s">
        <v>270</v>
      </c>
      <c r="D245" s="4" t="s">
        <v>267</v>
      </c>
      <c r="E245" s="4" t="s">
        <v>272</v>
      </c>
      <c r="F245" s="4">
        <v>100</v>
      </c>
      <c r="G245" s="37">
        <v>25</v>
      </c>
      <c r="H245" s="6"/>
      <c r="I245" s="6"/>
      <c r="J245" s="6"/>
      <c r="K245" s="6"/>
      <c r="L245" s="6"/>
      <c r="M245" s="35" t="s">
        <v>1988</v>
      </c>
      <c r="N245" s="35" t="s">
        <v>1942</v>
      </c>
      <c r="O245" s="35">
        <v>4103</v>
      </c>
      <c r="P245" s="4" t="s">
        <v>275</v>
      </c>
      <c r="Q245" s="4">
        <v>2</v>
      </c>
      <c r="R245" s="26" t="s">
        <v>1932</v>
      </c>
      <c r="S245" s="8" t="s">
        <v>1414</v>
      </c>
      <c r="T245" s="8" t="s">
        <v>1415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39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39">
        <f t="shared" si="18"/>
        <v>0</v>
      </c>
      <c r="AI245" s="11">
        <v>0</v>
      </c>
      <c r="AJ245" s="11">
        <v>0</v>
      </c>
      <c r="AK245" s="39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3">
        <f t="shared" si="16"/>
        <v>0</v>
      </c>
      <c r="AQ245" s="32">
        <f t="shared" si="20"/>
        <v>0</v>
      </c>
      <c r="AR245" s="40">
        <v>0</v>
      </c>
    </row>
    <row r="246" spans="1:44" customFormat="1" ht="60" hidden="1" customHeight="1" x14ac:dyDescent="0.25">
      <c r="A246" s="4" t="s">
        <v>592</v>
      </c>
      <c r="B246" s="4" t="s">
        <v>1141</v>
      </c>
      <c r="C246" s="4" t="s">
        <v>278</v>
      </c>
      <c r="D246" s="4" t="s">
        <v>280</v>
      </c>
      <c r="E246" s="4" t="s">
        <v>279</v>
      </c>
      <c r="F246" s="4">
        <v>100</v>
      </c>
      <c r="G246" s="37">
        <v>25</v>
      </c>
      <c r="H246" s="6"/>
      <c r="I246" s="6"/>
      <c r="J246" s="6"/>
      <c r="K246" s="6"/>
      <c r="L246" s="6"/>
      <c r="M246" s="35" t="s">
        <v>1988</v>
      </c>
      <c r="N246" s="35" t="s">
        <v>1937</v>
      </c>
      <c r="O246" s="35">
        <v>4102</v>
      </c>
      <c r="P246" s="4" t="s">
        <v>281</v>
      </c>
      <c r="Q246" s="4">
        <v>20</v>
      </c>
      <c r="R246" s="26">
        <v>5</v>
      </c>
      <c r="S246" s="8" t="s">
        <v>1415</v>
      </c>
      <c r="T246" s="8" t="s">
        <v>1416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39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39">
        <f t="shared" si="18"/>
        <v>0</v>
      </c>
      <c r="AI246" s="11">
        <v>0</v>
      </c>
      <c r="AJ246" s="11">
        <v>0</v>
      </c>
      <c r="AK246" s="39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3">
        <f t="shared" si="16"/>
        <v>0</v>
      </c>
      <c r="AQ246" s="32">
        <f t="shared" si="20"/>
        <v>0</v>
      </c>
      <c r="AR246" s="40">
        <v>0</v>
      </c>
    </row>
    <row r="247" spans="1:44" customFormat="1" ht="60" hidden="1" customHeight="1" x14ac:dyDescent="0.25">
      <c r="A247" s="4" t="s">
        <v>592</v>
      </c>
      <c r="B247" s="4" t="s">
        <v>1141</v>
      </c>
      <c r="C247" s="4" t="s">
        <v>278</v>
      </c>
      <c r="D247" s="4" t="s">
        <v>280</v>
      </c>
      <c r="E247" s="4" t="s">
        <v>279</v>
      </c>
      <c r="F247" s="4">
        <v>100</v>
      </c>
      <c r="G247" s="37">
        <v>25</v>
      </c>
      <c r="H247" s="6"/>
      <c r="I247" s="6"/>
      <c r="J247" s="6"/>
      <c r="K247" s="6"/>
      <c r="L247" s="6"/>
      <c r="M247" s="35" t="s">
        <v>1988</v>
      </c>
      <c r="N247" s="35" t="s">
        <v>1937</v>
      </c>
      <c r="O247" s="35">
        <v>4102</v>
      </c>
      <c r="P247" s="4" t="s">
        <v>282</v>
      </c>
      <c r="Q247" s="4">
        <v>1</v>
      </c>
      <c r="R247" s="26">
        <v>1</v>
      </c>
      <c r="S247" s="8" t="s">
        <v>1416</v>
      </c>
      <c r="T247" s="8" t="s">
        <v>1417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39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39">
        <f t="shared" si="18"/>
        <v>0</v>
      </c>
      <c r="AI247" s="11">
        <v>0</v>
      </c>
      <c r="AJ247" s="11">
        <v>0</v>
      </c>
      <c r="AK247" s="39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3">
        <f t="shared" si="16"/>
        <v>0</v>
      </c>
      <c r="AQ247" s="32">
        <f t="shared" si="20"/>
        <v>0</v>
      </c>
      <c r="AR247" s="40">
        <v>0</v>
      </c>
    </row>
    <row r="248" spans="1:44" customFormat="1" ht="60" hidden="1" customHeight="1" x14ac:dyDescent="0.25">
      <c r="A248" s="4" t="s">
        <v>592</v>
      </c>
      <c r="B248" s="4" t="s">
        <v>1141</v>
      </c>
      <c r="C248" s="4" t="s">
        <v>278</v>
      </c>
      <c r="D248" s="4" t="s">
        <v>280</v>
      </c>
      <c r="E248" s="4" t="s">
        <v>279</v>
      </c>
      <c r="F248" s="4">
        <v>100</v>
      </c>
      <c r="G248" s="37">
        <v>25</v>
      </c>
      <c r="H248" s="6"/>
      <c r="I248" s="6"/>
      <c r="J248" s="6"/>
      <c r="K248" s="6"/>
      <c r="L248" s="6"/>
      <c r="M248" s="35" t="s">
        <v>1988</v>
      </c>
      <c r="N248" s="35" t="s">
        <v>1937</v>
      </c>
      <c r="O248" s="35">
        <v>4102</v>
      </c>
      <c r="P248" s="4" t="s">
        <v>283</v>
      </c>
      <c r="Q248" s="4">
        <v>12</v>
      </c>
      <c r="R248" s="26">
        <v>3</v>
      </c>
      <c r="S248" s="8" t="s">
        <v>1417</v>
      </c>
      <c r="T248" s="8" t="s">
        <v>1418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39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39">
        <f t="shared" si="18"/>
        <v>0</v>
      </c>
      <c r="AI248" s="11">
        <v>0</v>
      </c>
      <c r="AJ248" s="11">
        <v>0</v>
      </c>
      <c r="AK248" s="39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3">
        <f t="shared" si="16"/>
        <v>0</v>
      </c>
      <c r="AQ248" s="32">
        <f t="shared" si="20"/>
        <v>0</v>
      </c>
      <c r="AR248" s="40">
        <v>0</v>
      </c>
    </row>
    <row r="249" spans="1:44" customFormat="1" ht="60" hidden="1" customHeight="1" x14ac:dyDescent="0.25">
      <c r="A249" s="4" t="s">
        <v>592</v>
      </c>
      <c r="B249" s="4" t="s">
        <v>1141</v>
      </c>
      <c r="C249" s="4" t="s">
        <v>278</v>
      </c>
      <c r="D249" s="4" t="s">
        <v>280</v>
      </c>
      <c r="E249" s="4" t="s">
        <v>279</v>
      </c>
      <c r="F249" s="4">
        <v>100</v>
      </c>
      <c r="G249" s="37">
        <v>25</v>
      </c>
      <c r="H249" s="6"/>
      <c r="I249" s="6"/>
      <c r="J249" s="6"/>
      <c r="K249" s="6"/>
      <c r="L249" s="6"/>
      <c r="M249" s="35" t="s">
        <v>1988</v>
      </c>
      <c r="N249" s="35" t="s">
        <v>1937</v>
      </c>
      <c r="O249" s="35">
        <v>4102</v>
      </c>
      <c r="P249" s="4" t="s">
        <v>284</v>
      </c>
      <c r="Q249" s="4">
        <v>8</v>
      </c>
      <c r="R249" s="26">
        <v>2</v>
      </c>
      <c r="S249" s="8" t="s">
        <v>1418</v>
      </c>
      <c r="T249" s="8" t="s">
        <v>1419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39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39">
        <f t="shared" si="18"/>
        <v>0</v>
      </c>
      <c r="AI249" s="11">
        <v>0</v>
      </c>
      <c r="AJ249" s="11">
        <v>0</v>
      </c>
      <c r="AK249" s="39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3">
        <f t="shared" si="16"/>
        <v>0</v>
      </c>
      <c r="AQ249" s="32">
        <f t="shared" si="20"/>
        <v>0</v>
      </c>
      <c r="AR249" s="40">
        <v>0</v>
      </c>
    </row>
    <row r="250" spans="1:44" customFormat="1" ht="60" hidden="1" customHeight="1" x14ac:dyDescent="0.25">
      <c r="A250" s="4" t="s">
        <v>592</v>
      </c>
      <c r="B250" s="4" t="s">
        <v>1141</v>
      </c>
      <c r="C250" s="4" t="s">
        <v>278</v>
      </c>
      <c r="D250" s="4" t="s">
        <v>280</v>
      </c>
      <c r="E250" s="4" t="s">
        <v>279</v>
      </c>
      <c r="F250" s="4">
        <v>100</v>
      </c>
      <c r="G250" s="37">
        <v>25</v>
      </c>
      <c r="H250" s="6"/>
      <c r="I250" s="6"/>
      <c r="J250" s="6"/>
      <c r="K250" s="6"/>
      <c r="L250" s="6"/>
      <c r="M250" s="35" t="s">
        <v>1988</v>
      </c>
      <c r="N250" s="35" t="s">
        <v>1937</v>
      </c>
      <c r="O250" s="35">
        <v>4102</v>
      </c>
      <c r="P250" s="4" t="s">
        <v>285</v>
      </c>
      <c r="Q250" s="4">
        <v>4</v>
      </c>
      <c r="R250" s="26">
        <v>1</v>
      </c>
      <c r="S250" s="8" t="s">
        <v>1419</v>
      </c>
      <c r="T250" s="8" t="s">
        <v>1420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39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39">
        <f t="shared" si="18"/>
        <v>0</v>
      </c>
      <c r="AI250" s="11">
        <v>0</v>
      </c>
      <c r="AJ250" s="11">
        <v>0</v>
      </c>
      <c r="AK250" s="39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3">
        <f t="shared" si="16"/>
        <v>0</v>
      </c>
      <c r="AQ250" s="32">
        <f t="shared" si="20"/>
        <v>0</v>
      </c>
      <c r="AR250" s="40">
        <v>0</v>
      </c>
    </row>
    <row r="251" spans="1:44" customFormat="1" ht="60" hidden="1" customHeight="1" x14ac:dyDescent="0.25">
      <c r="A251" s="4" t="s">
        <v>592</v>
      </c>
      <c r="B251" s="4" t="s">
        <v>1141</v>
      </c>
      <c r="C251" s="4" t="s">
        <v>278</v>
      </c>
      <c r="D251" s="4" t="s">
        <v>280</v>
      </c>
      <c r="E251" s="4" t="s">
        <v>279</v>
      </c>
      <c r="F251" s="4">
        <v>100</v>
      </c>
      <c r="G251" s="37">
        <v>25</v>
      </c>
      <c r="H251" s="6"/>
      <c r="I251" s="6"/>
      <c r="J251" s="6"/>
      <c r="K251" s="6"/>
      <c r="L251" s="6"/>
      <c r="M251" s="35" t="s">
        <v>1988</v>
      </c>
      <c r="N251" s="35" t="s">
        <v>1937</v>
      </c>
      <c r="O251" s="35">
        <v>4102</v>
      </c>
      <c r="P251" s="4" t="s">
        <v>286</v>
      </c>
      <c r="Q251" s="4">
        <v>1</v>
      </c>
      <c r="R251" s="26">
        <v>1</v>
      </c>
      <c r="S251" s="8" t="s">
        <v>1420</v>
      </c>
      <c r="T251" s="8" t="s">
        <v>1421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39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39">
        <f t="shared" si="18"/>
        <v>0</v>
      </c>
      <c r="AI251" s="11">
        <v>0</v>
      </c>
      <c r="AJ251" s="11">
        <v>0</v>
      </c>
      <c r="AK251" s="39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3">
        <f t="shared" si="16"/>
        <v>0</v>
      </c>
      <c r="AQ251" s="32">
        <f t="shared" si="20"/>
        <v>0</v>
      </c>
      <c r="AR251" s="40">
        <v>0</v>
      </c>
    </row>
    <row r="252" spans="1:44" customFormat="1" ht="60" hidden="1" customHeight="1" x14ac:dyDescent="0.25">
      <c r="A252" s="4" t="s">
        <v>592</v>
      </c>
      <c r="B252" s="4" t="s">
        <v>1141</v>
      </c>
      <c r="C252" s="4" t="s">
        <v>278</v>
      </c>
      <c r="D252" s="4" t="s">
        <v>280</v>
      </c>
      <c r="E252" s="4" t="s">
        <v>279</v>
      </c>
      <c r="F252" s="4">
        <v>100</v>
      </c>
      <c r="G252" s="37">
        <v>25</v>
      </c>
      <c r="H252" s="6"/>
      <c r="I252" s="6"/>
      <c r="J252" s="6"/>
      <c r="K252" s="6"/>
      <c r="L252" s="6"/>
      <c r="M252" s="35" t="s">
        <v>1988</v>
      </c>
      <c r="N252" s="35" t="s">
        <v>1937</v>
      </c>
      <c r="O252" s="35">
        <v>4102</v>
      </c>
      <c r="P252" s="4" t="s">
        <v>287</v>
      </c>
      <c r="Q252" s="4">
        <v>100</v>
      </c>
      <c r="R252" s="26">
        <v>33</v>
      </c>
      <c r="S252" s="8" t="s">
        <v>1421</v>
      </c>
      <c r="T252" s="8" t="s">
        <v>1422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39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39">
        <f t="shared" si="18"/>
        <v>0</v>
      </c>
      <c r="AI252" s="11">
        <v>0</v>
      </c>
      <c r="AJ252" s="11">
        <v>0</v>
      </c>
      <c r="AK252" s="39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3">
        <f t="shared" si="16"/>
        <v>0</v>
      </c>
      <c r="AQ252" s="32">
        <f t="shared" si="20"/>
        <v>0</v>
      </c>
      <c r="AR252" s="40">
        <v>0</v>
      </c>
    </row>
    <row r="253" spans="1:44" customFormat="1" ht="60" hidden="1" customHeight="1" x14ac:dyDescent="0.25">
      <c r="A253" s="4" t="s">
        <v>592</v>
      </c>
      <c r="B253" s="4" t="s">
        <v>1141</v>
      </c>
      <c r="C253" s="4" t="s">
        <v>278</v>
      </c>
      <c r="D253" s="4" t="s">
        <v>280</v>
      </c>
      <c r="E253" s="4" t="s">
        <v>279</v>
      </c>
      <c r="F253" s="4">
        <v>100</v>
      </c>
      <c r="G253" s="37">
        <v>25</v>
      </c>
      <c r="H253" s="6"/>
      <c r="I253" s="6"/>
      <c r="J253" s="6"/>
      <c r="K253" s="6"/>
      <c r="L253" s="6"/>
      <c r="M253" s="35" t="s">
        <v>1988</v>
      </c>
      <c r="N253" s="35" t="s">
        <v>1937</v>
      </c>
      <c r="O253" s="35">
        <v>4102</v>
      </c>
      <c r="P253" s="4" t="s">
        <v>288</v>
      </c>
      <c r="Q253" s="4">
        <v>5</v>
      </c>
      <c r="R253" s="26">
        <v>1</v>
      </c>
      <c r="S253" s="8" t="s">
        <v>1422</v>
      </c>
      <c r="T253" s="8" t="s">
        <v>1423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39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39">
        <f t="shared" si="18"/>
        <v>0</v>
      </c>
      <c r="AI253" s="11">
        <v>0</v>
      </c>
      <c r="AJ253" s="11">
        <v>0</v>
      </c>
      <c r="AK253" s="39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3">
        <f t="shared" si="16"/>
        <v>0</v>
      </c>
      <c r="AQ253" s="32">
        <f t="shared" si="20"/>
        <v>0</v>
      </c>
      <c r="AR253" s="40">
        <v>0</v>
      </c>
    </row>
    <row r="254" spans="1:44" customFormat="1" ht="75" hidden="1" customHeight="1" x14ac:dyDescent="0.25">
      <c r="A254" s="4" t="s">
        <v>592</v>
      </c>
      <c r="B254" s="4" t="s">
        <v>1142</v>
      </c>
      <c r="C254" s="4" t="s">
        <v>289</v>
      </c>
      <c r="D254" s="4" t="s">
        <v>291</v>
      </c>
      <c r="E254" s="4" t="s">
        <v>290</v>
      </c>
      <c r="F254" s="4">
        <v>1.2</v>
      </c>
      <c r="G254" s="37">
        <v>1.2</v>
      </c>
      <c r="H254" s="6"/>
      <c r="I254" s="6"/>
      <c r="J254" s="6"/>
      <c r="K254" s="6"/>
      <c r="L254" s="6"/>
      <c r="M254" s="35" t="s">
        <v>1988</v>
      </c>
      <c r="N254" s="35" t="s">
        <v>1937</v>
      </c>
      <c r="O254" s="35">
        <v>4102</v>
      </c>
      <c r="P254" s="4" t="s">
        <v>292</v>
      </c>
      <c r="Q254" s="4">
        <v>12</v>
      </c>
      <c r="R254" s="26">
        <v>2</v>
      </c>
      <c r="S254" s="8" t="s">
        <v>1423</v>
      </c>
      <c r="T254" s="8" t="s">
        <v>1424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39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39">
        <f t="shared" si="18"/>
        <v>0</v>
      </c>
      <c r="AI254" s="11">
        <v>0</v>
      </c>
      <c r="AJ254" s="11">
        <v>0</v>
      </c>
      <c r="AK254" s="39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3">
        <f t="shared" si="16"/>
        <v>0</v>
      </c>
      <c r="AQ254" s="32">
        <f t="shared" si="20"/>
        <v>0</v>
      </c>
      <c r="AR254" s="40">
        <v>0</v>
      </c>
    </row>
    <row r="255" spans="1:44" customFormat="1" ht="75" hidden="1" customHeight="1" x14ac:dyDescent="0.25">
      <c r="A255" s="4" t="s">
        <v>592</v>
      </c>
      <c r="B255" s="4" t="s">
        <v>1142</v>
      </c>
      <c r="C255" s="4" t="s">
        <v>289</v>
      </c>
      <c r="D255" s="4" t="s">
        <v>291</v>
      </c>
      <c r="E255" s="4" t="s">
        <v>290</v>
      </c>
      <c r="F255" s="4">
        <v>1.2</v>
      </c>
      <c r="G255" s="37">
        <v>1.2</v>
      </c>
      <c r="H255" s="6"/>
      <c r="I255" s="6"/>
      <c r="J255" s="6"/>
      <c r="K255" s="6"/>
      <c r="L255" s="6"/>
      <c r="M255" s="35" t="s">
        <v>1988</v>
      </c>
      <c r="N255" s="35" t="s">
        <v>1937</v>
      </c>
      <c r="O255" s="35">
        <v>4102</v>
      </c>
      <c r="P255" s="4" t="s">
        <v>293</v>
      </c>
      <c r="Q255" s="4">
        <v>16</v>
      </c>
      <c r="R255" s="26">
        <v>6</v>
      </c>
      <c r="S255" s="8" t="s">
        <v>1424</v>
      </c>
      <c r="T255" s="8" t="s">
        <v>1425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39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39">
        <f t="shared" si="18"/>
        <v>0</v>
      </c>
      <c r="AI255" s="11">
        <v>0</v>
      </c>
      <c r="AJ255" s="11">
        <v>0</v>
      </c>
      <c r="AK255" s="39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3">
        <f t="shared" si="16"/>
        <v>0</v>
      </c>
      <c r="AQ255" s="32">
        <f t="shared" si="20"/>
        <v>0</v>
      </c>
      <c r="AR255" s="40">
        <v>0</v>
      </c>
    </row>
    <row r="256" spans="1:44" customFormat="1" ht="75" hidden="1" customHeight="1" x14ac:dyDescent="0.25">
      <c r="A256" s="4" t="s">
        <v>592</v>
      </c>
      <c r="B256" s="4" t="s">
        <v>1142</v>
      </c>
      <c r="C256" s="4" t="s">
        <v>289</v>
      </c>
      <c r="D256" s="4" t="s">
        <v>291</v>
      </c>
      <c r="E256" s="4" t="s">
        <v>290</v>
      </c>
      <c r="F256" s="4">
        <v>1.2</v>
      </c>
      <c r="G256" s="37">
        <v>1.2</v>
      </c>
      <c r="H256" s="6"/>
      <c r="I256" s="6"/>
      <c r="J256" s="6"/>
      <c r="K256" s="6"/>
      <c r="L256" s="6"/>
      <c r="M256" s="35" t="s">
        <v>1988</v>
      </c>
      <c r="N256" s="35" t="s">
        <v>1937</v>
      </c>
      <c r="O256" s="35">
        <v>4102</v>
      </c>
      <c r="P256" s="4" t="s">
        <v>294</v>
      </c>
      <c r="Q256" s="4">
        <v>1</v>
      </c>
      <c r="R256" s="26">
        <v>1</v>
      </c>
      <c r="S256" s="8" t="s">
        <v>1425</v>
      </c>
      <c r="T256" s="8" t="s">
        <v>1426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39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39">
        <f t="shared" si="18"/>
        <v>0</v>
      </c>
      <c r="AI256" s="11">
        <v>0</v>
      </c>
      <c r="AJ256" s="11">
        <v>0</v>
      </c>
      <c r="AK256" s="39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3">
        <f t="shared" si="16"/>
        <v>0</v>
      </c>
      <c r="AQ256" s="32">
        <f t="shared" si="20"/>
        <v>0</v>
      </c>
      <c r="AR256" s="40">
        <v>0</v>
      </c>
    </row>
    <row r="257" spans="1:44" customFormat="1" ht="75" hidden="1" customHeight="1" x14ac:dyDescent="0.25">
      <c r="A257" s="4" t="s">
        <v>592</v>
      </c>
      <c r="B257" s="4" t="s">
        <v>1142</v>
      </c>
      <c r="C257" s="4" t="s">
        <v>289</v>
      </c>
      <c r="D257" s="4" t="s">
        <v>291</v>
      </c>
      <c r="E257" s="4" t="s">
        <v>290</v>
      </c>
      <c r="F257" s="4">
        <v>1.2</v>
      </c>
      <c r="G257" s="37">
        <v>1.2</v>
      </c>
      <c r="H257" s="6"/>
      <c r="I257" s="6"/>
      <c r="J257" s="6"/>
      <c r="K257" s="6"/>
      <c r="L257" s="6"/>
      <c r="M257" s="35" t="s">
        <v>1988</v>
      </c>
      <c r="N257" s="35" t="s">
        <v>1937</v>
      </c>
      <c r="O257" s="35">
        <v>4102</v>
      </c>
      <c r="P257" s="4" t="s">
        <v>295</v>
      </c>
      <c r="Q257" s="4">
        <v>1</v>
      </c>
      <c r="R257" s="26">
        <v>1</v>
      </c>
      <c r="S257" s="8" t="s">
        <v>1426</v>
      </c>
      <c r="T257" s="8" t="s">
        <v>1427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39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39">
        <f t="shared" si="18"/>
        <v>0</v>
      </c>
      <c r="AI257" s="11">
        <v>0</v>
      </c>
      <c r="AJ257" s="11">
        <v>0</v>
      </c>
      <c r="AK257" s="39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3">
        <f t="shared" si="16"/>
        <v>0</v>
      </c>
      <c r="AQ257" s="32">
        <f t="shared" si="20"/>
        <v>0</v>
      </c>
      <c r="AR257" s="40">
        <v>0</v>
      </c>
    </row>
    <row r="258" spans="1:44" customFormat="1" ht="75" hidden="1" customHeight="1" x14ac:dyDescent="0.25">
      <c r="A258" s="4" t="s">
        <v>592</v>
      </c>
      <c r="B258" s="4" t="s">
        <v>1142</v>
      </c>
      <c r="C258" s="4" t="s">
        <v>289</v>
      </c>
      <c r="D258" s="4" t="s">
        <v>291</v>
      </c>
      <c r="E258" s="4" t="s">
        <v>290</v>
      </c>
      <c r="F258" s="4">
        <v>1.2</v>
      </c>
      <c r="G258" s="37">
        <v>1.2</v>
      </c>
      <c r="H258" s="6"/>
      <c r="I258" s="6"/>
      <c r="J258" s="6"/>
      <c r="K258" s="6"/>
      <c r="L258" s="6"/>
      <c r="M258" s="35" t="s">
        <v>1988</v>
      </c>
      <c r="N258" s="35" t="s">
        <v>1938</v>
      </c>
      <c r="O258" s="35">
        <v>4104</v>
      </c>
      <c r="P258" s="4" t="s">
        <v>296</v>
      </c>
      <c r="Q258" s="4">
        <v>12</v>
      </c>
      <c r="R258" s="26">
        <v>12</v>
      </c>
      <c r="S258" s="8" t="s">
        <v>1427</v>
      </c>
      <c r="T258" s="8" t="s">
        <v>1428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39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39">
        <f t="shared" si="18"/>
        <v>0</v>
      </c>
      <c r="AI258" s="11">
        <v>0</v>
      </c>
      <c r="AJ258" s="11">
        <v>0</v>
      </c>
      <c r="AK258" s="39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3">
        <f t="shared" si="16"/>
        <v>0</v>
      </c>
      <c r="AQ258" s="32">
        <f t="shared" si="20"/>
        <v>0</v>
      </c>
      <c r="AR258" s="40">
        <v>0</v>
      </c>
    </row>
    <row r="259" spans="1:44" customFormat="1" ht="75" hidden="1" customHeight="1" x14ac:dyDescent="0.25">
      <c r="A259" s="4" t="s">
        <v>592</v>
      </c>
      <c r="B259" s="4" t="s">
        <v>1142</v>
      </c>
      <c r="C259" s="4" t="s">
        <v>289</v>
      </c>
      <c r="D259" s="4" t="s">
        <v>291</v>
      </c>
      <c r="E259" s="4" t="s">
        <v>290</v>
      </c>
      <c r="F259" s="4">
        <v>1.2</v>
      </c>
      <c r="G259" s="37">
        <v>1.2</v>
      </c>
      <c r="H259" s="6"/>
      <c r="I259" s="6"/>
      <c r="J259" s="6"/>
      <c r="K259" s="6"/>
      <c r="L259" s="6"/>
      <c r="M259" s="35" t="s">
        <v>1988</v>
      </c>
      <c r="N259" s="35" t="s">
        <v>1937</v>
      </c>
      <c r="O259" s="35">
        <v>4102</v>
      </c>
      <c r="P259" s="4" t="s">
        <v>297</v>
      </c>
      <c r="Q259" s="4">
        <v>1</v>
      </c>
      <c r="R259" s="26">
        <v>1</v>
      </c>
      <c r="S259" s="8" t="s">
        <v>1428</v>
      </c>
      <c r="T259" s="8" t="s">
        <v>1429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39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39">
        <f t="shared" si="18"/>
        <v>0</v>
      </c>
      <c r="AI259" s="11">
        <v>0</v>
      </c>
      <c r="AJ259" s="11">
        <v>0</v>
      </c>
      <c r="AK259" s="39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3">
        <f t="shared" si="16"/>
        <v>0</v>
      </c>
      <c r="AQ259" s="32">
        <f t="shared" si="20"/>
        <v>0</v>
      </c>
      <c r="AR259" s="40">
        <v>0</v>
      </c>
    </row>
    <row r="260" spans="1:44" customFormat="1" ht="75" hidden="1" customHeight="1" x14ac:dyDescent="0.25">
      <c r="A260" s="4" t="s">
        <v>592</v>
      </c>
      <c r="B260" s="4" t="s">
        <v>1142</v>
      </c>
      <c r="C260" s="4" t="s">
        <v>289</v>
      </c>
      <c r="D260" s="4" t="s">
        <v>291</v>
      </c>
      <c r="E260" s="4" t="s">
        <v>290</v>
      </c>
      <c r="F260" s="4">
        <v>1.2</v>
      </c>
      <c r="G260" s="37">
        <v>1.2</v>
      </c>
      <c r="H260" s="6"/>
      <c r="I260" s="6"/>
      <c r="J260" s="6"/>
      <c r="K260" s="6"/>
      <c r="L260" s="6"/>
      <c r="M260" s="35" t="s">
        <v>1988</v>
      </c>
      <c r="N260" s="35" t="s">
        <v>1937</v>
      </c>
      <c r="O260" s="35">
        <v>4102</v>
      </c>
      <c r="P260" s="4" t="s">
        <v>298</v>
      </c>
      <c r="Q260" s="4">
        <v>1</v>
      </c>
      <c r="R260" s="26">
        <v>1</v>
      </c>
      <c r="S260" s="8" t="s">
        <v>1429</v>
      </c>
      <c r="T260" s="8" t="s">
        <v>1430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39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39">
        <f t="shared" si="18"/>
        <v>0</v>
      </c>
      <c r="AI260" s="11">
        <v>0</v>
      </c>
      <c r="AJ260" s="11">
        <v>0</v>
      </c>
      <c r="AK260" s="39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3">
        <f t="shared" si="16"/>
        <v>0</v>
      </c>
      <c r="AQ260" s="32">
        <f t="shared" si="20"/>
        <v>0</v>
      </c>
      <c r="AR260" s="40">
        <v>0</v>
      </c>
    </row>
    <row r="261" spans="1:44" customFormat="1" ht="75" hidden="1" customHeight="1" x14ac:dyDescent="0.25">
      <c r="A261" s="4" t="s">
        <v>592</v>
      </c>
      <c r="B261" s="4" t="s">
        <v>1142</v>
      </c>
      <c r="C261" s="4" t="s">
        <v>289</v>
      </c>
      <c r="D261" s="4" t="s">
        <v>291</v>
      </c>
      <c r="E261" s="4" t="s">
        <v>290</v>
      </c>
      <c r="F261" s="4">
        <v>1.2</v>
      </c>
      <c r="G261" s="37">
        <v>1.2</v>
      </c>
      <c r="H261" s="6"/>
      <c r="I261" s="6"/>
      <c r="J261" s="6"/>
      <c r="K261" s="6"/>
      <c r="L261" s="6"/>
      <c r="M261" s="35" t="s">
        <v>1988</v>
      </c>
      <c r="N261" s="35" t="s">
        <v>1937</v>
      </c>
      <c r="O261" s="35">
        <v>4102</v>
      </c>
      <c r="P261" s="4" t="s">
        <v>299</v>
      </c>
      <c r="Q261" s="4">
        <v>1</v>
      </c>
      <c r="R261" s="26">
        <v>1</v>
      </c>
      <c r="S261" s="8" t="s">
        <v>1430</v>
      </c>
      <c r="T261" s="8" t="s">
        <v>1431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39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39">
        <f t="shared" si="18"/>
        <v>0</v>
      </c>
      <c r="AI261" s="11">
        <v>0</v>
      </c>
      <c r="AJ261" s="11">
        <v>0</v>
      </c>
      <c r="AK261" s="39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3">
        <f t="shared" si="16"/>
        <v>0</v>
      </c>
      <c r="AQ261" s="32">
        <f t="shared" si="20"/>
        <v>0</v>
      </c>
      <c r="AR261" s="40">
        <v>0</v>
      </c>
    </row>
    <row r="262" spans="1:44" customFormat="1" ht="75" hidden="1" customHeight="1" x14ac:dyDescent="0.25">
      <c r="A262" s="4" t="s">
        <v>592</v>
      </c>
      <c r="B262" s="4" t="s">
        <v>1142</v>
      </c>
      <c r="C262" s="4" t="s">
        <v>289</v>
      </c>
      <c r="D262" s="4" t="s">
        <v>291</v>
      </c>
      <c r="E262" s="4" t="s">
        <v>290</v>
      </c>
      <c r="F262" s="4">
        <v>1.2</v>
      </c>
      <c r="G262" s="37">
        <v>1.2</v>
      </c>
      <c r="H262" s="6"/>
      <c r="I262" s="6"/>
      <c r="J262" s="6"/>
      <c r="K262" s="6"/>
      <c r="L262" s="6"/>
      <c r="M262" s="35" t="s">
        <v>1988</v>
      </c>
      <c r="N262" s="35" t="s">
        <v>1938</v>
      </c>
      <c r="O262" s="35">
        <v>4104</v>
      </c>
      <c r="P262" s="4" t="s">
        <v>300</v>
      </c>
      <c r="Q262" s="4">
        <v>16</v>
      </c>
      <c r="R262" s="26">
        <v>4</v>
      </c>
      <c r="S262" s="8" t="s">
        <v>1431</v>
      </c>
      <c r="T262" s="8" t="s">
        <v>1432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39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39">
        <f t="shared" si="18"/>
        <v>0</v>
      </c>
      <c r="AI262" s="11">
        <v>0</v>
      </c>
      <c r="AJ262" s="11">
        <v>0</v>
      </c>
      <c r="AK262" s="39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3">
        <f t="shared" si="16"/>
        <v>0</v>
      </c>
      <c r="AQ262" s="32">
        <f t="shared" si="20"/>
        <v>0</v>
      </c>
      <c r="AR262" s="40">
        <v>0</v>
      </c>
    </row>
    <row r="263" spans="1:44" customFormat="1" ht="75" hidden="1" customHeight="1" x14ac:dyDescent="0.25">
      <c r="A263" s="4" t="s">
        <v>592</v>
      </c>
      <c r="B263" s="4" t="s">
        <v>1142</v>
      </c>
      <c r="C263" s="4" t="s">
        <v>289</v>
      </c>
      <c r="D263" s="4" t="s">
        <v>291</v>
      </c>
      <c r="E263" s="4" t="s">
        <v>290</v>
      </c>
      <c r="F263" s="4">
        <v>1.2</v>
      </c>
      <c r="G263" s="37">
        <v>1.2</v>
      </c>
      <c r="H263" s="6"/>
      <c r="I263" s="6"/>
      <c r="J263" s="6"/>
      <c r="K263" s="6"/>
      <c r="L263" s="6"/>
      <c r="M263" s="35" t="s">
        <v>1994</v>
      </c>
      <c r="N263" s="35" t="s">
        <v>1943</v>
      </c>
      <c r="O263" s="35">
        <v>4502</v>
      </c>
      <c r="P263" s="4" t="s">
        <v>301</v>
      </c>
      <c r="Q263" s="4">
        <v>4</v>
      </c>
      <c r="R263" s="26">
        <v>1</v>
      </c>
      <c r="S263" s="8" t="s">
        <v>1432</v>
      </c>
      <c r="T263" s="8" t="s">
        <v>1433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39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39">
        <f t="shared" si="18"/>
        <v>0</v>
      </c>
      <c r="AI263" s="11">
        <v>0</v>
      </c>
      <c r="AJ263" s="11">
        <v>0</v>
      </c>
      <c r="AK263" s="39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3">
        <f t="shared" si="16"/>
        <v>0</v>
      </c>
      <c r="AQ263" s="32">
        <f t="shared" si="20"/>
        <v>0</v>
      </c>
      <c r="AR263" s="40">
        <v>0</v>
      </c>
    </row>
    <row r="264" spans="1:44" customFormat="1" ht="75" hidden="1" customHeight="1" x14ac:dyDescent="0.25">
      <c r="A264" s="4" t="s">
        <v>592</v>
      </c>
      <c r="B264" s="4" t="s">
        <v>1142</v>
      </c>
      <c r="C264" s="4" t="s">
        <v>289</v>
      </c>
      <c r="D264" s="4" t="s">
        <v>291</v>
      </c>
      <c r="E264" s="4" t="s">
        <v>302</v>
      </c>
      <c r="F264" s="4">
        <v>2</v>
      </c>
      <c r="G264" s="37">
        <v>3</v>
      </c>
      <c r="H264" s="6"/>
      <c r="I264" s="6"/>
      <c r="J264" s="6"/>
      <c r="K264" s="6"/>
      <c r="L264" s="6"/>
      <c r="M264" s="35" t="s">
        <v>1988</v>
      </c>
      <c r="N264" s="35" t="s">
        <v>1937</v>
      </c>
      <c r="O264" s="35">
        <v>4102</v>
      </c>
      <c r="P264" s="4" t="s">
        <v>303</v>
      </c>
      <c r="Q264" s="4">
        <v>12</v>
      </c>
      <c r="R264" s="26">
        <v>3</v>
      </c>
      <c r="S264" s="8" t="s">
        <v>1433</v>
      </c>
      <c r="T264" s="8" t="s">
        <v>1434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39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39">
        <f t="shared" si="18"/>
        <v>0</v>
      </c>
      <c r="AI264" s="11">
        <v>0</v>
      </c>
      <c r="AJ264" s="11">
        <v>0</v>
      </c>
      <c r="AK264" s="39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3">
        <f t="shared" si="16"/>
        <v>0</v>
      </c>
      <c r="AQ264" s="32">
        <f t="shared" si="20"/>
        <v>0</v>
      </c>
      <c r="AR264" s="40">
        <v>0</v>
      </c>
    </row>
    <row r="265" spans="1:44" customFormat="1" ht="75" hidden="1" customHeight="1" x14ac:dyDescent="0.25">
      <c r="A265" s="4" t="s">
        <v>592</v>
      </c>
      <c r="B265" s="4" t="s">
        <v>1142</v>
      </c>
      <c r="C265" s="4" t="s">
        <v>289</v>
      </c>
      <c r="D265" s="4" t="s">
        <v>291</v>
      </c>
      <c r="E265" s="4" t="s">
        <v>302</v>
      </c>
      <c r="F265" s="4">
        <v>2</v>
      </c>
      <c r="G265" s="37">
        <v>3</v>
      </c>
      <c r="H265" s="6"/>
      <c r="I265" s="6"/>
      <c r="J265" s="6"/>
      <c r="K265" s="6"/>
      <c r="L265" s="6"/>
      <c r="M265" s="35" t="s">
        <v>1988</v>
      </c>
      <c r="N265" s="35" t="s">
        <v>1937</v>
      </c>
      <c r="O265" s="35">
        <v>4102</v>
      </c>
      <c r="P265" s="4" t="s">
        <v>304</v>
      </c>
      <c r="Q265" s="4">
        <v>800</v>
      </c>
      <c r="R265" s="26">
        <v>200</v>
      </c>
      <c r="S265" s="8" t="s">
        <v>1434</v>
      </c>
      <c r="T265" s="8" t="s">
        <v>1435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39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39">
        <f t="shared" si="18"/>
        <v>0</v>
      </c>
      <c r="AI265" s="11">
        <v>0</v>
      </c>
      <c r="AJ265" s="11">
        <v>0</v>
      </c>
      <c r="AK265" s="39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3">
        <f t="shared" si="16"/>
        <v>0</v>
      </c>
      <c r="AQ265" s="32">
        <f t="shared" si="20"/>
        <v>0</v>
      </c>
      <c r="AR265" s="40">
        <v>0</v>
      </c>
    </row>
    <row r="266" spans="1:44" customFormat="1" ht="75" hidden="1" customHeight="1" x14ac:dyDescent="0.25">
      <c r="A266" s="4" t="s">
        <v>592</v>
      </c>
      <c r="B266" s="4" t="s">
        <v>1142</v>
      </c>
      <c r="C266" s="4" t="s">
        <v>289</v>
      </c>
      <c r="D266" s="4" t="s">
        <v>291</v>
      </c>
      <c r="E266" s="4" t="s">
        <v>302</v>
      </c>
      <c r="F266" s="4">
        <v>2</v>
      </c>
      <c r="G266" s="37">
        <v>3</v>
      </c>
      <c r="H266" s="6"/>
      <c r="I266" s="6"/>
      <c r="J266" s="6"/>
      <c r="K266" s="6"/>
      <c r="L266" s="6"/>
      <c r="M266" s="35" t="s">
        <v>1990</v>
      </c>
      <c r="N266" s="35" t="s">
        <v>1936</v>
      </c>
      <c r="O266" s="35">
        <v>1905</v>
      </c>
      <c r="P266" s="4" t="s">
        <v>305</v>
      </c>
      <c r="Q266" s="4">
        <v>1</v>
      </c>
      <c r="R266" s="26">
        <v>1</v>
      </c>
      <c r="S266" s="8" t="s">
        <v>1435</v>
      </c>
      <c r="T266" s="8" t="s">
        <v>1436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39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39">
        <f t="shared" si="18"/>
        <v>0</v>
      </c>
      <c r="AI266" s="11">
        <v>0</v>
      </c>
      <c r="AJ266" s="11">
        <v>0</v>
      </c>
      <c r="AK266" s="39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3">
        <f t="shared" si="16"/>
        <v>0</v>
      </c>
      <c r="AQ266" s="32">
        <f t="shared" si="20"/>
        <v>0</v>
      </c>
      <c r="AR266" s="40">
        <v>0</v>
      </c>
    </row>
    <row r="267" spans="1:44" customFormat="1" ht="75" hidden="1" customHeight="1" x14ac:dyDescent="0.25">
      <c r="A267" s="4" t="s">
        <v>592</v>
      </c>
      <c r="B267" s="4" t="s">
        <v>1142</v>
      </c>
      <c r="C267" s="4" t="s">
        <v>289</v>
      </c>
      <c r="D267" s="4" t="s">
        <v>291</v>
      </c>
      <c r="E267" s="4" t="s">
        <v>306</v>
      </c>
      <c r="F267" s="4">
        <v>100</v>
      </c>
      <c r="G267" s="37">
        <v>100</v>
      </c>
      <c r="H267" s="6"/>
      <c r="I267" s="6"/>
      <c r="J267" s="6"/>
      <c r="K267" s="6"/>
      <c r="L267" s="6"/>
      <c r="M267" s="35" t="s">
        <v>1988</v>
      </c>
      <c r="N267" s="35" t="s">
        <v>1937</v>
      </c>
      <c r="O267" s="35">
        <v>4102</v>
      </c>
      <c r="P267" s="4" t="s">
        <v>307</v>
      </c>
      <c r="Q267" s="4">
        <v>4000</v>
      </c>
      <c r="R267" s="26">
        <v>1000</v>
      </c>
      <c r="S267" s="8" t="s">
        <v>1436</v>
      </c>
      <c r="T267" s="8" t="s">
        <v>1437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39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39">
        <f t="shared" si="18"/>
        <v>0</v>
      </c>
      <c r="AI267" s="11">
        <v>0</v>
      </c>
      <c r="AJ267" s="11">
        <v>0</v>
      </c>
      <c r="AK267" s="39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3">
        <f t="shared" si="16"/>
        <v>0</v>
      </c>
      <c r="AQ267" s="32">
        <f t="shared" si="20"/>
        <v>0</v>
      </c>
      <c r="AR267" s="40">
        <v>0</v>
      </c>
    </row>
    <row r="268" spans="1:44" customFormat="1" ht="75" hidden="1" customHeight="1" x14ac:dyDescent="0.25">
      <c r="A268" s="4" t="s">
        <v>592</v>
      </c>
      <c r="B268" s="4" t="s">
        <v>1142</v>
      </c>
      <c r="C268" s="4" t="s">
        <v>289</v>
      </c>
      <c r="D268" s="4" t="s">
        <v>291</v>
      </c>
      <c r="E268" s="4" t="s">
        <v>306</v>
      </c>
      <c r="F268" s="4">
        <v>100</v>
      </c>
      <c r="G268" s="37">
        <v>100</v>
      </c>
      <c r="H268" s="6"/>
      <c r="I268" s="6"/>
      <c r="J268" s="6"/>
      <c r="K268" s="6"/>
      <c r="L268" s="6"/>
      <c r="M268" s="35" t="s">
        <v>1988</v>
      </c>
      <c r="N268" s="35" t="s">
        <v>1937</v>
      </c>
      <c r="O268" s="35">
        <v>4102</v>
      </c>
      <c r="P268" s="4" t="s">
        <v>308</v>
      </c>
      <c r="Q268" s="5">
        <v>4</v>
      </c>
      <c r="R268" s="26">
        <v>4</v>
      </c>
      <c r="S268" s="8" t="s">
        <v>1437</v>
      </c>
      <c r="T268" s="8" t="s">
        <v>1438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39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39">
        <f t="shared" si="18"/>
        <v>0</v>
      </c>
      <c r="AI268" s="11">
        <v>0</v>
      </c>
      <c r="AJ268" s="11">
        <v>0</v>
      </c>
      <c r="AK268" s="39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3">
        <f t="shared" si="16"/>
        <v>0</v>
      </c>
      <c r="AQ268" s="32">
        <f t="shared" si="20"/>
        <v>0</v>
      </c>
      <c r="AR268" s="40">
        <v>0</v>
      </c>
    </row>
    <row r="269" spans="1:44" customFormat="1" ht="75" hidden="1" customHeight="1" x14ac:dyDescent="0.25">
      <c r="A269" s="4" t="s">
        <v>592</v>
      </c>
      <c r="B269" s="4" t="s">
        <v>1142</v>
      </c>
      <c r="C269" s="4" t="s">
        <v>289</v>
      </c>
      <c r="D269" s="4" t="s">
        <v>291</v>
      </c>
      <c r="E269" s="4" t="s">
        <v>306</v>
      </c>
      <c r="F269" s="5">
        <v>100</v>
      </c>
      <c r="G269" s="37">
        <v>100</v>
      </c>
      <c r="H269" s="6"/>
      <c r="I269" s="6"/>
      <c r="J269" s="6"/>
      <c r="K269" s="6"/>
      <c r="L269" s="6"/>
      <c r="M269" s="35" t="s">
        <v>1988</v>
      </c>
      <c r="N269" s="35" t="s">
        <v>1938</v>
      </c>
      <c r="O269" s="35">
        <v>4104</v>
      </c>
      <c r="P269" s="4" t="s">
        <v>309</v>
      </c>
      <c r="Q269" s="4">
        <v>200</v>
      </c>
      <c r="R269" s="26">
        <v>200</v>
      </c>
      <c r="S269" s="8" t="s">
        <v>1438</v>
      </c>
      <c r="T269" s="8" t="s">
        <v>1439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39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39">
        <f t="shared" si="18"/>
        <v>0</v>
      </c>
      <c r="AI269" s="11">
        <v>0</v>
      </c>
      <c r="AJ269" s="11">
        <v>0</v>
      </c>
      <c r="AK269" s="39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3">
        <f t="shared" si="16"/>
        <v>0</v>
      </c>
      <c r="AQ269" s="32">
        <f t="shared" si="20"/>
        <v>0</v>
      </c>
      <c r="AR269" s="40">
        <v>0</v>
      </c>
    </row>
    <row r="270" spans="1:44" customFormat="1" ht="75" hidden="1" customHeight="1" x14ac:dyDescent="0.25">
      <c r="A270" s="4" t="s">
        <v>592</v>
      </c>
      <c r="B270" s="4" t="s">
        <v>1142</v>
      </c>
      <c r="C270" s="4" t="s">
        <v>289</v>
      </c>
      <c r="D270" s="4" t="s">
        <v>291</v>
      </c>
      <c r="E270" s="4" t="s">
        <v>306</v>
      </c>
      <c r="F270" s="4">
        <v>100</v>
      </c>
      <c r="G270" s="37">
        <v>100</v>
      </c>
      <c r="H270" s="6"/>
      <c r="I270" s="6"/>
      <c r="J270" s="6"/>
      <c r="K270" s="6"/>
      <c r="L270" s="6"/>
      <c r="M270" s="35" t="s">
        <v>1988</v>
      </c>
      <c r="N270" s="35" t="s">
        <v>1938</v>
      </c>
      <c r="O270" s="35">
        <v>4104</v>
      </c>
      <c r="P270" s="4" t="s">
        <v>310</v>
      </c>
      <c r="Q270" s="4">
        <v>1200</v>
      </c>
      <c r="R270" s="26">
        <v>350</v>
      </c>
      <c r="S270" s="8" t="s">
        <v>1439</v>
      </c>
      <c r="T270" s="8" t="s">
        <v>1440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39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39">
        <f t="shared" si="18"/>
        <v>0</v>
      </c>
      <c r="AI270" s="11">
        <v>0</v>
      </c>
      <c r="AJ270" s="11">
        <v>0</v>
      </c>
      <c r="AK270" s="39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3">
        <f t="shared" si="16"/>
        <v>0</v>
      </c>
      <c r="AQ270" s="32">
        <f t="shared" si="20"/>
        <v>0</v>
      </c>
      <c r="AR270" s="40">
        <v>0</v>
      </c>
    </row>
    <row r="271" spans="1:44" customFormat="1" ht="75" hidden="1" customHeight="1" x14ac:dyDescent="0.25">
      <c r="A271" s="4" t="s">
        <v>592</v>
      </c>
      <c r="B271" s="4" t="s">
        <v>1142</v>
      </c>
      <c r="C271" s="4" t="s">
        <v>289</v>
      </c>
      <c r="D271" s="4" t="s">
        <v>291</v>
      </c>
      <c r="E271" s="4" t="s">
        <v>306</v>
      </c>
      <c r="F271" s="4">
        <v>100</v>
      </c>
      <c r="G271" s="37">
        <v>100</v>
      </c>
      <c r="H271" s="6"/>
      <c r="I271" s="6"/>
      <c r="J271" s="6"/>
      <c r="K271" s="6"/>
      <c r="L271" s="6"/>
      <c r="M271" s="35" t="s">
        <v>1988</v>
      </c>
      <c r="N271" s="35" t="s">
        <v>1937</v>
      </c>
      <c r="O271" s="35">
        <v>4102</v>
      </c>
      <c r="P271" s="4" t="s">
        <v>311</v>
      </c>
      <c r="Q271" s="4">
        <v>1</v>
      </c>
      <c r="R271" s="26">
        <v>1</v>
      </c>
      <c r="S271" s="8" t="s">
        <v>1440</v>
      </c>
      <c r="T271" s="8" t="s">
        <v>1441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39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39">
        <f t="shared" si="18"/>
        <v>0</v>
      </c>
      <c r="AI271" s="11">
        <v>0</v>
      </c>
      <c r="AJ271" s="11">
        <v>0</v>
      </c>
      <c r="AK271" s="39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3">
        <f t="shared" si="16"/>
        <v>0</v>
      </c>
      <c r="AQ271" s="32">
        <f t="shared" si="20"/>
        <v>0</v>
      </c>
      <c r="AR271" s="40">
        <v>0</v>
      </c>
    </row>
    <row r="272" spans="1:44" customFormat="1" ht="75" hidden="1" customHeight="1" x14ac:dyDescent="0.25">
      <c r="A272" s="4" t="s">
        <v>592</v>
      </c>
      <c r="B272" s="4" t="s">
        <v>1142</v>
      </c>
      <c r="C272" s="4" t="s">
        <v>289</v>
      </c>
      <c r="D272" s="4" t="s">
        <v>291</v>
      </c>
      <c r="E272" s="4" t="s">
        <v>306</v>
      </c>
      <c r="F272" s="4">
        <v>100</v>
      </c>
      <c r="G272" s="37">
        <v>100</v>
      </c>
      <c r="H272" s="6"/>
      <c r="I272" s="6"/>
      <c r="J272" s="6"/>
      <c r="K272" s="6"/>
      <c r="L272" s="6"/>
      <c r="M272" s="35" t="s">
        <v>1988</v>
      </c>
      <c r="N272" s="35" t="s">
        <v>1937</v>
      </c>
      <c r="O272" s="35">
        <v>4102</v>
      </c>
      <c r="P272" s="4" t="s">
        <v>312</v>
      </c>
      <c r="Q272" s="4">
        <v>32</v>
      </c>
      <c r="R272" s="26">
        <v>8</v>
      </c>
      <c r="S272" s="8" t="s">
        <v>1441</v>
      </c>
      <c r="T272" s="8" t="s">
        <v>1442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39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39">
        <f t="shared" si="18"/>
        <v>0</v>
      </c>
      <c r="AI272" s="11">
        <v>0</v>
      </c>
      <c r="AJ272" s="11">
        <v>0</v>
      </c>
      <c r="AK272" s="39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3">
        <f t="shared" si="16"/>
        <v>0</v>
      </c>
      <c r="AQ272" s="32">
        <f t="shared" si="20"/>
        <v>0</v>
      </c>
      <c r="AR272" s="40">
        <v>0</v>
      </c>
    </row>
    <row r="273" spans="1:44" customFormat="1" ht="75" hidden="1" customHeight="1" x14ac:dyDescent="0.25">
      <c r="A273" s="4" t="s">
        <v>592</v>
      </c>
      <c r="B273" s="4" t="s">
        <v>1142</v>
      </c>
      <c r="C273" s="4" t="s">
        <v>289</v>
      </c>
      <c r="D273" s="4" t="s">
        <v>291</v>
      </c>
      <c r="E273" s="4" t="s">
        <v>306</v>
      </c>
      <c r="F273" s="4">
        <v>100</v>
      </c>
      <c r="G273" s="37">
        <v>100</v>
      </c>
      <c r="H273" s="6"/>
      <c r="I273" s="6"/>
      <c r="J273" s="6"/>
      <c r="K273" s="6"/>
      <c r="L273" s="6"/>
      <c r="M273" s="35" t="s">
        <v>1988</v>
      </c>
      <c r="N273" s="35" t="s">
        <v>1938</v>
      </c>
      <c r="O273" s="35">
        <v>4104</v>
      </c>
      <c r="P273" s="4" t="s">
        <v>313</v>
      </c>
      <c r="Q273" s="4">
        <v>1</v>
      </c>
      <c r="R273" s="26">
        <v>1</v>
      </c>
      <c r="S273" s="8" t="s">
        <v>1442</v>
      </c>
      <c r="T273" s="8" t="s">
        <v>1443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39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39">
        <f t="shared" si="18"/>
        <v>0</v>
      </c>
      <c r="AI273" s="11">
        <v>0</v>
      </c>
      <c r="AJ273" s="11">
        <v>0</v>
      </c>
      <c r="AK273" s="39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3">
        <f t="shared" si="16"/>
        <v>0</v>
      </c>
      <c r="AQ273" s="32">
        <f t="shared" si="20"/>
        <v>0</v>
      </c>
      <c r="AR273" s="40">
        <v>0</v>
      </c>
    </row>
    <row r="274" spans="1:44" customFormat="1" ht="75" hidden="1" customHeight="1" x14ac:dyDescent="0.25">
      <c r="A274" s="4" t="s">
        <v>592</v>
      </c>
      <c r="B274" s="4" t="s">
        <v>1142</v>
      </c>
      <c r="C274" s="4" t="s">
        <v>289</v>
      </c>
      <c r="D274" s="4" t="s">
        <v>291</v>
      </c>
      <c r="E274" s="4" t="s">
        <v>306</v>
      </c>
      <c r="F274" s="4">
        <v>100</v>
      </c>
      <c r="G274" s="37">
        <v>100</v>
      </c>
      <c r="H274" s="6"/>
      <c r="I274" s="6"/>
      <c r="J274" s="6"/>
      <c r="K274" s="6"/>
      <c r="L274" s="6"/>
      <c r="M274" s="35" t="s">
        <v>1988</v>
      </c>
      <c r="N274" s="35" t="s">
        <v>1944</v>
      </c>
      <c r="O274" s="35">
        <v>4103</v>
      </c>
      <c r="P274" s="4" t="s">
        <v>314</v>
      </c>
      <c r="Q274" s="4">
        <v>100</v>
      </c>
      <c r="R274" s="26">
        <v>25</v>
      </c>
      <c r="S274" s="8" t="s">
        <v>1443</v>
      </c>
      <c r="T274" s="8" t="s">
        <v>1444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39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39">
        <f t="shared" si="18"/>
        <v>0</v>
      </c>
      <c r="AI274" s="11">
        <v>0</v>
      </c>
      <c r="AJ274" s="11">
        <v>0</v>
      </c>
      <c r="AK274" s="39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3">
        <f t="shared" si="16"/>
        <v>0</v>
      </c>
      <c r="AQ274" s="32">
        <f t="shared" si="20"/>
        <v>0</v>
      </c>
      <c r="AR274" s="40">
        <v>0</v>
      </c>
    </row>
    <row r="275" spans="1:44" customFormat="1" ht="75" hidden="1" customHeight="1" x14ac:dyDescent="0.25">
      <c r="A275" s="4" t="s">
        <v>592</v>
      </c>
      <c r="B275" s="4" t="s">
        <v>1142</v>
      </c>
      <c r="C275" s="4" t="s">
        <v>289</v>
      </c>
      <c r="D275" s="4" t="s">
        <v>316</v>
      </c>
      <c r="E275" s="4" t="s">
        <v>315</v>
      </c>
      <c r="F275" s="4">
        <v>100</v>
      </c>
      <c r="G275" s="37">
        <v>100</v>
      </c>
      <c r="H275" s="6"/>
      <c r="I275" s="6"/>
      <c r="J275" s="6"/>
      <c r="K275" s="6"/>
      <c r="L275" s="6"/>
      <c r="M275" s="35" t="s">
        <v>1988</v>
      </c>
      <c r="N275" s="35" t="s">
        <v>1937</v>
      </c>
      <c r="O275" s="35">
        <v>4102</v>
      </c>
      <c r="P275" s="4" t="s">
        <v>317</v>
      </c>
      <c r="Q275" s="4">
        <v>3</v>
      </c>
      <c r="R275" s="26">
        <v>3</v>
      </c>
      <c r="S275" s="8" t="s">
        <v>1444</v>
      </c>
      <c r="T275" s="8" t="s">
        <v>1445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39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39">
        <f t="shared" si="18"/>
        <v>0</v>
      </c>
      <c r="AI275" s="11">
        <v>0</v>
      </c>
      <c r="AJ275" s="11">
        <v>0</v>
      </c>
      <c r="AK275" s="39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3">
        <f t="shared" si="16"/>
        <v>0</v>
      </c>
      <c r="AQ275" s="32">
        <f t="shared" si="20"/>
        <v>0</v>
      </c>
      <c r="AR275" s="40">
        <v>0</v>
      </c>
    </row>
    <row r="276" spans="1:44" customFormat="1" ht="75" hidden="1" customHeight="1" x14ac:dyDescent="0.25">
      <c r="A276" s="4" t="s">
        <v>592</v>
      </c>
      <c r="B276" s="4" t="s">
        <v>1142</v>
      </c>
      <c r="C276" s="4" t="s">
        <v>318</v>
      </c>
      <c r="D276" s="4" t="s">
        <v>320</v>
      </c>
      <c r="E276" s="4" t="s">
        <v>319</v>
      </c>
      <c r="F276" s="4">
        <v>5.5</v>
      </c>
      <c r="G276" s="37">
        <v>5.5</v>
      </c>
      <c r="H276" s="6"/>
      <c r="I276" s="6"/>
      <c r="J276" s="6"/>
      <c r="K276" s="6"/>
      <c r="L276" s="6"/>
      <c r="M276" s="35" t="s">
        <v>1988</v>
      </c>
      <c r="N276" s="35" t="s">
        <v>1938</v>
      </c>
      <c r="O276" s="35">
        <v>4104</v>
      </c>
      <c r="P276" s="4" t="s">
        <v>321</v>
      </c>
      <c r="Q276" s="4">
        <v>6064</v>
      </c>
      <c r="R276" s="26">
        <v>6064</v>
      </c>
      <c r="S276" s="8" t="s">
        <v>1445</v>
      </c>
      <c r="T276" s="8" t="s">
        <v>1446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39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39">
        <f t="shared" si="18"/>
        <v>0</v>
      </c>
      <c r="AI276" s="11">
        <v>0</v>
      </c>
      <c r="AJ276" s="11">
        <v>0</v>
      </c>
      <c r="AK276" s="39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3">
        <f t="shared" si="16"/>
        <v>0</v>
      </c>
      <c r="AQ276" s="32">
        <f t="shared" si="20"/>
        <v>0</v>
      </c>
      <c r="AR276" s="40">
        <v>0</v>
      </c>
    </row>
    <row r="277" spans="1:44" customFormat="1" ht="75" hidden="1" customHeight="1" x14ac:dyDescent="0.25">
      <c r="A277" s="4" t="s">
        <v>592</v>
      </c>
      <c r="B277" s="4" t="s">
        <v>1142</v>
      </c>
      <c r="C277" s="4" t="s">
        <v>318</v>
      </c>
      <c r="D277" s="4" t="s">
        <v>320</v>
      </c>
      <c r="E277" s="4" t="s">
        <v>319</v>
      </c>
      <c r="F277" s="4">
        <v>5.5</v>
      </c>
      <c r="G277" s="37">
        <v>5.5</v>
      </c>
      <c r="H277" s="6"/>
      <c r="I277" s="6"/>
      <c r="J277" s="6"/>
      <c r="K277" s="6"/>
      <c r="L277" s="6"/>
      <c r="M277" s="35" t="s">
        <v>1988</v>
      </c>
      <c r="N277" s="35" t="s">
        <v>1938</v>
      </c>
      <c r="O277" s="35">
        <v>4104</v>
      </c>
      <c r="P277" s="4" t="s">
        <v>322</v>
      </c>
      <c r="Q277" s="4">
        <v>55</v>
      </c>
      <c r="R277" s="26">
        <v>55</v>
      </c>
      <c r="S277" s="8" t="s">
        <v>1446</v>
      </c>
      <c r="T277" s="8" t="s">
        <v>1447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39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39">
        <f t="shared" si="18"/>
        <v>0</v>
      </c>
      <c r="AI277" s="11">
        <v>0</v>
      </c>
      <c r="AJ277" s="11">
        <v>0</v>
      </c>
      <c r="AK277" s="39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3">
        <f t="shared" si="16"/>
        <v>0</v>
      </c>
      <c r="AQ277" s="32">
        <f t="shared" si="20"/>
        <v>0</v>
      </c>
      <c r="AR277" s="40">
        <v>0</v>
      </c>
    </row>
    <row r="278" spans="1:44" customFormat="1" ht="75" hidden="1" customHeight="1" x14ac:dyDescent="0.25">
      <c r="A278" s="4" t="s">
        <v>592</v>
      </c>
      <c r="B278" s="4" t="s">
        <v>1142</v>
      </c>
      <c r="C278" s="4" t="s">
        <v>318</v>
      </c>
      <c r="D278" s="4" t="s">
        <v>320</v>
      </c>
      <c r="E278" s="4" t="s">
        <v>319</v>
      </c>
      <c r="F278" s="4">
        <v>5.5</v>
      </c>
      <c r="G278" s="37">
        <v>5.5</v>
      </c>
      <c r="H278" s="6"/>
      <c r="I278" s="6"/>
      <c r="J278" s="6"/>
      <c r="K278" s="6"/>
      <c r="L278" s="6"/>
      <c r="M278" s="35" t="s">
        <v>1988</v>
      </c>
      <c r="N278" s="35" t="s">
        <v>1938</v>
      </c>
      <c r="O278" s="35">
        <v>4104</v>
      </c>
      <c r="P278" s="4" t="s">
        <v>323</v>
      </c>
      <c r="Q278" s="4">
        <v>2</v>
      </c>
      <c r="R278" s="26">
        <v>2</v>
      </c>
      <c r="S278" s="8" t="s">
        <v>1447</v>
      </c>
      <c r="T278" s="8" t="s">
        <v>1448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39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39">
        <f t="shared" si="18"/>
        <v>0</v>
      </c>
      <c r="AI278" s="11">
        <v>0</v>
      </c>
      <c r="AJ278" s="11">
        <v>0</v>
      </c>
      <c r="AK278" s="39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3">
        <f t="shared" si="16"/>
        <v>0</v>
      </c>
      <c r="AQ278" s="32">
        <f t="shared" si="20"/>
        <v>0</v>
      </c>
      <c r="AR278" s="40">
        <v>0</v>
      </c>
    </row>
    <row r="279" spans="1:44" customFormat="1" ht="75" hidden="1" customHeight="1" x14ac:dyDescent="0.25">
      <c r="A279" s="4" t="s">
        <v>592</v>
      </c>
      <c r="B279" s="4" t="s">
        <v>1142</v>
      </c>
      <c r="C279" s="4" t="s">
        <v>318</v>
      </c>
      <c r="D279" s="4" t="s">
        <v>320</v>
      </c>
      <c r="E279" s="4" t="s">
        <v>319</v>
      </c>
      <c r="F279" s="4">
        <v>5.5</v>
      </c>
      <c r="G279" s="37">
        <v>5.5</v>
      </c>
      <c r="H279" s="6"/>
      <c r="I279" s="6"/>
      <c r="J279" s="6"/>
      <c r="K279" s="6"/>
      <c r="L279" s="6"/>
      <c r="M279" s="35" t="s">
        <v>1988</v>
      </c>
      <c r="N279" s="35" t="s">
        <v>1938</v>
      </c>
      <c r="O279" s="35">
        <v>4104</v>
      </c>
      <c r="P279" s="4" t="s">
        <v>324</v>
      </c>
      <c r="Q279" s="4">
        <v>1</v>
      </c>
      <c r="R279" s="26">
        <v>1</v>
      </c>
      <c r="S279" s="8" t="s">
        <v>1448</v>
      </c>
      <c r="T279" s="8" t="s">
        <v>1449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39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39">
        <f t="shared" si="18"/>
        <v>0</v>
      </c>
      <c r="AI279" s="11">
        <v>0</v>
      </c>
      <c r="AJ279" s="11">
        <v>0</v>
      </c>
      <c r="AK279" s="39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3">
        <f t="shared" si="16"/>
        <v>0</v>
      </c>
      <c r="AQ279" s="32">
        <f t="shared" si="20"/>
        <v>0</v>
      </c>
      <c r="AR279" s="40">
        <v>0</v>
      </c>
    </row>
    <row r="280" spans="1:44" customFormat="1" ht="75" hidden="1" customHeight="1" x14ac:dyDescent="0.25">
      <c r="A280" s="4" t="s">
        <v>592</v>
      </c>
      <c r="B280" s="4" t="s">
        <v>1142</v>
      </c>
      <c r="C280" s="4" t="s">
        <v>318</v>
      </c>
      <c r="D280" s="4" t="s">
        <v>320</v>
      </c>
      <c r="E280" s="4" t="s">
        <v>319</v>
      </c>
      <c r="F280" s="4">
        <v>5.5</v>
      </c>
      <c r="G280" s="37">
        <v>5.5</v>
      </c>
      <c r="H280" s="6"/>
      <c r="I280" s="6"/>
      <c r="J280" s="6"/>
      <c r="K280" s="6"/>
      <c r="L280" s="6"/>
      <c r="M280" s="35" t="s">
        <v>1988</v>
      </c>
      <c r="N280" s="35" t="s">
        <v>1938</v>
      </c>
      <c r="O280" s="35">
        <v>4104</v>
      </c>
      <c r="P280" s="4" t="s">
        <v>325</v>
      </c>
      <c r="Q280" s="4">
        <v>16</v>
      </c>
      <c r="R280" s="26">
        <v>4</v>
      </c>
      <c r="S280" s="8" t="s">
        <v>1449</v>
      </c>
      <c r="T280" s="8" t="s">
        <v>1450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39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39">
        <f t="shared" si="18"/>
        <v>0</v>
      </c>
      <c r="AI280" s="11">
        <v>0</v>
      </c>
      <c r="AJ280" s="11">
        <v>0</v>
      </c>
      <c r="AK280" s="39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3">
        <f t="shared" si="16"/>
        <v>0</v>
      </c>
      <c r="AQ280" s="32">
        <f t="shared" si="20"/>
        <v>0</v>
      </c>
      <c r="AR280" s="40">
        <v>0</v>
      </c>
    </row>
    <row r="281" spans="1:44" customFormat="1" ht="75" hidden="1" customHeight="1" x14ac:dyDescent="0.25">
      <c r="A281" s="4" t="s">
        <v>592</v>
      </c>
      <c r="B281" s="4" t="s">
        <v>1142</v>
      </c>
      <c r="C281" s="4" t="s">
        <v>318</v>
      </c>
      <c r="D281" s="4" t="s">
        <v>320</v>
      </c>
      <c r="E281" s="4" t="s">
        <v>319</v>
      </c>
      <c r="F281" s="4">
        <v>5.5</v>
      </c>
      <c r="G281" s="37">
        <v>5.5</v>
      </c>
      <c r="H281" s="6"/>
      <c r="I281" s="6"/>
      <c r="J281" s="6"/>
      <c r="K281" s="6"/>
      <c r="L281" s="6"/>
      <c r="M281" s="35" t="s">
        <v>1988</v>
      </c>
      <c r="N281" s="35" t="s">
        <v>1938</v>
      </c>
      <c r="O281" s="35">
        <v>4104</v>
      </c>
      <c r="P281" s="4" t="s">
        <v>326</v>
      </c>
      <c r="Q281" s="4">
        <v>3</v>
      </c>
      <c r="R281" s="26">
        <v>3</v>
      </c>
      <c r="S281" s="8" t="s">
        <v>1450</v>
      </c>
      <c r="T281" s="8" t="s">
        <v>1451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39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39">
        <f t="shared" si="18"/>
        <v>0</v>
      </c>
      <c r="AI281" s="11">
        <v>0</v>
      </c>
      <c r="AJ281" s="11">
        <v>0</v>
      </c>
      <c r="AK281" s="39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3">
        <f t="shared" si="16"/>
        <v>0</v>
      </c>
      <c r="AQ281" s="32">
        <f t="shared" si="20"/>
        <v>0</v>
      </c>
      <c r="AR281" s="40">
        <v>0</v>
      </c>
    </row>
    <row r="282" spans="1:44" customFormat="1" ht="75" hidden="1" customHeight="1" x14ac:dyDescent="0.25">
      <c r="A282" s="4" t="s">
        <v>592</v>
      </c>
      <c r="B282" s="4" t="s">
        <v>1142</v>
      </c>
      <c r="C282" s="4" t="s">
        <v>318</v>
      </c>
      <c r="D282" s="4" t="s">
        <v>320</v>
      </c>
      <c r="E282" s="4" t="s">
        <v>319</v>
      </c>
      <c r="F282" s="4">
        <v>5.5</v>
      </c>
      <c r="G282" s="37">
        <v>5.5</v>
      </c>
      <c r="H282" s="6"/>
      <c r="I282" s="6"/>
      <c r="J282" s="6"/>
      <c r="K282" s="6"/>
      <c r="L282" s="6"/>
      <c r="M282" s="35" t="s">
        <v>1988</v>
      </c>
      <c r="N282" s="35" t="s">
        <v>1938</v>
      </c>
      <c r="O282" s="35">
        <v>4104</v>
      </c>
      <c r="P282" s="4" t="s">
        <v>327</v>
      </c>
      <c r="Q282" s="4">
        <v>2</v>
      </c>
      <c r="R282" s="26">
        <v>2</v>
      </c>
      <c r="S282" s="8" t="s">
        <v>1451</v>
      </c>
      <c r="T282" s="8" t="s">
        <v>1452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39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39">
        <f t="shared" si="18"/>
        <v>0</v>
      </c>
      <c r="AI282" s="11">
        <v>0</v>
      </c>
      <c r="AJ282" s="11">
        <v>0</v>
      </c>
      <c r="AK282" s="39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3">
        <f t="shared" si="16"/>
        <v>0</v>
      </c>
      <c r="AQ282" s="32">
        <f t="shared" si="20"/>
        <v>0</v>
      </c>
      <c r="AR282" s="40">
        <v>0</v>
      </c>
    </row>
    <row r="283" spans="1:44" customFormat="1" ht="75" hidden="1" customHeight="1" x14ac:dyDescent="0.25">
      <c r="A283" s="4" t="s">
        <v>592</v>
      </c>
      <c r="B283" s="4" t="s">
        <v>1142</v>
      </c>
      <c r="C283" s="4" t="s">
        <v>318</v>
      </c>
      <c r="D283" s="4" t="s">
        <v>320</v>
      </c>
      <c r="E283" s="4" t="s">
        <v>319</v>
      </c>
      <c r="F283" s="4">
        <v>5.5</v>
      </c>
      <c r="G283" s="37">
        <v>5.5</v>
      </c>
      <c r="H283" s="6"/>
      <c r="I283" s="6"/>
      <c r="J283" s="6"/>
      <c r="K283" s="6"/>
      <c r="L283" s="6"/>
      <c r="M283" s="35" t="s">
        <v>1988</v>
      </c>
      <c r="N283" s="35" t="s">
        <v>1937</v>
      </c>
      <c r="O283" s="35">
        <v>4102</v>
      </c>
      <c r="P283" s="4" t="s">
        <v>328</v>
      </c>
      <c r="Q283" s="4">
        <v>6</v>
      </c>
      <c r="R283" s="26">
        <v>1</v>
      </c>
      <c r="S283" s="8" t="s">
        <v>1452</v>
      </c>
      <c r="T283" s="8" t="s">
        <v>1453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39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39">
        <f t="shared" si="18"/>
        <v>0</v>
      </c>
      <c r="AI283" s="11">
        <v>0</v>
      </c>
      <c r="AJ283" s="11">
        <v>0</v>
      </c>
      <c r="AK283" s="39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3">
        <f t="shared" si="16"/>
        <v>0</v>
      </c>
      <c r="AQ283" s="32">
        <f t="shared" si="20"/>
        <v>0</v>
      </c>
      <c r="AR283" s="40">
        <v>0</v>
      </c>
    </row>
    <row r="284" spans="1:44" customFormat="1" ht="75" hidden="1" customHeight="1" x14ac:dyDescent="0.25">
      <c r="A284" s="4" t="s">
        <v>592</v>
      </c>
      <c r="B284" s="4" t="s">
        <v>1142</v>
      </c>
      <c r="C284" s="4" t="s">
        <v>318</v>
      </c>
      <c r="D284" s="4" t="s">
        <v>320</v>
      </c>
      <c r="E284" s="4" t="s">
        <v>319</v>
      </c>
      <c r="F284" s="4">
        <v>5.5</v>
      </c>
      <c r="G284" s="37">
        <v>5.5</v>
      </c>
      <c r="H284" s="6"/>
      <c r="I284" s="6"/>
      <c r="J284" s="6"/>
      <c r="K284" s="6"/>
      <c r="L284" s="6"/>
      <c r="M284" s="35" t="s">
        <v>1988</v>
      </c>
      <c r="N284" s="35" t="s">
        <v>1938</v>
      </c>
      <c r="O284" s="35">
        <v>4104</v>
      </c>
      <c r="P284" s="4" t="s">
        <v>329</v>
      </c>
      <c r="Q284" s="4">
        <v>2</v>
      </c>
      <c r="R284" s="26">
        <v>1.5</v>
      </c>
      <c r="S284" s="8" t="s">
        <v>1453</v>
      </c>
      <c r="T284" s="8" t="s">
        <v>1454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39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39">
        <f t="shared" si="18"/>
        <v>0</v>
      </c>
      <c r="AI284" s="11">
        <v>0</v>
      </c>
      <c r="AJ284" s="11">
        <v>0</v>
      </c>
      <c r="AK284" s="39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3">
        <f t="shared" si="16"/>
        <v>0</v>
      </c>
      <c r="AQ284" s="32">
        <f t="shared" si="20"/>
        <v>0</v>
      </c>
      <c r="AR284" s="40">
        <v>0</v>
      </c>
    </row>
    <row r="285" spans="1:44" customFormat="1" ht="75" hidden="1" customHeight="1" x14ac:dyDescent="0.25">
      <c r="A285" s="4" t="s">
        <v>592</v>
      </c>
      <c r="B285" s="4" t="s">
        <v>1142</v>
      </c>
      <c r="C285" s="4" t="s">
        <v>318</v>
      </c>
      <c r="D285" s="4" t="s">
        <v>320</v>
      </c>
      <c r="E285" s="4" t="s">
        <v>319</v>
      </c>
      <c r="F285" s="4">
        <v>5.5</v>
      </c>
      <c r="G285" s="37">
        <v>5.5</v>
      </c>
      <c r="H285" s="6"/>
      <c r="I285" s="6"/>
      <c r="J285" s="6"/>
      <c r="K285" s="6"/>
      <c r="L285" s="6"/>
      <c r="M285" s="35" t="s">
        <v>1988</v>
      </c>
      <c r="N285" s="35" t="s">
        <v>1938</v>
      </c>
      <c r="O285" s="35">
        <v>4104</v>
      </c>
      <c r="P285" s="4" t="s">
        <v>330</v>
      </c>
      <c r="Q285" s="4">
        <v>1</v>
      </c>
      <c r="R285" s="26">
        <v>1</v>
      </c>
      <c r="S285" s="8" t="s">
        <v>1454</v>
      </c>
      <c r="T285" s="8" t="s">
        <v>1455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39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39">
        <f t="shared" si="18"/>
        <v>0</v>
      </c>
      <c r="AI285" s="11">
        <v>0</v>
      </c>
      <c r="AJ285" s="11">
        <v>0</v>
      </c>
      <c r="AK285" s="39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3">
        <f t="shared" si="16"/>
        <v>0</v>
      </c>
      <c r="AQ285" s="32">
        <f t="shared" si="20"/>
        <v>0</v>
      </c>
      <c r="AR285" s="40">
        <v>0</v>
      </c>
    </row>
    <row r="286" spans="1:44" customFormat="1" ht="75" hidden="1" customHeight="1" x14ac:dyDescent="0.25">
      <c r="A286" s="4" t="s">
        <v>592</v>
      </c>
      <c r="B286" s="4" t="s">
        <v>1142</v>
      </c>
      <c r="C286" s="4" t="s">
        <v>318</v>
      </c>
      <c r="D286" s="4" t="s">
        <v>320</v>
      </c>
      <c r="E286" s="4" t="s">
        <v>319</v>
      </c>
      <c r="F286" s="4">
        <v>5.5</v>
      </c>
      <c r="G286" s="37">
        <v>5.5</v>
      </c>
      <c r="H286" s="6"/>
      <c r="I286" s="6"/>
      <c r="J286" s="6"/>
      <c r="K286" s="6"/>
      <c r="L286" s="6"/>
      <c r="M286" s="35" t="s">
        <v>1988</v>
      </c>
      <c r="N286" s="35" t="s">
        <v>1938</v>
      </c>
      <c r="O286" s="35">
        <v>4104</v>
      </c>
      <c r="P286" s="4" t="s">
        <v>331</v>
      </c>
      <c r="Q286" s="4">
        <v>1</v>
      </c>
      <c r="R286" s="26">
        <v>1</v>
      </c>
      <c r="S286" s="8" t="s">
        <v>1455</v>
      </c>
      <c r="T286" s="8" t="s">
        <v>1456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39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39">
        <f t="shared" si="18"/>
        <v>0</v>
      </c>
      <c r="AI286" s="11">
        <v>0</v>
      </c>
      <c r="AJ286" s="11">
        <v>0</v>
      </c>
      <c r="AK286" s="39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3">
        <f t="shared" si="16"/>
        <v>0</v>
      </c>
      <c r="AQ286" s="32">
        <f t="shared" si="20"/>
        <v>0</v>
      </c>
      <c r="AR286" s="40">
        <v>0</v>
      </c>
    </row>
    <row r="287" spans="1:44" customFormat="1" ht="75" hidden="1" customHeight="1" x14ac:dyDescent="0.25">
      <c r="A287" s="4" t="s">
        <v>592</v>
      </c>
      <c r="B287" s="4" t="s">
        <v>1142</v>
      </c>
      <c r="C287" s="4" t="s">
        <v>318</v>
      </c>
      <c r="D287" s="4" t="s">
        <v>320</v>
      </c>
      <c r="E287" s="4" t="s">
        <v>319</v>
      </c>
      <c r="F287" s="4">
        <v>5.5</v>
      </c>
      <c r="G287" s="37">
        <v>5.5</v>
      </c>
      <c r="H287" s="6"/>
      <c r="I287" s="6"/>
      <c r="J287" s="6"/>
      <c r="K287" s="6"/>
      <c r="L287" s="6"/>
      <c r="M287" s="35" t="s">
        <v>1988</v>
      </c>
      <c r="N287" s="35" t="s">
        <v>1938</v>
      </c>
      <c r="O287" s="35">
        <v>4104</v>
      </c>
      <c r="P287" s="4" t="s">
        <v>332</v>
      </c>
      <c r="Q287" s="4">
        <v>1</v>
      </c>
      <c r="R287" s="26">
        <v>0.3</v>
      </c>
      <c r="S287" s="8" t="s">
        <v>1456</v>
      </c>
      <c r="T287" s="8" t="s">
        <v>1457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39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39">
        <f t="shared" si="18"/>
        <v>0</v>
      </c>
      <c r="AI287" s="11">
        <v>0</v>
      </c>
      <c r="AJ287" s="11">
        <v>0</v>
      </c>
      <c r="AK287" s="39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3">
        <f t="shared" si="16"/>
        <v>0</v>
      </c>
      <c r="AQ287" s="32">
        <f t="shared" si="20"/>
        <v>0</v>
      </c>
      <c r="AR287" s="40">
        <v>0</v>
      </c>
    </row>
    <row r="288" spans="1:44" customFormat="1" ht="75" hidden="1" customHeight="1" x14ac:dyDescent="0.25">
      <c r="A288" s="4" t="s">
        <v>592</v>
      </c>
      <c r="B288" s="4" t="s">
        <v>1142</v>
      </c>
      <c r="C288" s="4" t="s">
        <v>318</v>
      </c>
      <c r="D288" s="4" t="s">
        <v>320</v>
      </c>
      <c r="E288" s="4" t="s">
        <v>319</v>
      </c>
      <c r="F288" s="4">
        <v>5.5</v>
      </c>
      <c r="G288" s="37">
        <v>5.5</v>
      </c>
      <c r="H288" s="6"/>
      <c r="I288" s="6"/>
      <c r="J288" s="6"/>
      <c r="K288" s="6"/>
      <c r="L288" s="6"/>
      <c r="M288" s="35" t="s">
        <v>1988</v>
      </c>
      <c r="N288" s="35" t="s">
        <v>1938</v>
      </c>
      <c r="O288" s="35">
        <v>4104</v>
      </c>
      <c r="P288" s="4" t="s">
        <v>333</v>
      </c>
      <c r="Q288" s="4">
        <v>1352</v>
      </c>
      <c r="R288" s="26">
        <v>367</v>
      </c>
      <c r="S288" s="8" t="s">
        <v>1457</v>
      </c>
      <c r="T288" s="8" t="s">
        <v>1458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39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39">
        <f t="shared" si="18"/>
        <v>0</v>
      </c>
      <c r="AI288" s="11">
        <v>0</v>
      </c>
      <c r="AJ288" s="11">
        <v>0</v>
      </c>
      <c r="AK288" s="39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3">
        <f t="shared" si="16"/>
        <v>0</v>
      </c>
      <c r="AQ288" s="32">
        <f t="shared" si="20"/>
        <v>0</v>
      </c>
      <c r="AR288" s="40">
        <v>0</v>
      </c>
    </row>
    <row r="289" spans="1:44" customFormat="1" ht="75" hidden="1" customHeight="1" x14ac:dyDescent="0.25">
      <c r="A289" s="4" t="s">
        <v>592</v>
      </c>
      <c r="B289" s="4" t="s">
        <v>1142</v>
      </c>
      <c r="C289" s="4" t="s">
        <v>343</v>
      </c>
      <c r="D289" s="4" t="s">
        <v>335</v>
      </c>
      <c r="E289" s="4" t="s">
        <v>334</v>
      </c>
      <c r="F289" s="4">
        <v>100</v>
      </c>
      <c r="G289" s="37">
        <v>100</v>
      </c>
      <c r="H289" s="6"/>
      <c r="I289" s="6"/>
      <c r="J289" s="6"/>
      <c r="K289" s="6"/>
      <c r="L289" s="6"/>
      <c r="M289" s="35" t="s">
        <v>1988</v>
      </c>
      <c r="N289" s="35" t="s">
        <v>1938</v>
      </c>
      <c r="O289" s="35">
        <v>4104</v>
      </c>
      <c r="P289" s="4" t="s">
        <v>336</v>
      </c>
      <c r="Q289" s="4">
        <v>70</v>
      </c>
      <c r="R289" s="26">
        <v>70</v>
      </c>
      <c r="S289" s="8" t="s">
        <v>1458</v>
      </c>
      <c r="T289" s="8" t="s">
        <v>1459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39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39">
        <f t="shared" si="18"/>
        <v>0</v>
      </c>
      <c r="AI289" s="11">
        <v>0</v>
      </c>
      <c r="AJ289" s="11">
        <v>0</v>
      </c>
      <c r="AK289" s="39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3">
        <f t="shared" si="16"/>
        <v>0</v>
      </c>
      <c r="AQ289" s="32">
        <f t="shared" si="20"/>
        <v>0</v>
      </c>
      <c r="AR289" s="40">
        <v>0</v>
      </c>
    </row>
    <row r="290" spans="1:44" customFormat="1" ht="75" hidden="1" customHeight="1" x14ac:dyDescent="0.25">
      <c r="A290" s="4" t="s">
        <v>592</v>
      </c>
      <c r="B290" s="4" t="s">
        <v>1142</v>
      </c>
      <c r="C290" s="4" t="s">
        <v>343</v>
      </c>
      <c r="D290" s="4" t="s">
        <v>335</v>
      </c>
      <c r="E290" s="4" t="s">
        <v>334</v>
      </c>
      <c r="F290" s="4">
        <v>100</v>
      </c>
      <c r="G290" s="37">
        <v>100</v>
      </c>
      <c r="H290" s="6"/>
      <c r="I290" s="6"/>
      <c r="J290" s="6"/>
      <c r="K290" s="6"/>
      <c r="L290" s="6"/>
      <c r="M290" s="35" t="s">
        <v>1988</v>
      </c>
      <c r="N290" s="35" t="s">
        <v>1938</v>
      </c>
      <c r="O290" s="35">
        <v>4104</v>
      </c>
      <c r="P290" s="4" t="s">
        <v>337</v>
      </c>
      <c r="Q290" s="4">
        <v>7</v>
      </c>
      <c r="R290" s="26">
        <v>7</v>
      </c>
      <c r="S290" s="8" t="s">
        <v>1459</v>
      </c>
      <c r="T290" s="8" t="s">
        <v>1460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39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39">
        <f t="shared" si="18"/>
        <v>0</v>
      </c>
      <c r="AI290" s="11">
        <v>0</v>
      </c>
      <c r="AJ290" s="11">
        <v>0</v>
      </c>
      <c r="AK290" s="39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3">
        <f t="shared" si="16"/>
        <v>0</v>
      </c>
      <c r="AQ290" s="32">
        <f t="shared" si="20"/>
        <v>0</v>
      </c>
      <c r="AR290" s="40">
        <v>0</v>
      </c>
    </row>
    <row r="291" spans="1:44" customFormat="1" ht="75" hidden="1" customHeight="1" x14ac:dyDescent="0.25">
      <c r="A291" s="4" t="s">
        <v>592</v>
      </c>
      <c r="B291" s="4" t="s">
        <v>1142</v>
      </c>
      <c r="C291" s="4" t="s">
        <v>343</v>
      </c>
      <c r="D291" s="4" t="s">
        <v>335</v>
      </c>
      <c r="E291" s="4" t="s">
        <v>334</v>
      </c>
      <c r="F291" s="4">
        <v>100</v>
      </c>
      <c r="G291" s="37">
        <v>100</v>
      </c>
      <c r="H291" s="6"/>
      <c r="I291" s="6"/>
      <c r="J291" s="6"/>
      <c r="K291" s="6"/>
      <c r="L291" s="6"/>
      <c r="M291" s="35" t="s">
        <v>1988</v>
      </c>
      <c r="N291" s="35" t="s">
        <v>1938</v>
      </c>
      <c r="O291" s="35">
        <v>4104</v>
      </c>
      <c r="P291" s="4" t="s">
        <v>338</v>
      </c>
      <c r="Q291" s="4">
        <v>1</v>
      </c>
      <c r="R291" s="26">
        <v>1</v>
      </c>
      <c r="S291" s="8" t="s">
        <v>1460</v>
      </c>
      <c r="T291" s="8" t="s">
        <v>1461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39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39">
        <f t="shared" si="18"/>
        <v>0</v>
      </c>
      <c r="AI291" s="11">
        <v>0</v>
      </c>
      <c r="AJ291" s="11">
        <v>0</v>
      </c>
      <c r="AK291" s="39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3">
        <f t="shared" si="16"/>
        <v>0</v>
      </c>
      <c r="AQ291" s="32">
        <f t="shared" si="20"/>
        <v>0</v>
      </c>
      <c r="AR291" s="40">
        <v>0</v>
      </c>
    </row>
    <row r="292" spans="1:44" customFormat="1" ht="75" hidden="1" customHeight="1" x14ac:dyDescent="0.25">
      <c r="A292" s="4" t="s">
        <v>592</v>
      </c>
      <c r="B292" s="4" t="s">
        <v>1142</v>
      </c>
      <c r="C292" s="4" t="s">
        <v>343</v>
      </c>
      <c r="D292" s="4" t="s">
        <v>335</v>
      </c>
      <c r="E292" s="4" t="s">
        <v>334</v>
      </c>
      <c r="F292" s="5">
        <v>100</v>
      </c>
      <c r="G292" s="37">
        <v>100</v>
      </c>
      <c r="H292" s="6"/>
      <c r="I292" s="6"/>
      <c r="J292" s="6"/>
      <c r="K292" s="6"/>
      <c r="L292" s="6"/>
      <c r="M292" s="35" t="s">
        <v>1988</v>
      </c>
      <c r="N292" s="35" t="s">
        <v>1938</v>
      </c>
      <c r="O292" s="35">
        <v>4104</v>
      </c>
      <c r="P292" s="4" t="s">
        <v>339</v>
      </c>
      <c r="Q292" s="5">
        <v>4</v>
      </c>
      <c r="R292" s="26">
        <v>1</v>
      </c>
      <c r="S292" s="8" t="s">
        <v>1461</v>
      </c>
      <c r="T292" s="8" t="s">
        <v>1462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39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39">
        <f t="shared" si="18"/>
        <v>0</v>
      </c>
      <c r="AI292" s="11">
        <v>0</v>
      </c>
      <c r="AJ292" s="11">
        <v>0</v>
      </c>
      <c r="AK292" s="39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3">
        <f t="shared" si="16"/>
        <v>0</v>
      </c>
      <c r="AQ292" s="32">
        <f t="shared" si="20"/>
        <v>0</v>
      </c>
      <c r="AR292" s="40">
        <v>0</v>
      </c>
    </row>
    <row r="293" spans="1:44" customFormat="1" ht="75" hidden="1" customHeight="1" x14ac:dyDescent="0.25">
      <c r="A293" s="4" t="s">
        <v>592</v>
      </c>
      <c r="B293" s="4" t="s">
        <v>1142</v>
      </c>
      <c r="C293" s="4" t="s">
        <v>343</v>
      </c>
      <c r="D293" s="4" t="s">
        <v>335</v>
      </c>
      <c r="E293" s="4" t="s">
        <v>334</v>
      </c>
      <c r="F293" s="4">
        <v>100</v>
      </c>
      <c r="G293" s="37">
        <v>100</v>
      </c>
      <c r="H293" s="6"/>
      <c r="I293" s="6"/>
      <c r="J293" s="6"/>
      <c r="K293" s="6"/>
      <c r="L293" s="6"/>
      <c r="M293" s="35" t="s">
        <v>1988</v>
      </c>
      <c r="N293" s="35" t="s">
        <v>1938</v>
      </c>
      <c r="O293" s="35">
        <v>4104</v>
      </c>
      <c r="P293" s="4" t="s">
        <v>340</v>
      </c>
      <c r="Q293" s="4">
        <v>1</v>
      </c>
      <c r="R293" s="26">
        <v>1</v>
      </c>
      <c r="S293" s="8" t="s">
        <v>1462</v>
      </c>
      <c r="T293" s="8" t="s">
        <v>1463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39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39">
        <f t="shared" si="18"/>
        <v>0</v>
      </c>
      <c r="AI293" s="11">
        <v>0</v>
      </c>
      <c r="AJ293" s="11">
        <v>0</v>
      </c>
      <c r="AK293" s="39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3">
        <f t="shared" si="16"/>
        <v>0</v>
      </c>
      <c r="AQ293" s="32">
        <f t="shared" si="20"/>
        <v>0</v>
      </c>
      <c r="AR293" s="40">
        <v>0</v>
      </c>
    </row>
    <row r="294" spans="1:44" customFormat="1" ht="75" hidden="1" customHeight="1" x14ac:dyDescent="0.25">
      <c r="A294" s="4" t="s">
        <v>592</v>
      </c>
      <c r="B294" s="4" t="s">
        <v>1142</v>
      </c>
      <c r="C294" s="4" t="s">
        <v>343</v>
      </c>
      <c r="D294" s="4" t="s">
        <v>335</v>
      </c>
      <c r="E294" s="4" t="s">
        <v>334</v>
      </c>
      <c r="F294" s="4">
        <v>100</v>
      </c>
      <c r="G294" s="37">
        <v>100</v>
      </c>
      <c r="H294" s="6"/>
      <c r="I294" s="6"/>
      <c r="J294" s="6"/>
      <c r="K294" s="6"/>
      <c r="L294" s="6"/>
      <c r="M294" s="35" t="s">
        <v>1988</v>
      </c>
      <c r="N294" s="35" t="s">
        <v>1938</v>
      </c>
      <c r="O294" s="35">
        <v>4104</v>
      </c>
      <c r="P294" s="4" t="s">
        <v>341</v>
      </c>
      <c r="Q294" s="4">
        <v>1</v>
      </c>
      <c r="R294" s="26">
        <v>1</v>
      </c>
      <c r="S294" s="8" t="s">
        <v>1463</v>
      </c>
      <c r="T294" s="8" t="s">
        <v>1464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39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39">
        <f t="shared" si="18"/>
        <v>0</v>
      </c>
      <c r="AI294" s="11">
        <v>0</v>
      </c>
      <c r="AJ294" s="11">
        <v>0</v>
      </c>
      <c r="AK294" s="39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3">
        <f t="shared" si="16"/>
        <v>0</v>
      </c>
      <c r="AQ294" s="32">
        <f t="shared" si="20"/>
        <v>0</v>
      </c>
      <c r="AR294" s="40">
        <v>0</v>
      </c>
    </row>
    <row r="295" spans="1:44" customFormat="1" ht="75" hidden="1" customHeight="1" x14ac:dyDescent="0.25">
      <c r="A295" s="4" t="s">
        <v>592</v>
      </c>
      <c r="B295" s="4" t="s">
        <v>1142</v>
      </c>
      <c r="C295" s="4" t="s">
        <v>343</v>
      </c>
      <c r="D295" s="4" t="s">
        <v>335</v>
      </c>
      <c r="E295" s="4" t="s">
        <v>334</v>
      </c>
      <c r="F295" s="4">
        <v>100</v>
      </c>
      <c r="G295" s="37">
        <v>100</v>
      </c>
      <c r="H295" s="6"/>
      <c r="I295" s="6"/>
      <c r="J295" s="6"/>
      <c r="K295" s="6"/>
      <c r="L295" s="6"/>
      <c r="M295" s="35" t="s">
        <v>1988</v>
      </c>
      <c r="N295" s="35" t="s">
        <v>1938</v>
      </c>
      <c r="O295" s="35">
        <v>4104</v>
      </c>
      <c r="P295" s="4" t="s">
        <v>342</v>
      </c>
      <c r="Q295" s="4">
        <v>1</v>
      </c>
      <c r="R295" s="26">
        <v>1</v>
      </c>
      <c r="S295" s="8" t="s">
        <v>1464</v>
      </c>
      <c r="T295" s="8" t="s">
        <v>1465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39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39">
        <f t="shared" si="18"/>
        <v>0</v>
      </c>
      <c r="AI295" s="11">
        <v>0</v>
      </c>
      <c r="AJ295" s="11">
        <v>0</v>
      </c>
      <c r="AK295" s="39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3">
        <f t="shared" si="16"/>
        <v>0</v>
      </c>
      <c r="AQ295" s="32">
        <f t="shared" si="20"/>
        <v>0</v>
      </c>
      <c r="AR295" s="40">
        <v>0</v>
      </c>
    </row>
    <row r="296" spans="1:44" customFormat="1" ht="75" hidden="1" customHeight="1" x14ac:dyDescent="0.25">
      <c r="A296" s="4" t="s">
        <v>592</v>
      </c>
      <c r="B296" s="4" t="s">
        <v>1142</v>
      </c>
      <c r="C296" s="4" t="s">
        <v>343</v>
      </c>
      <c r="D296" s="4" t="s">
        <v>335</v>
      </c>
      <c r="E296" s="4" t="s">
        <v>334</v>
      </c>
      <c r="F296" s="4">
        <v>100</v>
      </c>
      <c r="G296" s="37">
        <v>100</v>
      </c>
      <c r="H296" s="6"/>
      <c r="I296" s="6"/>
      <c r="J296" s="6"/>
      <c r="K296" s="6"/>
      <c r="L296" s="6"/>
      <c r="M296" s="35" t="s">
        <v>1988</v>
      </c>
      <c r="N296" s="35" t="s">
        <v>1938</v>
      </c>
      <c r="O296" s="35">
        <v>4104</v>
      </c>
      <c r="P296" s="4" t="s">
        <v>344</v>
      </c>
      <c r="Q296" s="4">
        <v>1</v>
      </c>
      <c r="R296" s="26">
        <v>1</v>
      </c>
      <c r="S296" s="8" t="s">
        <v>1465</v>
      </c>
      <c r="T296" s="8" t="s">
        <v>1466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39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39">
        <f t="shared" si="18"/>
        <v>0</v>
      </c>
      <c r="AI296" s="11">
        <v>0</v>
      </c>
      <c r="AJ296" s="11">
        <v>0</v>
      </c>
      <c r="AK296" s="39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3">
        <f t="shared" si="16"/>
        <v>0</v>
      </c>
      <c r="AQ296" s="32">
        <f t="shared" si="20"/>
        <v>0</v>
      </c>
      <c r="AR296" s="40">
        <v>0</v>
      </c>
    </row>
    <row r="297" spans="1:44" customFormat="1" ht="75" hidden="1" customHeight="1" x14ac:dyDescent="0.25">
      <c r="A297" s="4" t="s">
        <v>592</v>
      </c>
      <c r="B297" s="4" t="s">
        <v>1142</v>
      </c>
      <c r="C297" s="4" t="s">
        <v>345</v>
      </c>
      <c r="D297" s="4" t="s">
        <v>347</v>
      </c>
      <c r="E297" s="4" t="s">
        <v>346</v>
      </c>
      <c r="F297" s="4">
        <v>10</v>
      </c>
      <c r="G297" s="37">
        <v>10</v>
      </c>
      <c r="H297" s="6"/>
      <c r="I297" s="6"/>
      <c r="J297" s="6"/>
      <c r="K297" s="6"/>
      <c r="L297" s="6"/>
      <c r="M297" s="35" t="s">
        <v>1988</v>
      </c>
      <c r="N297" s="35" t="s">
        <v>1938</v>
      </c>
      <c r="O297" s="35">
        <v>4104</v>
      </c>
      <c r="P297" s="4" t="s">
        <v>1126</v>
      </c>
      <c r="Q297" s="4">
        <v>750</v>
      </c>
      <c r="R297" s="26">
        <v>750</v>
      </c>
      <c r="S297" s="8" t="s">
        <v>1466</v>
      </c>
      <c r="T297" s="8" t="s">
        <v>1467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39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39">
        <f t="shared" si="18"/>
        <v>0</v>
      </c>
      <c r="AI297" s="11">
        <v>0</v>
      </c>
      <c r="AJ297" s="11">
        <v>0</v>
      </c>
      <c r="AK297" s="39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3">
        <f t="shared" ref="AP297:AP360" si="21">SUM(AL297:AO297)</f>
        <v>0</v>
      </c>
      <c r="AQ297" s="32">
        <f t="shared" si="20"/>
        <v>0</v>
      </c>
      <c r="AR297" s="40">
        <v>0</v>
      </c>
    </row>
    <row r="298" spans="1:44" customFormat="1" ht="75" hidden="1" customHeight="1" x14ac:dyDescent="0.25">
      <c r="A298" s="4" t="s">
        <v>592</v>
      </c>
      <c r="B298" s="4" t="s">
        <v>1142</v>
      </c>
      <c r="C298" s="4" t="s">
        <v>345</v>
      </c>
      <c r="D298" s="4" t="s">
        <v>347</v>
      </c>
      <c r="E298" s="4" t="s">
        <v>346</v>
      </c>
      <c r="F298" s="4">
        <v>10</v>
      </c>
      <c r="G298" s="37">
        <v>10</v>
      </c>
      <c r="H298" s="6"/>
      <c r="I298" s="6"/>
      <c r="J298" s="6"/>
      <c r="K298" s="6"/>
      <c r="L298" s="6"/>
      <c r="M298" s="35" t="s">
        <v>1988</v>
      </c>
      <c r="N298" s="35" t="s">
        <v>1938</v>
      </c>
      <c r="O298" s="35">
        <v>4104</v>
      </c>
      <c r="P298" s="4" t="s">
        <v>348</v>
      </c>
      <c r="Q298" s="4">
        <v>1</v>
      </c>
      <c r="R298" s="26">
        <v>1</v>
      </c>
      <c r="S298" s="8" t="s">
        <v>1467</v>
      </c>
      <c r="T298" s="8" t="s">
        <v>1468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39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39">
        <f t="shared" ref="AH298:AH361" si="23">SUM(AC298:AG298)</f>
        <v>0</v>
      </c>
      <c r="AI298" s="11">
        <v>0</v>
      </c>
      <c r="AJ298" s="11">
        <v>0</v>
      </c>
      <c r="AK298" s="39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3">
        <f t="shared" si="21"/>
        <v>0</v>
      </c>
      <c r="AQ298" s="32">
        <f t="shared" ref="AQ298:AQ361" si="25">AB298+AH298+AK298+AP298</f>
        <v>0</v>
      </c>
      <c r="AR298" s="40">
        <v>0</v>
      </c>
    </row>
    <row r="299" spans="1:44" customFormat="1" ht="75" hidden="1" customHeight="1" x14ac:dyDescent="0.25">
      <c r="A299" s="4" t="s">
        <v>592</v>
      </c>
      <c r="B299" s="4" t="s">
        <v>1142</v>
      </c>
      <c r="C299" s="4" t="s">
        <v>345</v>
      </c>
      <c r="D299" s="4" t="s">
        <v>347</v>
      </c>
      <c r="E299" s="4" t="s">
        <v>346</v>
      </c>
      <c r="F299" s="4">
        <v>10</v>
      </c>
      <c r="G299" s="37">
        <v>10</v>
      </c>
      <c r="H299" s="6"/>
      <c r="I299" s="6"/>
      <c r="J299" s="6"/>
      <c r="K299" s="6"/>
      <c r="L299" s="6"/>
      <c r="M299" s="35" t="s">
        <v>1988</v>
      </c>
      <c r="N299" s="35" t="s">
        <v>1938</v>
      </c>
      <c r="O299" s="35">
        <v>4104</v>
      </c>
      <c r="P299" s="4" t="s">
        <v>349</v>
      </c>
      <c r="Q299" s="4">
        <v>50</v>
      </c>
      <c r="R299" s="26">
        <v>5</v>
      </c>
      <c r="S299" s="8" t="s">
        <v>1468</v>
      </c>
      <c r="T299" s="8" t="s">
        <v>1469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39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39">
        <f t="shared" si="23"/>
        <v>0</v>
      </c>
      <c r="AI299" s="11">
        <v>0</v>
      </c>
      <c r="AJ299" s="11">
        <v>0</v>
      </c>
      <c r="AK299" s="39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3">
        <f t="shared" si="21"/>
        <v>0</v>
      </c>
      <c r="AQ299" s="32">
        <f t="shared" si="25"/>
        <v>0</v>
      </c>
      <c r="AR299" s="40">
        <v>0</v>
      </c>
    </row>
    <row r="300" spans="1:44" customFormat="1" ht="75" hidden="1" customHeight="1" x14ac:dyDescent="0.25">
      <c r="A300" s="4" t="s">
        <v>592</v>
      </c>
      <c r="B300" s="4" t="s">
        <v>1142</v>
      </c>
      <c r="C300" s="4" t="s">
        <v>345</v>
      </c>
      <c r="D300" s="4" t="s">
        <v>347</v>
      </c>
      <c r="E300" s="4" t="s">
        <v>346</v>
      </c>
      <c r="F300" s="4">
        <v>10</v>
      </c>
      <c r="G300" s="37">
        <v>10</v>
      </c>
      <c r="H300" s="6"/>
      <c r="I300" s="6"/>
      <c r="J300" s="6"/>
      <c r="K300" s="6"/>
      <c r="L300" s="6"/>
      <c r="M300" s="35" t="s">
        <v>1988</v>
      </c>
      <c r="N300" s="35" t="s">
        <v>1938</v>
      </c>
      <c r="O300" s="35">
        <v>4104</v>
      </c>
      <c r="P300" s="4" t="s">
        <v>350</v>
      </c>
      <c r="Q300" s="4">
        <v>750</v>
      </c>
      <c r="R300" s="26">
        <v>122</v>
      </c>
      <c r="S300" s="8" t="s">
        <v>1469</v>
      </c>
      <c r="T300" s="8" t="s">
        <v>1470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39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39">
        <f t="shared" si="23"/>
        <v>0</v>
      </c>
      <c r="AI300" s="11">
        <v>0</v>
      </c>
      <c r="AJ300" s="11">
        <v>0</v>
      </c>
      <c r="AK300" s="39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3">
        <f t="shared" si="21"/>
        <v>0</v>
      </c>
      <c r="AQ300" s="32">
        <f t="shared" si="25"/>
        <v>0</v>
      </c>
      <c r="AR300" s="40">
        <v>0</v>
      </c>
    </row>
    <row r="301" spans="1:44" customFormat="1" ht="75" hidden="1" customHeight="1" x14ac:dyDescent="0.25">
      <c r="A301" s="4" t="s">
        <v>592</v>
      </c>
      <c r="B301" s="4" t="s">
        <v>1142</v>
      </c>
      <c r="C301" s="4" t="s">
        <v>345</v>
      </c>
      <c r="D301" s="4" t="s">
        <v>347</v>
      </c>
      <c r="E301" s="4" t="s">
        <v>346</v>
      </c>
      <c r="F301" s="4">
        <v>10</v>
      </c>
      <c r="G301" s="37">
        <v>10</v>
      </c>
      <c r="H301" s="6"/>
      <c r="I301" s="6"/>
      <c r="J301" s="6"/>
      <c r="K301" s="6"/>
      <c r="L301" s="6"/>
      <c r="M301" s="35" t="s">
        <v>1988</v>
      </c>
      <c r="N301" s="35" t="s">
        <v>1938</v>
      </c>
      <c r="O301" s="35">
        <v>4104</v>
      </c>
      <c r="P301" s="4" t="s">
        <v>351</v>
      </c>
      <c r="Q301" s="4">
        <v>1</v>
      </c>
      <c r="R301" s="26">
        <v>1</v>
      </c>
      <c r="S301" s="8" t="s">
        <v>1470</v>
      </c>
      <c r="T301" s="8" t="s">
        <v>1471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39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39">
        <f t="shared" si="23"/>
        <v>0</v>
      </c>
      <c r="AI301" s="11">
        <v>0</v>
      </c>
      <c r="AJ301" s="11">
        <v>0</v>
      </c>
      <c r="AK301" s="39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3">
        <f t="shared" si="21"/>
        <v>0</v>
      </c>
      <c r="AQ301" s="32">
        <f t="shared" si="25"/>
        <v>0</v>
      </c>
      <c r="AR301" s="40">
        <v>0</v>
      </c>
    </row>
    <row r="302" spans="1:44" customFormat="1" ht="75" hidden="1" customHeight="1" x14ac:dyDescent="0.25">
      <c r="A302" s="4" t="s">
        <v>592</v>
      </c>
      <c r="B302" s="4" t="s">
        <v>1142</v>
      </c>
      <c r="C302" s="4" t="s">
        <v>345</v>
      </c>
      <c r="D302" s="4" t="s">
        <v>347</v>
      </c>
      <c r="E302" s="4" t="s">
        <v>346</v>
      </c>
      <c r="F302" s="4">
        <v>10</v>
      </c>
      <c r="G302" s="37">
        <v>10</v>
      </c>
      <c r="H302" s="6"/>
      <c r="I302" s="6"/>
      <c r="J302" s="6"/>
      <c r="K302" s="6"/>
      <c r="L302" s="6"/>
      <c r="M302" s="35" t="s">
        <v>1988</v>
      </c>
      <c r="N302" s="35" t="s">
        <v>1938</v>
      </c>
      <c r="O302" s="35">
        <v>4104</v>
      </c>
      <c r="P302" s="4" t="s">
        <v>352</v>
      </c>
      <c r="Q302" s="4">
        <v>340</v>
      </c>
      <c r="R302" s="26">
        <v>100</v>
      </c>
      <c r="S302" s="8" t="s">
        <v>1471</v>
      </c>
      <c r="T302" s="8" t="s">
        <v>1472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39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39">
        <f t="shared" si="23"/>
        <v>0</v>
      </c>
      <c r="AI302" s="11">
        <v>0</v>
      </c>
      <c r="AJ302" s="11">
        <v>0</v>
      </c>
      <c r="AK302" s="39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3">
        <f t="shared" si="21"/>
        <v>0</v>
      </c>
      <c r="AQ302" s="32">
        <f t="shared" si="25"/>
        <v>0</v>
      </c>
      <c r="AR302" s="40">
        <v>0</v>
      </c>
    </row>
    <row r="303" spans="1:44" customFormat="1" ht="75" hidden="1" customHeight="1" x14ac:dyDescent="0.25">
      <c r="A303" s="4" t="s">
        <v>592</v>
      </c>
      <c r="B303" s="4" t="s">
        <v>1142</v>
      </c>
      <c r="C303" s="4" t="s">
        <v>345</v>
      </c>
      <c r="D303" s="4" t="s">
        <v>347</v>
      </c>
      <c r="E303" s="4" t="s">
        <v>346</v>
      </c>
      <c r="F303" s="4">
        <v>10</v>
      </c>
      <c r="G303" s="37">
        <v>10</v>
      </c>
      <c r="H303" s="6"/>
      <c r="I303" s="6"/>
      <c r="J303" s="6"/>
      <c r="K303" s="6"/>
      <c r="L303" s="6"/>
      <c r="M303" s="35" t="s">
        <v>1988</v>
      </c>
      <c r="N303" s="35" t="s">
        <v>1938</v>
      </c>
      <c r="O303" s="35">
        <v>4104</v>
      </c>
      <c r="P303" s="4" t="s">
        <v>353</v>
      </c>
      <c r="Q303" s="4">
        <v>4</v>
      </c>
      <c r="R303" s="26">
        <v>1</v>
      </c>
      <c r="S303" s="8" t="s">
        <v>1472</v>
      </c>
      <c r="T303" s="8" t="s">
        <v>1473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39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39">
        <f t="shared" si="23"/>
        <v>0</v>
      </c>
      <c r="AI303" s="11">
        <v>0</v>
      </c>
      <c r="AJ303" s="11">
        <v>0</v>
      </c>
      <c r="AK303" s="39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3">
        <f t="shared" si="21"/>
        <v>0</v>
      </c>
      <c r="AQ303" s="32">
        <f t="shared" si="25"/>
        <v>0</v>
      </c>
      <c r="AR303" s="40">
        <v>0</v>
      </c>
    </row>
    <row r="304" spans="1:44" customFormat="1" ht="75" hidden="1" customHeight="1" x14ac:dyDescent="0.25">
      <c r="A304" s="4" t="s">
        <v>592</v>
      </c>
      <c r="B304" s="4" t="s">
        <v>1142</v>
      </c>
      <c r="C304" s="4" t="s">
        <v>345</v>
      </c>
      <c r="D304" s="4" t="s">
        <v>347</v>
      </c>
      <c r="E304" s="4" t="s">
        <v>346</v>
      </c>
      <c r="F304" s="4">
        <v>10</v>
      </c>
      <c r="G304" s="37">
        <v>10</v>
      </c>
      <c r="H304" s="6"/>
      <c r="I304" s="6"/>
      <c r="J304" s="6"/>
      <c r="K304" s="6"/>
      <c r="L304" s="6"/>
      <c r="M304" s="35" t="s">
        <v>1988</v>
      </c>
      <c r="N304" s="35" t="s">
        <v>1938</v>
      </c>
      <c r="O304" s="35">
        <v>4104</v>
      </c>
      <c r="P304" s="4" t="s">
        <v>354</v>
      </c>
      <c r="Q304" s="4">
        <v>10</v>
      </c>
      <c r="R304" s="26">
        <v>3</v>
      </c>
      <c r="S304" s="8" t="s">
        <v>1473</v>
      </c>
      <c r="T304" s="8" t="s">
        <v>1474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39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39">
        <f t="shared" si="23"/>
        <v>0</v>
      </c>
      <c r="AI304" s="11">
        <v>0</v>
      </c>
      <c r="AJ304" s="11">
        <v>0</v>
      </c>
      <c r="AK304" s="39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3">
        <f t="shared" si="21"/>
        <v>0</v>
      </c>
      <c r="AQ304" s="32">
        <f t="shared" si="25"/>
        <v>0</v>
      </c>
      <c r="AR304" s="40">
        <v>0</v>
      </c>
    </row>
    <row r="305" spans="1:44" customFormat="1" ht="75" hidden="1" customHeight="1" x14ac:dyDescent="0.25">
      <c r="A305" s="4" t="s">
        <v>592</v>
      </c>
      <c r="B305" s="4" t="s">
        <v>1142</v>
      </c>
      <c r="C305" s="4" t="s">
        <v>345</v>
      </c>
      <c r="D305" s="4" t="s">
        <v>347</v>
      </c>
      <c r="E305" s="4" t="s">
        <v>346</v>
      </c>
      <c r="F305" s="4">
        <v>10</v>
      </c>
      <c r="G305" s="37">
        <v>10</v>
      </c>
      <c r="H305" s="6"/>
      <c r="I305" s="6"/>
      <c r="J305" s="6"/>
      <c r="K305" s="6"/>
      <c r="L305" s="6"/>
      <c r="M305" s="35" t="s">
        <v>1988</v>
      </c>
      <c r="N305" s="35" t="s">
        <v>1938</v>
      </c>
      <c r="O305" s="35">
        <v>4104</v>
      </c>
      <c r="P305" s="4" t="s">
        <v>355</v>
      </c>
      <c r="Q305" s="4">
        <v>600</v>
      </c>
      <c r="R305" s="26">
        <v>150</v>
      </c>
      <c r="S305" s="8" t="s">
        <v>1474</v>
      </c>
      <c r="T305" s="8" t="s">
        <v>1475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39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39">
        <f t="shared" si="23"/>
        <v>0</v>
      </c>
      <c r="AI305" s="11">
        <v>0</v>
      </c>
      <c r="AJ305" s="11">
        <v>0</v>
      </c>
      <c r="AK305" s="39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3">
        <f t="shared" si="21"/>
        <v>0</v>
      </c>
      <c r="AQ305" s="32">
        <f t="shared" si="25"/>
        <v>0</v>
      </c>
      <c r="AR305" s="40">
        <v>0</v>
      </c>
    </row>
    <row r="306" spans="1:44" customFormat="1" ht="45" hidden="1" customHeight="1" x14ac:dyDescent="0.25">
      <c r="A306" s="4" t="s">
        <v>592</v>
      </c>
      <c r="B306" s="4" t="s">
        <v>1143</v>
      </c>
      <c r="C306" s="4" t="s">
        <v>356</v>
      </c>
      <c r="D306" s="4" t="s">
        <v>357</v>
      </c>
      <c r="E306" s="4" t="s">
        <v>361</v>
      </c>
      <c r="F306" s="4">
        <v>198.6</v>
      </c>
      <c r="G306" s="37">
        <v>198.6</v>
      </c>
      <c r="H306" s="6"/>
      <c r="I306" s="6"/>
      <c r="J306" s="6"/>
      <c r="K306" s="6"/>
      <c r="L306" s="6"/>
      <c r="M306" s="35" t="s">
        <v>1988</v>
      </c>
      <c r="N306" s="35" t="s">
        <v>1945</v>
      </c>
      <c r="O306" s="35">
        <v>4101</v>
      </c>
      <c r="P306" s="4" t="s">
        <v>358</v>
      </c>
      <c r="Q306" s="4">
        <v>1</v>
      </c>
      <c r="R306" s="26">
        <v>1</v>
      </c>
      <c r="S306" s="8" t="s">
        <v>1475</v>
      </c>
      <c r="T306" s="8" t="s">
        <v>1476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39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39">
        <f t="shared" si="23"/>
        <v>0</v>
      </c>
      <c r="AI306" s="11">
        <v>0</v>
      </c>
      <c r="AJ306" s="11">
        <v>0</v>
      </c>
      <c r="AK306" s="39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3">
        <f t="shared" si="21"/>
        <v>0</v>
      </c>
      <c r="AQ306" s="32">
        <f t="shared" si="25"/>
        <v>0</v>
      </c>
      <c r="AR306" s="40">
        <v>0</v>
      </c>
    </row>
    <row r="307" spans="1:44" customFormat="1" ht="45" hidden="1" customHeight="1" x14ac:dyDescent="0.25">
      <c r="A307" s="4" t="s">
        <v>592</v>
      </c>
      <c r="B307" s="4" t="s">
        <v>1143</v>
      </c>
      <c r="C307" s="4" t="s">
        <v>356</v>
      </c>
      <c r="D307" s="4" t="s">
        <v>357</v>
      </c>
      <c r="E307" s="4" t="s">
        <v>361</v>
      </c>
      <c r="F307" s="4">
        <v>198.6</v>
      </c>
      <c r="G307" s="37">
        <v>198.6</v>
      </c>
      <c r="H307" s="6"/>
      <c r="I307" s="6"/>
      <c r="J307" s="6"/>
      <c r="K307" s="6"/>
      <c r="L307" s="6"/>
      <c r="M307" s="35" t="s">
        <v>1988</v>
      </c>
      <c r="N307" s="35" t="s">
        <v>1945</v>
      </c>
      <c r="O307" s="35">
        <v>4101</v>
      </c>
      <c r="P307" s="4" t="s">
        <v>359</v>
      </c>
      <c r="Q307" s="4">
        <v>1</v>
      </c>
      <c r="R307" s="26">
        <v>1</v>
      </c>
      <c r="S307" s="8" t="s">
        <v>1476</v>
      </c>
      <c r="T307" s="8" t="s">
        <v>1477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39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39">
        <f t="shared" si="23"/>
        <v>0</v>
      </c>
      <c r="AI307" s="11">
        <v>0</v>
      </c>
      <c r="AJ307" s="11">
        <v>0</v>
      </c>
      <c r="AK307" s="39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3">
        <f t="shared" si="21"/>
        <v>0</v>
      </c>
      <c r="AQ307" s="32">
        <f t="shared" si="25"/>
        <v>0</v>
      </c>
      <c r="AR307" s="40">
        <v>0</v>
      </c>
    </row>
    <row r="308" spans="1:44" customFormat="1" ht="45" hidden="1" customHeight="1" x14ac:dyDescent="0.25">
      <c r="A308" s="4" t="s">
        <v>592</v>
      </c>
      <c r="B308" s="4" t="s">
        <v>1143</v>
      </c>
      <c r="C308" s="4" t="s">
        <v>356</v>
      </c>
      <c r="D308" s="4" t="s">
        <v>357</v>
      </c>
      <c r="E308" s="4" t="s">
        <v>361</v>
      </c>
      <c r="F308" s="4">
        <v>198.6</v>
      </c>
      <c r="G308" s="37">
        <v>198.6</v>
      </c>
      <c r="H308" s="6"/>
      <c r="I308" s="6"/>
      <c r="J308" s="6"/>
      <c r="K308" s="6"/>
      <c r="L308" s="6"/>
      <c r="M308" s="35" t="s">
        <v>1988</v>
      </c>
      <c r="N308" s="35" t="s">
        <v>1945</v>
      </c>
      <c r="O308" s="35">
        <v>4101</v>
      </c>
      <c r="P308" s="4" t="s">
        <v>360</v>
      </c>
      <c r="Q308" s="4">
        <v>1</v>
      </c>
      <c r="R308" s="26">
        <v>1</v>
      </c>
      <c r="S308" s="8" t="s">
        <v>1477</v>
      </c>
      <c r="T308" s="8" t="s">
        <v>1478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39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39">
        <f t="shared" si="23"/>
        <v>0</v>
      </c>
      <c r="AI308" s="11">
        <v>0</v>
      </c>
      <c r="AJ308" s="11">
        <v>0</v>
      </c>
      <c r="AK308" s="39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3">
        <f t="shared" si="21"/>
        <v>0</v>
      </c>
      <c r="AQ308" s="32">
        <f t="shared" si="25"/>
        <v>0</v>
      </c>
      <c r="AR308" s="40">
        <v>0</v>
      </c>
    </row>
    <row r="309" spans="1:44" customFormat="1" ht="75" hidden="1" customHeight="1" x14ac:dyDescent="0.25">
      <c r="A309" s="4" t="s">
        <v>592</v>
      </c>
      <c r="B309" s="4" t="s">
        <v>1143</v>
      </c>
      <c r="C309" s="4" t="s">
        <v>356</v>
      </c>
      <c r="D309" s="4" t="s">
        <v>357</v>
      </c>
      <c r="E309" s="4" t="s">
        <v>361</v>
      </c>
      <c r="F309" s="4">
        <v>198.6</v>
      </c>
      <c r="G309" s="37">
        <v>198.6</v>
      </c>
      <c r="H309" s="6"/>
      <c r="I309" s="6"/>
      <c r="J309" s="6"/>
      <c r="K309" s="6"/>
      <c r="L309" s="6"/>
      <c r="M309" s="35" t="s">
        <v>1988</v>
      </c>
      <c r="N309" s="35" t="s">
        <v>1945</v>
      </c>
      <c r="O309" s="35">
        <v>4101</v>
      </c>
      <c r="P309" s="4" t="s">
        <v>1137</v>
      </c>
      <c r="Q309" s="4">
        <v>4</v>
      </c>
      <c r="R309" s="26">
        <v>4</v>
      </c>
      <c r="S309" s="8" t="s">
        <v>1478</v>
      </c>
      <c r="T309" s="8" t="s">
        <v>1479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39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39">
        <f t="shared" si="23"/>
        <v>0</v>
      </c>
      <c r="AI309" s="11">
        <v>0</v>
      </c>
      <c r="AJ309" s="11">
        <v>0</v>
      </c>
      <c r="AK309" s="39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3">
        <f t="shared" si="21"/>
        <v>0</v>
      </c>
      <c r="AQ309" s="32">
        <f t="shared" si="25"/>
        <v>0</v>
      </c>
      <c r="AR309" s="40">
        <v>0</v>
      </c>
    </row>
    <row r="310" spans="1:44" customFormat="1" ht="45" hidden="1" customHeight="1" x14ac:dyDescent="0.25">
      <c r="A310" s="4" t="s">
        <v>592</v>
      </c>
      <c r="B310" s="4" t="s">
        <v>1143</v>
      </c>
      <c r="C310" s="4" t="s">
        <v>356</v>
      </c>
      <c r="D310" s="4" t="s">
        <v>357</v>
      </c>
      <c r="E310" s="4" t="s">
        <v>361</v>
      </c>
      <c r="F310" s="4">
        <v>198.6</v>
      </c>
      <c r="G310" s="37">
        <v>198.6</v>
      </c>
      <c r="H310" s="6"/>
      <c r="I310" s="6"/>
      <c r="J310" s="6"/>
      <c r="K310" s="6"/>
      <c r="L310" s="6"/>
      <c r="M310" s="35" t="s">
        <v>1988</v>
      </c>
      <c r="N310" s="35" t="s">
        <v>1945</v>
      </c>
      <c r="O310" s="35">
        <v>4101</v>
      </c>
      <c r="P310" s="4" t="s">
        <v>365</v>
      </c>
      <c r="Q310" s="4">
        <v>3</v>
      </c>
      <c r="R310" s="26">
        <v>3</v>
      </c>
      <c r="S310" s="8" t="s">
        <v>1479</v>
      </c>
      <c r="T310" s="8" t="s">
        <v>1480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39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39">
        <f t="shared" si="23"/>
        <v>0</v>
      </c>
      <c r="AI310" s="11">
        <v>0</v>
      </c>
      <c r="AJ310" s="11">
        <v>0</v>
      </c>
      <c r="AK310" s="39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3">
        <f t="shared" si="21"/>
        <v>0</v>
      </c>
      <c r="AQ310" s="32">
        <f t="shared" si="25"/>
        <v>0</v>
      </c>
      <c r="AR310" s="40">
        <v>0</v>
      </c>
    </row>
    <row r="311" spans="1:44" customFormat="1" ht="45" hidden="1" customHeight="1" x14ac:dyDescent="0.25">
      <c r="A311" s="4" t="s">
        <v>592</v>
      </c>
      <c r="B311" s="4" t="s">
        <v>1143</v>
      </c>
      <c r="C311" s="4" t="s">
        <v>356</v>
      </c>
      <c r="D311" s="4" t="s">
        <v>357</v>
      </c>
      <c r="E311" s="4" t="s">
        <v>361</v>
      </c>
      <c r="F311" s="4">
        <v>198.6</v>
      </c>
      <c r="G311" s="37">
        <v>198.6</v>
      </c>
      <c r="H311" s="6"/>
      <c r="I311" s="6"/>
      <c r="J311" s="6"/>
      <c r="K311" s="6"/>
      <c r="L311" s="6"/>
      <c r="M311" s="35" t="s">
        <v>1988</v>
      </c>
      <c r="N311" s="35" t="s">
        <v>1945</v>
      </c>
      <c r="O311" s="35">
        <v>4101</v>
      </c>
      <c r="P311" s="4" t="s">
        <v>363</v>
      </c>
      <c r="Q311" s="4">
        <v>1</v>
      </c>
      <c r="R311" s="26" t="s">
        <v>1932</v>
      </c>
      <c r="S311" s="8" t="s">
        <v>1480</v>
      </c>
      <c r="T311" s="8" t="s">
        <v>1481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39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39">
        <f t="shared" si="23"/>
        <v>0</v>
      </c>
      <c r="AI311" s="11">
        <v>0</v>
      </c>
      <c r="AJ311" s="11">
        <v>0</v>
      </c>
      <c r="AK311" s="39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3">
        <f t="shared" si="21"/>
        <v>0</v>
      </c>
      <c r="AQ311" s="32">
        <f t="shared" si="25"/>
        <v>0</v>
      </c>
      <c r="AR311" s="40">
        <v>0</v>
      </c>
    </row>
    <row r="312" spans="1:44" customFormat="1" ht="45" hidden="1" customHeight="1" x14ac:dyDescent="0.25">
      <c r="A312" s="4" t="s">
        <v>592</v>
      </c>
      <c r="B312" s="4" t="s">
        <v>1143</v>
      </c>
      <c r="C312" s="4" t="s">
        <v>356</v>
      </c>
      <c r="D312" s="4" t="s">
        <v>357</v>
      </c>
      <c r="E312" s="4" t="s">
        <v>361</v>
      </c>
      <c r="F312" s="4">
        <v>198.6</v>
      </c>
      <c r="G312" s="37">
        <v>198.6</v>
      </c>
      <c r="H312" s="6"/>
      <c r="I312" s="6"/>
      <c r="J312" s="6"/>
      <c r="K312" s="6"/>
      <c r="L312" s="6"/>
      <c r="M312" s="35" t="s">
        <v>1988</v>
      </c>
      <c r="N312" s="35" t="s">
        <v>1945</v>
      </c>
      <c r="O312" s="35">
        <v>4101</v>
      </c>
      <c r="P312" s="4" t="s">
        <v>364</v>
      </c>
      <c r="Q312" s="4">
        <v>340</v>
      </c>
      <c r="R312" s="26">
        <v>89</v>
      </c>
      <c r="S312" s="8" t="s">
        <v>1481</v>
      </c>
      <c r="T312" s="8" t="s">
        <v>1482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39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39">
        <f t="shared" si="23"/>
        <v>0</v>
      </c>
      <c r="AI312" s="11">
        <v>0</v>
      </c>
      <c r="AJ312" s="11">
        <v>0</v>
      </c>
      <c r="AK312" s="39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3">
        <f t="shared" si="21"/>
        <v>0</v>
      </c>
      <c r="AQ312" s="32">
        <f t="shared" si="25"/>
        <v>0</v>
      </c>
      <c r="AR312" s="40">
        <v>0</v>
      </c>
    </row>
    <row r="313" spans="1:44" customFormat="1" ht="45" hidden="1" customHeight="1" x14ac:dyDescent="0.25">
      <c r="A313" s="4" t="s">
        <v>592</v>
      </c>
      <c r="B313" s="4" t="s">
        <v>1143</v>
      </c>
      <c r="C313" s="4" t="s">
        <v>356</v>
      </c>
      <c r="D313" s="4" t="s">
        <v>357</v>
      </c>
      <c r="E313" s="4" t="s">
        <v>361</v>
      </c>
      <c r="F313" s="4">
        <v>198.6</v>
      </c>
      <c r="G313" s="37">
        <v>198.6</v>
      </c>
      <c r="H313" s="6"/>
      <c r="I313" s="6"/>
      <c r="J313" s="6"/>
      <c r="K313" s="6"/>
      <c r="L313" s="6"/>
      <c r="M313" s="35" t="s">
        <v>1988</v>
      </c>
      <c r="N313" s="35" t="s">
        <v>1945</v>
      </c>
      <c r="O313" s="35">
        <v>4101</v>
      </c>
      <c r="P313" s="4" t="s">
        <v>366</v>
      </c>
      <c r="Q313" s="4">
        <v>2</v>
      </c>
      <c r="R313" s="26">
        <v>2</v>
      </c>
      <c r="S313" s="8" t="s">
        <v>1482</v>
      </c>
      <c r="T313" s="8" t="s">
        <v>1483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39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39">
        <f t="shared" si="23"/>
        <v>0</v>
      </c>
      <c r="AI313" s="11">
        <v>0</v>
      </c>
      <c r="AJ313" s="11">
        <v>0</v>
      </c>
      <c r="AK313" s="39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3">
        <f t="shared" si="21"/>
        <v>0</v>
      </c>
      <c r="AQ313" s="32">
        <f t="shared" si="25"/>
        <v>0</v>
      </c>
      <c r="AR313" s="40">
        <v>0</v>
      </c>
    </row>
    <row r="314" spans="1:44" customFormat="1" ht="45" hidden="1" customHeight="1" x14ac:dyDescent="0.25">
      <c r="A314" s="4" t="s">
        <v>592</v>
      </c>
      <c r="B314" s="4" t="s">
        <v>1143</v>
      </c>
      <c r="C314" s="4" t="s">
        <v>356</v>
      </c>
      <c r="D314" s="4" t="s">
        <v>357</v>
      </c>
      <c r="E314" s="4" t="s">
        <v>361</v>
      </c>
      <c r="F314" s="4">
        <v>198.6</v>
      </c>
      <c r="G314" s="37">
        <v>198.6</v>
      </c>
      <c r="H314" s="6"/>
      <c r="I314" s="6"/>
      <c r="J314" s="6"/>
      <c r="K314" s="6"/>
      <c r="L314" s="6"/>
      <c r="M314" s="35" t="s">
        <v>1988</v>
      </c>
      <c r="N314" s="35" t="s">
        <v>1945</v>
      </c>
      <c r="O314" s="35">
        <v>4101</v>
      </c>
      <c r="P314" s="4" t="s">
        <v>367</v>
      </c>
      <c r="Q314" s="4">
        <v>2</v>
      </c>
      <c r="R314" s="26">
        <v>2</v>
      </c>
      <c r="S314" s="8" t="s">
        <v>1483</v>
      </c>
      <c r="T314" s="8" t="s">
        <v>1484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39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39">
        <f t="shared" si="23"/>
        <v>0</v>
      </c>
      <c r="AI314" s="11">
        <v>0</v>
      </c>
      <c r="AJ314" s="11">
        <v>0</v>
      </c>
      <c r="AK314" s="39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3">
        <f t="shared" si="21"/>
        <v>0</v>
      </c>
      <c r="AQ314" s="32">
        <f t="shared" si="25"/>
        <v>0</v>
      </c>
      <c r="AR314" s="40">
        <v>0</v>
      </c>
    </row>
    <row r="315" spans="1:44" customFormat="1" ht="75" hidden="1" customHeight="1" x14ac:dyDescent="0.25">
      <c r="A315" s="4" t="s">
        <v>592</v>
      </c>
      <c r="B315" s="4" t="s">
        <v>1143</v>
      </c>
      <c r="C315" s="4" t="s">
        <v>356</v>
      </c>
      <c r="D315" s="4" t="s">
        <v>357</v>
      </c>
      <c r="E315" s="4" t="s">
        <v>361</v>
      </c>
      <c r="F315" s="4">
        <v>198.6</v>
      </c>
      <c r="G315" s="37">
        <v>198.6</v>
      </c>
      <c r="H315" s="6"/>
      <c r="I315" s="6"/>
      <c r="J315" s="6"/>
      <c r="K315" s="6"/>
      <c r="L315" s="6"/>
      <c r="M315" s="35" t="s">
        <v>1988</v>
      </c>
      <c r="N315" s="35" t="s">
        <v>1945</v>
      </c>
      <c r="O315" s="35">
        <v>4101</v>
      </c>
      <c r="P315" s="4" t="s">
        <v>368</v>
      </c>
      <c r="Q315" s="4">
        <v>1</v>
      </c>
      <c r="R315" s="26">
        <v>1</v>
      </c>
      <c r="S315" s="8" t="s">
        <v>1484</v>
      </c>
      <c r="T315" s="8" t="s">
        <v>1485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39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39">
        <f t="shared" si="23"/>
        <v>0</v>
      </c>
      <c r="AI315" s="11">
        <v>0</v>
      </c>
      <c r="AJ315" s="11">
        <v>0</v>
      </c>
      <c r="AK315" s="39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3">
        <f t="shared" si="21"/>
        <v>0</v>
      </c>
      <c r="AQ315" s="32">
        <f t="shared" si="25"/>
        <v>0</v>
      </c>
      <c r="AR315" s="40">
        <v>0</v>
      </c>
    </row>
    <row r="316" spans="1:44" customFormat="1" ht="45" hidden="1" customHeight="1" x14ac:dyDescent="0.25">
      <c r="A316" s="4" t="s">
        <v>592</v>
      </c>
      <c r="B316" s="4" t="s">
        <v>1143</v>
      </c>
      <c r="C316" s="4" t="s">
        <v>356</v>
      </c>
      <c r="D316" s="4" t="s">
        <v>357</v>
      </c>
      <c r="E316" s="4" t="s">
        <v>361</v>
      </c>
      <c r="F316" s="4">
        <v>198.6</v>
      </c>
      <c r="G316" s="37">
        <v>198.6</v>
      </c>
      <c r="H316" s="6"/>
      <c r="I316" s="6"/>
      <c r="J316" s="6"/>
      <c r="K316" s="6"/>
      <c r="L316" s="6"/>
      <c r="M316" s="35" t="s">
        <v>1988</v>
      </c>
      <c r="N316" s="35" t="s">
        <v>1945</v>
      </c>
      <c r="O316" s="35">
        <v>4101</v>
      </c>
      <c r="P316" s="4" t="s">
        <v>369</v>
      </c>
      <c r="Q316" s="4">
        <v>12</v>
      </c>
      <c r="R316" s="26">
        <v>3</v>
      </c>
      <c r="S316" s="8" t="s">
        <v>1485</v>
      </c>
      <c r="T316" s="8" t="s">
        <v>1486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39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39">
        <f t="shared" si="23"/>
        <v>0</v>
      </c>
      <c r="AI316" s="11">
        <v>0</v>
      </c>
      <c r="AJ316" s="11">
        <v>0</v>
      </c>
      <c r="AK316" s="39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3">
        <f t="shared" si="21"/>
        <v>0</v>
      </c>
      <c r="AQ316" s="32">
        <f t="shared" si="25"/>
        <v>0</v>
      </c>
      <c r="AR316" s="40">
        <v>0</v>
      </c>
    </row>
    <row r="317" spans="1:44" customFormat="1" ht="45" hidden="1" customHeight="1" x14ac:dyDescent="0.25">
      <c r="A317" s="4" t="s">
        <v>592</v>
      </c>
      <c r="B317" s="4" t="s">
        <v>1143</v>
      </c>
      <c r="C317" s="4" t="s">
        <v>356</v>
      </c>
      <c r="D317" s="4" t="s">
        <v>357</v>
      </c>
      <c r="E317" s="4" t="s">
        <v>361</v>
      </c>
      <c r="F317" s="4">
        <v>198.6</v>
      </c>
      <c r="G317" s="37">
        <v>198.6</v>
      </c>
      <c r="H317" s="6"/>
      <c r="I317" s="6"/>
      <c r="J317" s="6"/>
      <c r="K317" s="6"/>
      <c r="L317" s="6"/>
      <c r="M317" s="35" t="s">
        <v>1988</v>
      </c>
      <c r="N317" s="35" t="s">
        <v>1945</v>
      </c>
      <c r="O317" s="35">
        <v>4101</v>
      </c>
      <c r="P317" s="4" t="s">
        <v>370</v>
      </c>
      <c r="Q317" s="4">
        <v>8</v>
      </c>
      <c r="R317" s="26">
        <v>2</v>
      </c>
      <c r="S317" s="8" t="s">
        <v>1486</v>
      </c>
      <c r="T317" s="8" t="s">
        <v>1487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39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39">
        <f t="shared" si="23"/>
        <v>0</v>
      </c>
      <c r="AI317" s="11">
        <v>0</v>
      </c>
      <c r="AJ317" s="11">
        <v>0</v>
      </c>
      <c r="AK317" s="39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3">
        <f t="shared" si="21"/>
        <v>0</v>
      </c>
      <c r="AQ317" s="32">
        <f t="shared" si="25"/>
        <v>0</v>
      </c>
      <c r="AR317" s="40">
        <v>0</v>
      </c>
    </row>
    <row r="318" spans="1:44" customFormat="1" ht="45" hidden="1" customHeight="1" x14ac:dyDescent="0.25">
      <c r="A318" s="4" t="s">
        <v>592</v>
      </c>
      <c r="B318" s="4" t="s">
        <v>1143</v>
      </c>
      <c r="C318" s="4" t="s">
        <v>356</v>
      </c>
      <c r="D318" s="4" t="s">
        <v>357</v>
      </c>
      <c r="E318" s="4" t="s">
        <v>361</v>
      </c>
      <c r="F318" s="4">
        <v>198.6</v>
      </c>
      <c r="G318" s="37">
        <v>198.6</v>
      </c>
      <c r="H318" s="6"/>
      <c r="I318" s="6"/>
      <c r="J318" s="6"/>
      <c r="K318" s="6"/>
      <c r="L318" s="6"/>
      <c r="M318" s="35" t="s">
        <v>1988</v>
      </c>
      <c r="N318" s="35" t="s">
        <v>1945</v>
      </c>
      <c r="O318" s="35">
        <v>4101</v>
      </c>
      <c r="P318" s="4" t="s">
        <v>371</v>
      </c>
      <c r="Q318" s="4">
        <v>16</v>
      </c>
      <c r="R318" s="26">
        <v>4</v>
      </c>
      <c r="S318" s="8" t="s">
        <v>1487</v>
      </c>
      <c r="T318" s="8" t="s">
        <v>1488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39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39">
        <f t="shared" si="23"/>
        <v>0</v>
      </c>
      <c r="AI318" s="11">
        <v>0</v>
      </c>
      <c r="AJ318" s="11">
        <v>0</v>
      </c>
      <c r="AK318" s="39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3">
        <f t="shared" si="21"/>
        <v>0</v>
      </c>
      <c r="AQ318" s="32">
        <f t="shared" si="25"/>
        <v>0</v>
      </c>
      <c r="AR318" s="40">
        <v>0</v>
      </c>
    </row>
    <row r="319" spans="1:44" customFormat="1" ht="45" hidden="1" customHeight="1" x14ac:dyDescent="0.25">
      <c r="A319" s="4" t="s">
        <v>592</v>
      </c>
      <c r="B319" s="4" t="s">
        <v>1143</v>
      </c>
      <c r="C319" s="4" t="s">
        <v>356</v>
      </c>
      <c r="D319" s="4" t="s">
        <v>357</v>
      </c>
      <c r="E319" s="4" t="s">
        <v>361</v>
      </c>
      <c r="F319" s="4">
        <v>198.6</v>
      </c>
      <c r="G319" s="37">
        <v>198.6</v>
      </c>
      <c r="H319" s="6"/>
      <c r="I319" s="6"/>
      <c r="J319" s="6"/>
      <c r="K319" s="6"/>
      <c r="L319" s="6"/>
      <c r="M319" s="35" t="s">
        <v>1988</v>
      </c>
      <c r="N319" s="35" t="s">
        <v>1945</v>
      </c>
      <c r="O319" s="35">
        <v>4101</v>
      </c>
      <c r="P319" s="4" t="s">
        <v>372</v>
      </c>
      <c r="Q319" s="4">
        <v>4</v>
      </c>
      <c r="R319" s="26">
        <v>1</v>
      </c>
      <c r="S319" s="8" t="s">
        <v>1488</v>
      </c>
      <c r="T319" s="8" t="s">
        <v>1489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39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39">
        <f t="shared" si="23"/>
        <v>0</v>
      </c>
      <c r="AI319" s="11">
        <v>0</v>
      </c>
      <c r="AJ319" s="11">
        <v>0</v>
      </c>
      <c r="AK319" s="39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3">
        <f t="shared" si="21"/>
        <v>0</v>
      </c>
      <c r="AQ319" s="32">
        <f t="shared" si="25"/>
        <v>0</v>
      </c>
      <c r="AR319" s="40">
        <v>0</v>
      </c>
    </row>
    <row r="320" spans="1:44" customFormat="1" ht="60" hidden="1" customHeight="1" x14ac:dyDescent="0.25">
      <c r="A320" s="4" t="s">
        <v>592</v>
      </c>
      <c r="B320" s="4" t="s">
        <v>1143</v>
      </c>
      <c r="C320" s="4" t="s">
        <v>356</v>
      </c>
      <c r="D320" s="4" t="s">
        <v>357</v>
      </c>
      <c r="E320" s="4" t="s">
        <v>361</v>
      </c>
      <c r="F320" s="4">
        <v>198.6</v>
      </c>
      <c r="G320" s="37">
        <v>198.6</v>
      </c>
      <c r="H320" s="6"/>
      <c r="I320" s="6"/>
      <c r="J320" s="6"/>
      <c r="K320" s="6"/>
      <c r="L320" s="6"/>
      <c r="M320" s="35" t="s">
        <v>1988</v>
      </c>
      <c r="N320" s="35" t="s">
        <v>1945</v>
      </c>
      <c r="O320" s="35">
        <v>4101</v>
      </c>
      <c r="P320" s="4" t="s">
        <v>373</v>
      </c>
      <c r="Q320" s="4">
        <v>1</v>
      </c>
      <c r="R320" s="26">
        <v>1</v>
      </c>
      <c r="S320" s="8" t="s">
        <v>1489</v>
      </c>
      <c r="T320" s="8" t="s">
        <v>1490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39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39">
        <f t="shared" si="23"/>
        <v>0</v>
      </c>
      <c r="AI320" s="11">
        <v>0</v>
      </c>
      <c r="AJ320" s="11">
        <v>0</v>
      </c>
      <c r="AK320" s="39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3">
        <f t="shared" si="21"/>
        <v>0</v>
      </c>
      <c r="AQ320" s="32">
        <f t="shared" si="25"/>
        <v>0</v>
      </c>
      <c r="AR320" s="40">
        <v>0</v>
      </c>
    </row>
    <row r="321" spans="1:44" customFormat="1" ht="45" hidden="1" customHeight="1" x14ac:dyDescent="0.25">
      <c r="A321" s="4" t="s">
        <v>592</v>
      </c>
      <c r="B321" s="4" t="s">
        <v>1143</v>
      </c>
      <c r="C321" s="4" t="s">
        <v>356</v>
      </c>
      <c r="D321" s="4" t="s">
        <v>357</v>
      </c>
      <c r="E321" s="4" t="s">
        <v>361</v>
      </c>
      <c r="F321" s="4">
        <v>198.6</v>
      </c>
      <c r="G321" s="37">
        <v>198.6</v>
      </c>
      <c r="H321" s="6"/>
      <c r="I321" s="6"/>
      <c r="J321" s="6"/>
      <c r="K321" s="6"/>
      <c r="L321" s="6"/>
      <c r="M321" s="35" t="s">
        <v>1988</v>
      </c>
      <c r="N321" s="35" t="s">
        <v>1945</v>
      </c>
      <c r="O321" s="35">
        <v>4101</v>
      </c>
      <c r="P321" s="4" t="s">
        <v>374</v>
      </c>
      <c r="Q321" s="4">
        <v>4</v>
      </c>
      <c r="R321" s="26">
        <v>1</v>
      </c>
      <c r="S321" s="8" t="s">
        <v>1490</v>
      </c>
      <c r="T321" s="8" t="s">
        <v>1491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39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39">
        <f t="shared" si="23"/>
        <v>0</v>
      </c>
      <c r="AI321" s="11">
        <v>0</v>
      </c>
      <c r="AJ321" s="11">
        <v>0</v>
      </c>
      <c r="AK321" s="39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3">
        <f t="shared" si="21"/>
        <v>0</v>
      </c>
      <c r="AQ321" s="32">
        <f t="shared" si="25"/>
        <v>0</v>
      </c>
      <c r="AR321" s="40">
        <v>0</v>
      </c>
    </row>
    <row r="322" spans="1:44" customFormat="1" ht="45" hidden="1" customHeight="1" x14ac:dyDescent="0.25">
      <c r="A322" s="4" t="s">
        <v>592</v>
      </c>
      <c r="B322" s="4" t="s">
        <v>1143</v>
      </c>
      <c r="C322" s="4" t="s">
        <v>356</v>
      </c>
      <c r="D322" s="4" t="s">
        <v>357</v>
      </c>
      <c r="E322" s="4" t="s">
        <v>361</v>
      </c>
      <c r="F322" s="4">
        <v>198.6</v>
      </c>
      <c r="G322" s="37">
        <v>198.6</v>
      </c>
      <c r="H322" s="6"/>
      <c r="I322" s="6"/>
      <c r="J322" s="6"/>
      <c r="K322" s="6"/>
      <c r="L322" s="6"/>
      <c r="M322" s="35" t="s">
        <v>1988</v>
      </c>
      <c r="N322" s="35" t="s">
        <v>1945</v>
      </c>
      <c r="O322" s="35">
        <v>4101</v>
      </c>
      <c r="P322" s="4" t="s">
        <v>377</v>
      </c>
      <c r="Q322" s="4">
        <v>1</v>
      </c>
      <c r="R322" s="26">
        <v>1</v>
      </c>
      <c r="S322" s="8" t="s">
        <v>1491</v>
      </c>
      <c r="T322" s="8" t="s">
        <v>1492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39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39">
        <f t="shared" si="23"/>
        <v>0</v>
      </c>
      <c r="AI322" s="11">
        <v>0</v>
      </c>
      <c r="AJ322" s="11">
        <v>0</v>
      </c>
      <c r="AK322" s="39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3">
        <f t="shared" si="21"/>
        <v>0</v>
      </c>
      <c r="AQ322" s="32">
        <f t="shared" si="25"/>
        <v>0</v>
      </c>
      <c r="AR322" s="40">
        <v>0</v>
      </c>
    </row>
    <row r="323" spans="1:44" customFormat="1" ht="45" hidden="1" customHeight="1" x14ac:dyDescent="0.25">
      <c r="A323" s="4" t="s">
        <v>592</v>
      </c>
      <c r="B323" s="4" t="s">
        <v>1143</v>
      </c>
      <c r="C323" s="4" t="s">
        <v>356</v>
      </c>
      <c r="D323" s="4" t="s">
        <v>357</v>
      </c>
      <c r="E323" s="4" t="s">
        <v>361</v>
      </c>
      <c r="F323" s="4">
        <v>198.6</v>
      </c>
      <c r="G323" s="37">
        <v>198.6</v>
      </c>
      <c r="H323" s="6"/>
      <c r="I323" s="6"/>
      <c r="J323" s="6"/>
      <c r="K323" s="6"/>
      <c r="L323" s="6"/>
      <c r="M323" s="35" t="s">
        <v>1988</v>
      </c>
      <c r="N323" s="35" t="s">
        <v>1945</v>
      </c>
      <c r="O323" s="35">
        <v>4101</v>
      </c>
      <c r="P323" s="4" t="s">
        <v>378</v>
      </c>
      <c r="Q323" s="4">
        <v>36</v>
      </c>
      <c r="R323" s="26">
        <v>9</v>
      </c>
      <c r="S323" s="8" t="s">
        <v>1492</v>
      </c>
      <c r="T323" s="8" t="s">
        <v>1493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39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39">
        <f t="shared" si="23"/>
        <v>0</v>
      </c>
      <c r="AI323" s="11">
        <v>0</v>
      </c>
      <c r="AJ323" s="11">
        <v>0</v>
      </c>
      <c r="AK323" s="39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3">
        <f t="shared" si="21"/>
        <v>0</v>
      </c>
      <c r="AQ323" s="32">
        <f t="shared" si="25"/>
        <v>0</v>
      </c>
      <c r="AR323" s="40">
        <v>0</v>
      </c>
    </row>
    <row r="324" spans="1:44" customFormat="1" ht="45" hidden="1" customHeight="1" x14ac:dyDescent="0.25">
      <c r="A324" s="4" t="s">
        <v>592</v>
      </c>
      <c r="B324" s="4" t="s">
        <v>1143</v>
      </c>
      <c r="C324" s="4" t="s">
        <v>356</v>
      </c>
      <c r="D324" s="4" t="s">
        <v>357</v>
      </c>
      <c r="E324" s="4" t="s">
        <v>361</v>
      </c>
      <c r="F324" s="4">
        <v>198.6</v>
      </c>
      <c r="G324" s="37">
        <v>198.6</v>
      </c>
      <c r="H324" s="6"/>
      <c r="I324" s="6"/>
      <c r="J324" s="6"/>
      <c r="K324" s="6"/>
      <c r="L324" s="6"/>
      <c r="M324" s="35" t="s">
        <v>1988</v>
      </c>
      <c r="N324" s="35" t="s">
        <v>1945</v>
      </c>
      <c r="O324" s="35">
        <v>4101</v>
      </c>
      <c r="P324" s="4" t="s">
        <v>375</v>
      </c>
      <c r="Q324" s="4">
        <v>12</v>
      </c>
      <c r="R324" s="26">
        <v>3</v>
      </c>
      <c r="S324" s="8" t="s">
        <v>1493</v>
      </c>
      <c r="T324" s="8" t="s">
        <v>1494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39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39">
        <f t="shared" si="23"/>
        <v>0</v>
      </c>
      <c r="AI324" s="11">
        <v>0</v>
      </c>
      <c r="AJ324" s="11">
        <v>0</v>
      </c>
      <c r="AK324" s="39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3">
        <f t="shared" si="21"/>
        <v>0</v>
      </c>
      <c r="AQ324" s="32">
        <f t="shared" si="25"/>
        <v>0</v>
      </c>
      <c r="AR324" s="40">
        <v>0</v>
      </c>
    </row>
    <row r="325" spans="1:44" customFormat="1" ht="45" hidden="1" customHeight="1" x14ac:dyDescent="0.25">
      <c r="A325" s="4" t="s">
        <v>592</v>
      </c>
      <c r="B325" s="4" t="s">
        <v>1143</v>
      </c>
      <c r="C325" s="4" t="s">
        <v>356</v>
      </c>
      <c r="D325" s="4" t="s">
        <v>357</v>
      </c>
      <c r="E325" s="4" t="s">
        <v>361</v>
      </c>
      <c r="F325" s="4">
        <v>198.6</v>
      </c>
      <c r="G325" s="37">
        <v>198.6</v>
      </c>
      <c r="H325" s="6"/>
      <c r="I325" s="6"/>
      <c r="J325" s="6"/>
      <c r="K325" s="6"/>
      <c r="L325" s="6"/>
      <c r="M325" s="35" t="s">
        <v>1988</v>
      </c>
      <c r="N325" s="35" t="s">
        <v>1945</v>
      </c>
      <c r="O325" s="35">
        <v>4101</v>
      </c>
      <c r="P325" s="4" t="s">
        <v>376</v>
      </c>
      <c r="Q325" s="4">
        <v>8</v>
      </c>
      <c r="R325" s="26">
        <v>3</v>
      </c>
      <c r="S325" s="8" t="s">
        <v>1494</v>
      </c>
      <c r="T325" s="8" t="s">
        <v>1495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39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39">
        <f t="shared" si="23"/>
        <v>0</v>
      </c>
      <c r="AI325" s="11">
        <v>0</v>
      </c>
      <c r="AJ325" s="11">
        <v>0</v>
      </c>
      <c r="AK325" s="39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3">
        <f t="shared" si="21"/>
        <v>0</v>
      </c>
      <c r="AQ325" s="32">
        <f t="shared" si="25"/>
        <v>0</v>
      </c>
      <c r="AR325" s="40">
        <v>0</v>
      </c>
    </row>
    <row r="326" spans="1:44" customFormat="1" ht="45" hidden="1" customHeight="1" x14ac:dyDescent="0.25">
      <c r="A326" s="4" t="s">
        <v>592</v>
      </c>
      <c r="B326" s="4" t="s">
        <v>1143</v>
      </c>
      <c r="C326" s="4" t="s">
        <v>356</v>
      </c>
      <c r="D326" s="4" t="s">
        <v>357</v>
      </c>
      <c r="E326" s="4" t="s">
        <v>361</v>
      </c>
      <c r="F326" s="4">
        <v>198.6</v>
      </c>
      <c r="G326" s="37">
        <v>198.6</v>
      </c>
      <c r="H326" s="6"/>
      <c r="I326" s="6"/>
      <c r="J326" s="6"/>
      <c r="K326" s="6"/>
      <c r="L326" s="6"/>
      <c r="M326" s="35" t="s">
        <v>1988</v>
      </c>
      <c r="N326" s="35" t="s">
        <v>1945</v>
      </c>
      <c r="O326" s="35">
        <v>4101</v>
      </c>
      <c r="P326" s="4" t="s">
        <v>379</v>
      </c>
      <c r="Q326" s="4">
        <v>16</v>
      </c>
      <c r="R326" s="26">
        <v>4</v>
      </c>
      <c r="S326" s="8" t="s">
        <v>1495</v>
      </c>
      <c r="T326" s="8" t="s">
        <v>1496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39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39">
        <f t="shared" si="23"/>
        <v>0</v>
      </c>
      <c r="AI326" s="11">
        <v>0</v>
      </c>
      <c r="AJ326" s="11">
        <v>0</v>
      </c>
      <c r="AK326" s="39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3">
        <f t="shared" si="21"/>
        <v>0</v>
      </c>
      <c r="AQ326" s="32">
        <f t="shared" si="25"/>
        <v>0</v>
      </c>
      <c r="AR326" s="40">
        <v>0</v>
      </c>
    </row>
    <row r="327" spans="1:44" customFormat="1" ht="60" hidden="1" customHeight="1" x14ac:dyDescent="0.25">
      <c r="A327" s="4" t="s">
        <v>592</v>
      </c>
      <c r="B327" s="4" t="s">
        <v>1143</v>
      </c>
      <c r="C327" s="4" t="s">
        <v>356</v>
      </c>
      <c r="D327" s="4" t="s">
        <v>357</v>
      </c>
      <c r="E327" s="4" t="s">
        <v>361</v>
      </c>
      <c r="F327" s="4">
        <v>198.6</v>
      </c>
      <c r="G327" s="37">
        <v>198.6</v>
      </c>
      <c r="H327" s="6"/>
      <c r="I327" s="6"/>
      <c r="J327" s="6"/>
      <c r="K327" s="6"/>
      <c r="L327" s="6"/>
      <c r="M327" s="35" t="s">
        <v>1988</v>
      </c>
      <c r="N327" s="35" t="s">
        <v>1945</v>
      </c>
      <c r="O327" s="35">
        <v>4101</v>
      </c>
      <c r="P327" s="4" t="s">
        <v>380</v>
      </c>
      <c r="Q327" s="4">
        <v>1</v>
      </c>
      <c r="R327" s="26">
        <v>1</v>
      </c>
      <c r="S327" s="8" t="s">
        <v>1496</v>
      </c>
      <c r="T327" s="8" t="s">
        <v>1497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39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39">
        <f t="shared" si="23"/>
        <v>0</v>
      </c>
      <c r="AI327" s="11">
        <v>0</v>
      </c>
      <c r="AJ327" s="11">
        <v>0</v>
      </c>
      <c r="AK327" s="39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3">
        <f t="shared" si="21"/>
        <v>0</v>
      </c>
      <c r="AQ327" s="32">
        <f t="shared" si="25"/>
        <v>0</v>
      </c>
      <c r="AR327" s="40">
        <v>0</v>
      </c>
    </row>
    <row r="328" spans="1:44" customFormat="1" ht="60" hidden="1" customHeight="1" x14ac:dyDescent="0.25">
      <c r="A328" s="4" t="s">
        <v>592</v>
      </c>
      <c r="B328" s="4" t="s">
        <v>1143</v>
      </c>
      <c r="C328" s="4" t="s">
        <v>356</v>
      </c>
      <c r="D328" s="4" t="s">
        <v>357</v>
      </c>
      <c r="E328" s="4" t="s">
        <v>361</v>
      </c>
      <c r="F328" s="4">
        <v>198.6</v>
      </c>
      <c r="G328" s="37">
        <v>198.6</v>
      </c>
      <c r="H328" s="6"/>
      <c r="I328" s="6"/>
      <c r="J328" s="6"/>
      <c r="K328" s="6"/>
      <c r="L328" s="6"/>
      <c r="M328" s="35" t="s">
        <v>1988</v>
      </c>
      <c r="N328" s="35" t="s">
        <v>1945</v>
      </c>
      <c r="O328" s="35">
        <v>4101</v>
      </c>
      <c r="P328" s="4" t="s">
        <v>381</v>
      </c>
      <c r="Q328" s="4">
        <v>1</v>
      </c>
      <c r="R328" s="26">
        <v>1</v>
      </c>
      <c r="S328" s="8" t="s">
        <v>1497</v>
      </c>
      <c r="T328" s="8" t="s">
        <v>1498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39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39">
        <f t="shared" si="23"/>
        <v>0</v>
      </c>
      <c r="AI328" s="11">
        <v>0</v>
      </c>
      <c r="AJ328" s="11">
        <v>0</v>
      </c>
      <c r="AK328" s="39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3">
        <f t="shared" si="21"/>
        <v>0</v>
      </c>
      <c r="AQ328" s="32">
        <f t="shared" si="25"/>
        <v>0</v>
      </c>
      <c r="AR328" s="40">
        <v>0</v>
      </c>
    </row>
    <row r="329" spans="1:44" customFormat="1" ht="90" hidden="1" customHeight="1" x14ac:dyDescent="0.25">
      <c r="A329" s="4" t="s">
        <v>592</v>
      </c>
      <c r="B329" s="4" t="s">
        <v>1143</v>
      </c>
      <c r="C329" s="4" t="s">
        <v>356</v>
      </c>
      <c r="D329" s="4" t="s">
        <v>357</v>
      </c>
      <c r="E329" s="4" t="s">
        <v>361</v>
      </c>
      <c r="F329" s="4">
        <v>198.6</v>
      </c>
      <c r="G329" s="37">
        <v>198.6</v>
      </c>
      <c r="H329" s="6"/>
      <c r="I329" s="9"/>
      <c r="J329" s="9"/>
      <c r="K329" s="9"/>
      <c r="L329" s="9"/>
      <c r="M329" s="34" t="s">
        <v>1988</v>
      </c>
      <c r="N329" s="34" t="s">
        <v>1945</v>
      </c>
      <c r="O329" s="34">
        <v>4101</v>
      </c>
      <c r="P329" s="5" t="s">
        <v>382</v>
      </c>
      <c r="Q329" s="5">
        <v>1</v>
      </c>
      <c r="R329" s="25">
        <v>1</v>
      </c>
      <c r="S329" s="10" t="s">
        <v>1498</v>
      </c>
      <c r="T329" s="10" t="s">
        <v>1499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39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39">
        <f t="shared" si="23"/>
        <v>0</v>
      </c>
      <c r="AI329" s="11">
        <v>0</v>
      </c>
      <c r="AJ329" s="11">
        <v>0</v>
      </c>
      <c r="AK329" s="39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3">
        <f t="shared" si="21"/>
        <v>0</v>
      </c>
      <c r="AQ329" s="32">
        <f t="shared" si="25"/>
        <v>0</v>
      </c>
      <c r="AR329" s="40">
        <v>0</v>
      </c>
    </row>
    <row r="330" spans="1:44" customFormat="1" ht="75" hidden="1" customHeight="1" x14ac:dyDescent="0.25">
      <c r="A330" s="4" t="s">
        <v>592</v>
      </c>
      <c r="B330" s="4" t="s">
        <v>1143</v>
      </c>
      <c r="C330" s="4" t="s">
        <v>356</v>
      </c>
      <c r="D330" s="4" t="s">
        <v>357</v>
      </c>
      <c r="E330" s="4" t="s">
        <v>361</v>
      </c>
      <c r="F330" s="4">
        <v>198.6</v>
      </c>
      <c r="G330" s="37">
        <v>198.6</v>
      </c>
      <c r="H330" s="6"/>
      <c r="I330" s="9"/>
      <c r="J330" s="9"/>
      <c r="K330" s="9"/>
      <c r="L330" s="9"/>
      <c r="M330" s="34" t="s">
        <v>1988</v>
      </c>
      <c r="N330" s="34" t="s">
        <v>1945</v>
      </c>
      <c r="O330" s="34">
        <v>4101</v>
      </c>
      <c r="P330" s="5" t="s">
        <v>384</v>
      </c>
      <c r="Q330" s="5">
        <v>1</v>
      </c>
      <c r="R330" s="25">
        <v>1</v>
      </c>
      <c r="S330" s="10" t="s">
        <v>1499</v>
      </c>
      <c r="T330" s="10" t="s">
        <v>1500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39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39">
        <f t="shared" si="23"/>
        <v>0</v>
      </c>
      <c r="AI330" s="11">
        <v>0</v>
      </c>
      <c r="AJ330" s="11">
        <v>0</v>
      </c>
      <c r="AK330" s="39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3">
        <f t="shared" si="21"/>
        <v>0</v>
      </c>
      <c r="AQ330" s="32">
        <f t="shared" si="25"/>
        <v>0</v>
      </c>
      <c r="AR330" s="40">
        <v>0</v>
      </c>
    </row>
    <row r="331" spans="1:44" customFormat="1" ht="120" hidden="1" customHeight="1" x14ac:dyDescent="0.25">
      <c r="A331" s="4" t="s">
        <v>592</v>
      </c>
      <c r="B331" s="4" t="s">
        <v>1143</v>
      </c>
      <c r="C331" s="4" t="s">
        <v>356</v>
      </c>
      <c r="D331" s="4" t="s">
        <v>357</v>
      </c>
      <c r="E331" s="4" t="s">
        <v>361</v>
      </c>
      <c r="F331" s="4">
        <v>198.6</v>
      </c>
      <c r="G331" s="37">
        <v>198.6</v>
      </c>
      <c r="H331" s="6"/>
      <c r="I331" s="9"/>
      <c r="J331" s="9"/>
      <c r="K331" s="9"/>
      <c r="L331" s="9"/>
      <c r="M331" s="34" t="s">
        <v>1988</v>
      </c>
      <c r="N331" s="34" t="s">
        <v>1945</v>
      </c>
      <c r="O331" s="34">
        <v>4101</v>
      </c>
      <c r="P331" s="5" t="s">
        <v>383</v>
      </c>
      <c r="Q331" s="5">
        <v>16</v>
      </c>
      <c r="R331" s="25">
        <v>6</v>
      </c>
      <c r="S331" s="10" t="s">
        <v>1500</v>
      </c>
      <c r="T331" s="10" t="s">
        <v>1501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39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39">
        <f t="shared" si="23"/>
        <v>0</v>
      </c>
      <c r="AI331" s="11">
        <v>0</v>
      </c>
      <c r="AJ331" s="11">
        <v>0</v>
      </c>
      <c r="AK331" s="39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3">
        <f t="shared" si="21"/>
        <v>0</v>
      </c>
      <c r="AQ331" s="32">
        <f t="shared" si="25"/>
        <v>0</v>
      </c>
      <c r="AR331" s="40">
        <v>0</v>
      </c>
    </row>
    <row r="332" spans="1:44" customFormat="1" ht="90" hidden="1" customHeight="1" x14ac:dyDescent="0.25">
      <c r="A332" s="4" t="s">
        <v>592</v>
      </c>
      <c r="B332" s="4" t="s">
        <v>1143</v>
      </c>
      <c r="C332" s="4" t="s">
        <v>356</v>
      </c>
      <c r="D332" s="4" t="s">
        <v>357</v>
      </c>
      <c r="E332" s="4" t="s">
        <v>361</v>
      </c>
      <c r="F332" s="4">
        <v>198.6</v>
      </c>
      <c r="G332" s="37">
        <v>198.6</v>
      </c>
      <c r="H332" s="6"/>
      <c r="I332" s="9"/>
      <c r="J332" s="9"/>
      <c r="K332" s="9"/>
      <c r="L332" s="9"/>
      <c r="M332" s="34" t="s">
        <v>1988</v>
      </c>
      <c r="N332" s="34" t="s">
        <v>1945</v>
      </c>
      <c r="O332" s="34">
        <v>4101</v>
      </c>
      <c r="P332" s="5" t="s">
        <v>385</v>
      </c>
      <c r="Q332" s="5">
        <v>1</v>
      </c>
      <c r="R332" s="25">
        <v>1</v>
      </c>
      <c r="S332" s="10" t="s">
        <v>1501</v>
      </c>
      <c r="T332" s="10" t="s">
        <v>1502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39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39">
        <f t="shared" si="23"/>
        <v>0</v>
      </c>
      <c r="AI332" s="11">
        <v>0</v>
      </c>
      <c r="AJ332" s="11">
        <v>0</v>
      </c>
      <c r="AK332" s="39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3">
        <f t="shared" si="21"/>
        <v>0</v>
      </c>
      <c r="AQ332" s="32">
        <f t="shared" si="25"/>
        <v>0</v>
      </c>
      <c r="AR332" s="40">
        <v>0</v>
      </c>
    </row>
    <row r="333" spans="1:44" customFormat="1" ht="90" hidden="1" customHeight="1" x14ac:dyDescent="0.25">
      <c r="A333" s="4" t="s">
        <v>592</v>
      </c>
      <c r="B333" s="4" t="s">
        <v>1143</v>
      </c>
      <c r="C333" s="4" t="s">
        <v>356</v>
      </c>
      <c r="D333" s="4" t="s">
        <v>357</v>
      </c>
      <c r="E333" s="4" t="s">
        <v>361</v>
      </c>
      <c r="F333" s="4">
        <v>198.6</v>
      </c>
      <c r="G333" s="37">
        <v>198.6</v>
      </c>
      <c r="H333" s="6"/>
      <c r="I333" s="9"/>
      <c r="J333" s="9"/>
      <c r="K333" s="9"/>
      <c r="L333" s="9"/>
      <c r="M333" s="34" t="s">
        <v>1988</v>
      </c>
      <c r="N333" s="34" t="s">
        <v>1945</v>
      </c>
      <c r="O333" s="34">
        <v>4101</v>
      </c>
      <c r="P333" s="5" t="s">
        <v>386</v>
      </c>
      <c r="Q333" s="5">
        <v>1</v>
      </c>
      <c r="R333" s="25">
        <v>1</v>
      </c>
      <c r="S333" s="10" t="s">
        <v>1502</v>
      </c>
      <c r="T333" s="10" t="s">
        <v>1503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39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39">
        <f t="shared" si="23"/>
        <v>0</v>
      </c>
      <c r="AI333" s="11">
        <v>0</v>
      </c>
      <c r="AJ333" s="11">
        <v>0</v>
      </c>
      <c r="AK333" s="39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3">
        <f t="shared" si="21"/>
        <v>0</v>
      </c>
      <c r="AQ333" s="32">
        <f t="shared" si="25"/>
        <v>0</v>
      </c>
      <c r="AR333" s="40">
        <v>0</v>
      </c>
    </row>
    <row r="334" spans="1:44" customFormat="1" ht="60" hidden="1" customHeight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8">
        <v>18066</v>
      </c>
      <c r="H334" s="6"/>
      <c r="I334" s="9"/>
      <c r="J334" s="9"/>
      <c r="K334" s="9"/>
      <c r="L334" s="9"/>
      <c r="M334" s="34" t="s">
        <v>1995</v>
      </c>
      <c r="N334" s="34" t="s">
        <v>1946</v>
      </c>
      <c r="O334" s="34">
        <v>4001</v>
      </c>
      <c r="P334" s="5" t="s">
        <v>390</v>
      </c>
      <c r="Q334" s="5">
        <v>1</v>
      </c>
      <c r="R334" s="5">
        <v>1</v>
      </c>
      <c r="S334" s="10" t="s">
        <v>1503</v>
      </c>
      <c r="T334" s="10" t="s">
        <v>1504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39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39">
        <f t="shared" si="23"/>
        <v>0</v>
      </c>
      <c r="AI334" s="11">
        <v>0</v>
      </c>
      <c r="AJ334" s="11">
        <v>0</v>
      </c>
      <c r="AK334" s="39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3">
        <f t="shared" si="21"/>
        <v>0</v>
      </c>
      <c r="AQ334" s="32">
        <f t="shared" si="25"/>
        <v>0</v>
      </c>
      <c r="AR334" s="40">
        <v>0</v>
      </c>
    </row>
    <row r="335" spans="1:44" customFormat="1" ht="60" hidden="1" customHeight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8">
        <v>18066</v>
      </c>
      <c r="H335" s="6"/>
      <c r="I335" s="9"/>
      <c r="J335" s="9"/>
      <c r="K335" s="9"/>
      <c r="L335" s="9"/>
      <c r="M335" s="34" t="s">
        <v>1995</v>
      </c>
      <c r="N335" s="34" t="s">
        <v>1946</v>
      </c>
      <c r="O335" s="34">
        <v>4001</v>
      </c>
      <c r="P335" s="5" t="s">
        <v>392</v>
      </c>
      <c r="Q335" s="5">
        <v>720</v>
      </c>
      <c r="R335" s="5">
        <v>100</v>
      </c>
      <c r="S335" s="10" t="s">
        <v>1504</v>
      </c>
      <c r="T335" s="10" t="s">
        <v>1505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39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39">
        <f t="shared" si="23"/>
        <v>0</v>
      </c>
      <c r="AI335" s="11">
        <v>0</v>
      </c>
      <c r="AJ335" s="11">
        <v>0</v>
      </c>
      <c r="AK335" s="39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3">
        <f t="shared" si="21"/>
        <v>0</v>
      </c>
      <c r="AQ335" s="32">
        <f t="shared" si="25"/>
        <v>0</v>
      </c>
      <c r="AR335" s="40">
        <v>0</v>
      </c>
    </row>
    <row r="336" spans="1:44" customFormat="1" ht="60" hidden="1" customHeight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8">
        <v>18066</v>
      </c>
      <c r="H336" s="6"/>
      <c r="I336" s="9"/>
      <c r="J336" s="9"/>
      <c r="K336" s="9"/>
      <c r="L336" s="9"/>
      <c r="M336" s="34" t="s">
        <v>1995</v>
      </c>
      <c r="N336" s="34" t="s">
        <v>1946</v>
      </c>
      <c r="O336" s="34">
        <v>4001</v>
      </c>
      <c r="P336" s="5" t="s">
        <v>395</v>
      </c>
      <c r="Q336" s="5">
        <v>900</v>
      </c>
      <c r="R336" s="5">
        <v>360</v>
      </c>
      <c r="S336" s="10" t="s">
        <v>1505</v>
      </c>
      <c r="T336" s="10" t="s">
        <v>1506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39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39">
        <f t="shared" si="23"/>
        <v>0</v>
      </c>
      <c r="AI336" s="11">
        <v>0</v>
      </c>
      <c r="AJ336" s="11">
        <v>0</v>
      </c>
      <c r="AK336" s="39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3">
        <f t="shared" si="21"/>
        <v>0</v>
      </c>
      <c r="AQ336" s="32">
        <f t="shared" si="25"/>
        <v>0</v>
      </c>
      <c r="AR336" s="40">
        <v>0</v>
      </c>
    </row>
    <row r="337" spans="1:44" customFormat="1" ht="75" hidden="1" customHeight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8">
        <v>18066</v>
      </c>
      <c r="H337" s="6"/>
      <c r="I337" s="9"/>
      <c r="J337" s="9"/>
      <c r="K337" s="9"/>
      <c r="L337" s="9"/>
      <c r="M337" s="34" t="s">
        <v>1995</v>
      </c>
      <c r="N337" s="34" t="s">
        <v>1946</v>
      </c>
      <c r="O337" s="34">
        <v>4001</v>
      </c>
      <c r="P337" s="5" t="s">
        <v>393</v>
      </c>
      <c r="Q337" s="5">
        <v>180</v>
      </c>
      <c r="R337" s="5">
        <v>48</v>
      </c>
      <c r="S337" s="10" t="s">
        <v>1506</v>
      </c>
      <c r="T337" s="10" t="s">
        <v>1507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39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39">
        <f t="shared" si="23"/>
        <v>0</v>
      </c>
      <c r="AI337" s="11">
        <v>0</v>
      </c>
      <c r="AJ337" s="11">
        <v>0</v>
      </c>
      <c r="AK337" s="39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3">
        <f t="shared" si="21"/>
        <v>0</v>
      </c>
      <c r="AQ337" s="32">
        <f t="shared" si="25"/>
        <v>0</v>
      </c>
      <c r="AR337" s="40">
        <v>0</v>
      </c>
    </row>
    <row r="338" spans="1:44" customFormat="1" ht="60" hidden="1" customHeight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8">
        <v>18066</v>
      </c>
      <c r="H338" s="6"/>
      <c r="I338" s="9"/>
      <c r="J338" s="9"/>
      <c r="K338" s="9"/>
      <c r="L338" s="9"/>
      <c r="M338" s="34" t="s">
        <v>1995</v>
      </c>
      <c r="N338" s="34" t="s">
        <v>1946</v>
      </c>
      <c r="O338" s="34">
        <v>4001</v>
      </c>
      <c r="P338" s="5" t="s">
        <v>394</v>
      </c>
      <c r="Q338" s="5">
        <v>80</v>
      </c>
      <c r="R338" s="5">
        <v>30</v>
      </c>
      <c r="S338" s="10" t="s">
        <v>1507</v>
      </c>
      <c r="T338" s="10" t="s">
        <v>1508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39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39">
        <f t="shared" si="23"/>
        <v>0</v>
      </c>
      <c r="AI338" s="11">
        <v>0</v>
      </c>
      <c r="AJ338" s="11">
        <v>0</v>
      </c>
      <c r="AK338" s="39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3">
        <f t="shared" si="21"/>
        <v>0</v>
      </c>
      <c r="AQ338" s="32">
        <f t="shared" si="25"/>
        <v>0</v>
      </c>
      <c r="AR338" s="40">
        <v>0</v>
      </c>
    </row>
    <row r="339" spans="1:44" customFormat="1" ht="60" hidden="1" customHeight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8">
        <v>18066</v>
      </c>
      <c r="H339" s="6"/>
      <c r="I339" s="9"/>
      <c r="J339" s="9"/>
      <c r="K339" s="9"/>
      <c r="L339" s="9"/>
      <c r="M339" s="34" t="s">
        <v>1995</v>
      </c>
      <c r="N339" s="34" t="s">
        <v>1946</v>
      </c>
      <c r="O339" s="34">
        <v>4001</v>
      </c>
      <c r="P339" s="5" t="s">
        <v>396</v>
      </c>
      <c r="Q339" s="5">
        <v>50</v>
      </c>
      <c r="R339" s="5">
        <v>15</v>
      </c>
      <c r="S339" s="10" t="s">
        <v>1508</v>
      </c>
      <c r="T339" s="10" t="s">
        <v>1509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39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39">
        <f t="shared" si="23"/>
        <v>0</v>
      </c>
      <c r="AI339" s="11">
        <v>0</v>
      </c>
      <c r="AJ339" s="11">
        <v>0</v>
      </c>
      <c r="AK339" s="39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3">
        <f t="shared" si="21"/>
        <v>0</v>
      </c>
      <c r="AQ339" s="32">
        <f t="shared" si="25"/>
        <v>0</v>
      </c>
      <c r="AR339" s="40">
        <v>0</v>
      </c>
    </row>
    <row r="340" spans="1:44" customFormat="1" ht="105" hidden="1" customHeight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8">
        <v>6890</v>
      </c>
      <c r="H340" s="6"/>
      <c r="I340" s="9"/>
      <c r="J340" s="9"/>
      <c r="K340" s="9"/>
      <c r="L340" s="9"/>
      <c r="M340" s="34" t="s">
        <v>1995</v>
      </c>
      <c r="N340" s="34" t="s">
        <v>1946</v>
      </c>
      <c r="O340" s="34">
        <v>4001</v>
      </c>
      <c r="P340" s="5" t="s">
        <v>398</v>
      </c>
      <c r="Q340" s="5">
        <v>900</v>
      </c>
      <c r="R340" s="5">
        <v>350</v>
      </c>
      <c r="S340" s="10" t="s">
        <v>1509</v>
      </c>
      <c r="T340" s="10" t="s">
        <v>1510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39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39">
        <f t="shared" si="23"/>
        <v>0</v>
      </c>
      <c r="AI340" s="11">
        <v>0</v>
      </c>
      <c r="AJ340" s="11">
        <v>0</v>
      </c>
      <c r="AK340" s="39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3">
        <f t="shared" si="21"/>
        <v>0</v>
      </c>
      <c r="AQ340" s="32">
        <f t="shared" si="25"/>
        <v>0</v>
      </c>
      <c r="AR340" s="40">
        <v>0</v>
      </c>
    </row>
    <row r="341" spans="1:44" customFormat="1" ht="90" hidden="1" customHeight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8">
        <v>6890</v>
      </c>
      <c r="H341" s="6"/>
      <c r="I341" s="9"/>
      <c r="J341" s="9"/>
      <c r="K341" s="9"/>
      <c r="L341" s="9"/>
      <c r="M341" s="34" t="s">
        <v>1995</v>
      </c>
      <c r="N341" s="34" t="s">
        <v>1946</v>
      </c>
      <c r="O341" s="34">
        <v>4001</v>
      </c>
      <c r="P341" s="5" t="s">
        <v>399</v>
      </c>
      <c r="Q341" s="5">
        <v>100</v>
      </c>
      <c r="R341" s="5">
        <v>40</v>
      </c>
      <c r="S341" s="10" t="s">
        <v>1510</v>
      </c>
      <c r="T341" s="10" t="s">
        <v>1511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39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39">
        <f t="shared" si="23"/>
        <v>0</v>
      </c>
      <c r="AI341" s="11">
        <v>0</v>
      </c>
      <c r="AJ341" s="11">
        <v>0</v>
      </c>
      <c r="AK341" s="39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3">
        <f t="shared" si="21"/>
        <v>0</v>
      </c>
      <c r="AQ341" s="32">
        <f t="shared" si="25"/>
        <v>0</v>
      </c>
      <c r="AR341" s="40">
        <v>0</v>
      </c>
    </row>
    <row r="342" spans="1:44" customFormat="1" ht="75" hidden="1" customHeight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8">
        <v>6890</v>
      </c>
      <c r="H342" s="6"/>
      <c r="I342" s="9"/>
      <c r="J342" s="9"/>
      <c r="K342" s="9"/>
      <c r="L342" s="9"/>
      <c r="M342" s="34" t="s">
        <v>1995</v>
      </c>
      <c r="N342" s="34" t="s">
        <v>1946</v>
      </c>
      <c r="O342" s="34">
        <v>4001</v>
      </c>
      <c r="P342" s="5" t="s">
        <v>400</v>
      </c>
      <c r="Q342" s="5">
        <v>50</v>
      </c>
      <c r="R342" s="5">
        <v>20</v>
      </c>
      <c r="S342" s="10" t="s">
        <v>1511</v>
      </c>
      <c r="T342" s="10" t="s">
        <v>1512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39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39">
        <f t="shared" si="23"/>
        <v>0</v>
      </c>
      <c r="AI342" s="11">
        <v>0</v>
      </c>
      <c r="AJ342" s="11">
        <v>0</v>
      </c>
      <c r="AK342" s="39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3">
        <f t="shared" si="21"/>
        <v>0</v>
      </c>
      <c r="AQ342" s="32">
        <f t="shared" si="25"/>
        <v>0</v>
      </c>
      <c r="AR342" s="40">
        <v>0</v>
      </c>
    </row>
    <row r="343" spans="1:44" customFormat="1" ht="75" hidden="1" customHeight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8">
        <v>6890</v>
      </c>
      <c r="H343" s="6"/>
      <c r="I343" s="9"/>
      <c r="J343" s="9"/>
      <c r="K343" s="9"/>
      <c r="L343" s="9"/>
      <c r="M343" s="34" t="s">
        <v>1995</v>
      </c>
      <c r="N343" s="34" t="s">
        <v>1946</v>
      </c>
      <c r="O343" s="34">
        <v>4001</v>
      </c>
      <c r="P343" s="5" t="s">
        <v>401</v>
      </c>
      <c r="Q343" s="5">
        <v>100</v>
      </c>
      <c r="R343" s="5">
        <v>40</v>
      </c>
      <c r="S343" s="10" t="s">
        <v>1512</v>
      </c>
      <c r="T343" s="10" t="s">
        <v>1513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39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39">
        <f t="shared" si="23"/>
        <v>0</v>
      </c>
      <c r="AI343" s="11">
        <v>0</v>
      </c>
      <c r="AJ343" s="11">
        <v>0</v>
      </c>
      <c r="AK343" s="39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3">
        <f t="shared" si="21"/>
        <v>0</v>
      </c>
      <c r="AQ343" s="32">
        <f t="shared" si="25"/>
        <v>0</v>
      </c>
      <c r="AR343" s="40">
        <v>0</v>
      </c>
    </row>
    <row r="344" spans="1:44" customFormat="1" ht="60" hidden="1" customHeight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8">
        <v>6890</v>
      </c>
      <c r="H344" s="6"/>
      <c r="I344" s="9"/>
      <c r="J344" s="9"/>
      <c r="K344" s="9"/>
      <c r="L344" s="9"/>
      <c r="M344" s="34" t="s">
        <v>1995</v>
      </c>
      <c r="N344" s="34" t="s">
        <v>1946</v>
      </c>
      <c r="O344" s="34">
        <v>4001</v>
      </c>
      <c r="P344" s="5" t="s">
        <v>402</v>
      </c>
      <c r="Q344" s="5">
        <v>1</v>
      </c>
      <c r="R344" s="5" t="s">
        <v>1932</v>
      </c>
      <c r="S344" s="10" t="s">
        <v>1513</v>
      </c>
      <c r="T344" s="10" t="s">
        <v>1514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39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39">
        <f t="shared" si="23"/>
        <v>0</v>
      </c>
      <c r="AI344" s="11">
        <v>0</v>
      </c>
      <c r="AJ344" s="11">
        <v>0</v>
      </c>
      <c r="AK344" s="39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3">
        <f t="shared" si="21"/>
        <v>0</v>
      </c>
      <c r="AQ344" s="32">
        <f t="shared" si="25"/>
        <v>0</v>
      </c>
      <c r="AR344" s="40">
        <v>0</v>
      </c>
    </row>
    <row r="345" spans="1:44" customFormat="1" ht="75" hidden="1" customHeight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8">
        <v>6890</v>
      </c>
      <c r="H345" s="6"/>
      <c r="I345" s="9"/>
      <c r="J345" s="9"/>
      <c r="K345" s="9"/>
      <c r="L345" s="9"/>
      <c r="M345" s="34" t="s">
        <v>1995</v>
      </c>
      <c r="N345" s="34" t="s">
        <v>1946</v>
      </c>
      <c r="O345" s="34">
        <v>4001</v>
      </c>
      <c r="P345" s="5" t="s">
        <v>403</v>
      </c>
      <c r="Q345" s="5">
        <v>1</v>
      </c>
      <c r="R345" s="5" t="s">
        <v>1932</v>
      </c>
      <c r="S345" s="10" t="s">
        <v>1514</v>
      </c>
      <c r="T345" s="10" t="s">
        <v>1515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39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39">
        <f t="shared" si="23"/>
        <v>0</v>
      </c>
      <c r="AI345" s="11">
        <v>0</v>
      </c>
      <c r="AJ345" s="11">
        <v>0</v>
      </c>
      <c r="AK345" s="39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3">
        <f t="shared" si="21"/>
        <v>0</v>
      </c>
      <c r="AQ345" s="32">
        <f t="shared" si="25"/>
        <v>0</v>
      </c>
      <c r="AR345" s="40">
        <v>0</v>
      </c>
    </row>
    <row r="346" spans="1:44" customFormat="1" ht="105" hidden="1" customHeight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8">
        <v>25</v>
      </c>
      <c r="H346" s="6"/>
      <c r="I346" s="9"/>
      <c r="J346" s="9"/>
      <c r="K346" s="9"/>
      <c r="L346" s="9"/>
      <c r="M346" s="34" t="s">
        <v>1995</v>
      </c>
      <c r="N346" s="34" t="s">
        <v>1946</v>
      </c>
      <c r="O346" s="34">
        <v>4001</v>
      </c>
      <c r="P346" s="5" t="s">
        <v>405</v>
      </c>
      <c r="Q346" s="5">
        <v>50</v>
      </c>
      <c r="R346" s="5">
        <v>20</v>
      </c>
      <c r="S346" s="10" t="s">
        <v>1515</v>
      </c>
      <c r="T346" s="10" t="s">
        <v>1516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39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39">
        <f t="shared" si="23"/>
        <v>0</v>
      </c>
      <c r="AI346" s="11">
        <v>0</v>
      </c>
      <c r="AJ346" s="11">
        <v>0</v>
      </c>
      <c r="AK346" s="39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3">
        <f t="shared" si="21"/>
        <v>0</v>
      </c>
      <c r="AQ346" s="32">
        <f t="shared" si="25"/>
        <v>0</v>
      </c>
      <c r="AR346" s="40">
        <v>0</v>
      </c>
    </row>
    <row r="347" spans="1:44" s="2" customFormat="1" ht="75" hidden="1" customHeight="1" x14ac:dyDescent="0.25">
      <c r="A347" s="5" t="s">
        <v>592</v>
      </c>
      <c r="B347" s="5" t="s">
        <v>1142</v>
      </c>
      <c r="C347" s="5" t="s">
        <v>406</v>
      </c>
      <c r="D347" s="5" t="s">
        <v>408</v>
      </c>
      <c r="E347" s="5" t="s">
        <v>407</v>
      </c>
      <c r="F347" s="5">
        <v>45.93</v>
      </c>
      <c r="G347" s="37">
        <v>39.25</v>
      </c>
      <c r="H347" s="6"/>
      <c r="I347" s="9"/>
      <c r="J347" s="9"/>
      <c r="K347" s="9"/>
      <c r="L347" s="9"/>
      <c r="M347" s="34" t="s">
        <v>1995</v>
      </c>
      <c r="N347" s="34" t="s">
        <v>1947</v>
      </c>
      <c r="O347" s="34">
        <v>4003</v>
      </c>
      <c r="P347" s="5" t="s">
        <v>409</v>
      </c>
      <c r="Q347" s="5">
        <v>4138</v>
      </c>
      <c r="R347" s="25">
        <v>1000</v>
      </c>
      <c r="S347" s="10" t="s">
        <v>1516</v>
      </c>
      <c r="T347" s="10" t="s">
        <v>1517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39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39">
        <f t="shared" si="23"/>
        <v>0</v>
      </c>
      <c r="AI347" s="11">
        <v>0</v>
      </c>
      <c r="AJ347" s="11">
        <v>0</v>
      </c>
      <c r="AK347" s="39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3">
        <f t="shared" si="21"/>
        <v>0</v>
      </c>
      <c r="AQ347" s="32">
        <f t="shared" si="25"/>
        <v>0</v>
      </c>
      <c r="AR347" s="40">
        <v>0</v>
      </c>
    </row>
    <row r="348" spans="1:44" customFormat="1" ht="75" hidden="1" customHeight="1" x14ac:dyDescent="0.25">
      <c r="A348" s="4" t="s">
        <v>592</v>
      </c>
      <c r="B348" s="5" t="s">
        <v>1142</v>
      </c>
      <c r="C348" s="4" t="s">
        <v>406</v>
      </c>
      <c r="D348" s="4" t="s">
        <v>408</v>
      </c>
      <c r="E348" s="4" t="s">
        <v>407</v>
      </c>
      <c r="F348" s="4">
        <v>45.93</v>
      </c>
      <c r="G348" s="37">
        <v>39.25</v>
      </c>
      <c r="H348" s="6"/>
      <c r="I348" s="9"/>
      <c r="J348" s="9"/>
      <c r="K348" s="9"/>
      <c r="L348" s="9"/>
      <c r="M348" s="34" t="s">
        <v>1995</v>
      </c>
      <c r="N348" s="34" t="s">
        <v>1947</v>
      </c>
      <c r="O348" s="34">
        <v>4003</v>
      </c>
      <c r="P348" s="5" t="s">
        <v>410</v>
      </c>
      <c r="Q348" s="5">
        <v>1</v>
      </c>
      <c r="R348" s="25">
        <v>1</v>
      </c>
      <c r="S348" s="10" t="s">
        <v>1517</v>
      </c>
      <c r="T348" s="10" t="s">
        <v>1518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39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39">
        <f t="shared" si="23"/>
        <v>0</v>
      </c>
      <c r="AI348" s="11">
        <v>0</v>
      </c>
      <c r="AJ348" s="11">
        <v>0</v>
      </c>
      <c r="AK348" s="39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3">
        <f t="shared" si="21"/>
        <v>0</v>
      </c>
      <c r="AQ348" s="32">
        <f t="shared" si="25"/>
        <v>0</v>
      </c>
      <c r="AR348" s="40">
        <v>0</v>
      </c>
    </row>
    <row r="349" spans="1:44" customFormat="1" ht="75" hidden="1" customHeight="1" x14ac:dyDescent="0.25">
      <c r="A349" s="4" t="s">
        <v>592</v>
      </c>
      <c r="B349" s="5" t="s">
        <v>1142</v>
      </c>
      <c r="C349" s="4" t="s">
        <v>406</v>
      </c>
      <c r="D349" s="4" t="s">
        <v>408</v>
      </c>
      <c r="E349" s="4" t="s">
        <v>407</v>
      </c>
      <c r="F349" s="4">
        <v>45.93</v>
      </c>
      <c r="G349" s="37">
        <v>39.25</v>
      </c>
      <c r="H349" s="6"/>
      <c r="I349" s="6"/>
      <c r="J349" s="6"/>
      <c r="K349" s="6"/>
      <c r="L349" s="6"/>
      <c r="M349" s="35" t="s">
        <v>1995</v>
      </c>
      <c r="N349" s="35" t="s">
        <v>1947</v>
      </c>
      <c r="O349" s="35">
        <v>4003</v>
      </c>
      <c r="P349" s="4" t="s">
        <v>411</v>
      </c>
      <c r="Q349" s="4">
        <v>4138</v>
      </c>
      <c r="R349" s="26">
        <v>780</v>
      </c>
      <c r="S349" s="8" t="s">
        <v>1518</v>
      </c>
      <c r="T349" s="8" t="s">
        <v>1519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39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39">
        <f t="shared" si="23"/>
        <v>0</v>
      </c>
      <c r="AI349" s="11">
        <v>0</v>
      </c>
      <c r="AJ349" s="11">
        <v>0</v>
      </c>
      <c r="AK349" s="39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3">
        <f t="shared" si="21"/>
        <v>0</v>
      </c>
      <c r="AQ349" s="32">
        <f t="shared" si="25"/>
        <v>0</v>
      </c>
      <c r="AR349" s="40">
        <v>0</v>
      </c>
    </row>
    <row r="350" spans="1:44" customFormat="1" ht="75" hidden="1" customHeight="1" x14ac:dyDescent="0.25">
      <c r="A350" s="4" t="s">
        <v>592</v>
      </c>
      <c r="B350" s="5" t="s">
        <v>1142</v>
      </c>
      <c r="C350" s="4" t="s">
        <v>406</v>
      </c>
      <c r="D350" s="4" t="s">
        <v>408</v>
      </c>
      <c r="E350" s="4" t="s">
        <v>407</v>
      </c>
      <c r="F350" s="4">
        <v>45.93</v>
      </c>
      <c r="G350" s="37">
        <v>39.25</v>
      </c>
      <c r="H350" s="6"/>
      <c r="I350" s="6"/>
      <c r="J350" s="6"/>
      <c r="K350" s="6"/>
      <c r="L350" s="6"/>
      <c r="M350" s="35" t="s">
        <v>1995</v>
      </c>
      <c r="N350" s="35" t="s">
        <v>1947</v>
      </c>
      <c r="O350" s="35">
        <v>4003</v>
      </c>
      <c r="P350" s="4" t="s">
        <v>412</v>
      </c>
      <c r="Q350" s="4">
        <v>20</v>
      </c>
      <c r="R350" s="26">
        <v>5</v>
      </c>
      <c r="S350" s="8" t="s">
        <v>1519</v>
      </c>
      <c r="T350" s="8" t="s">
        <v>1520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39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39">
        <f t="shared" si="23"/>
        <v>0</v>
      </c>
      <c r="AI350" s="11">
        <v>0</v>
      </c>
      <c r="AJ350" s="11">
        <v>0</v>
      </c>
      <c r="AK350" s="39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3">
        <f t="shared" si="21"/>
        <v>0</v>
      </c>
      <c r="AQ350" s="32">
        <f t="shared" si="25"/>
        <v>0</v>
      </c>
      <c r="AR350" s="40">
        <v>0</v>
      </c>
    </row>
    <row r="351" spans="1:44" customFormat="1" ht="75" hidden="1" customHeight="1" x14ac:dyDescent="0.25">
      <c r="A351" s="4" t="s">
        <v>592</v>
      </c>
      <c r="B351" s="4" t="s">
        <v>1142</v>
      </c>
      <c r="C351" s="4" t="s">
        <v>406</v>
      </c>
      <c r="D351" s="4" t="s">
        <v>408</v>
      </c>
      <c r="E351" s="4" t="s">
        <v>407</v>
      </c>
      <c r="F351" s="4">
        <v>45.93</v>
      </c>
      <c r="G351" s="37">
        <v>39.25</v>
      </c>
      <c r="H351" s="6"/>
      <c r="I351" s="6"/>
      <c r="J351" s="6"/>
      <c r="K351" s="6"/>
      <c r="L351" s="6"/>
      <c r="M351" s="35" t="s">
        <v>1995</v>
      </c>
      <c r="N351" s="35" t="s">
        <v>1947</v>
      </c>
      <c r="O351" s="35">
        <v>4003</v>
      </c>
      <c r="P351" s="4" t="s">
        <v>413</v>
      </c>
      <c r="Q351" s="4">
        <v>1</v>
      </c>
      <c r="R351" s="26">
        <v>1</v>
      </c>
      <c r="S351" s="8" t="s">
        <v>1520</v>
      </c>
      <c r="T351" s="8" t="s">
        <v>1521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39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39">
        <f t="shared" si="23"/>
        <v>0</v>
      </c>
      <c r="AI351" s="11">
        <v>0</v>
      </c>
      <c r="AJ351" s="11">
        <v>0</v>
      </c>
      <c r="AK351" s="39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3">
        <f t="shared" si="21"/>
        <v>0</v>
      </c>
      <c r="AQ351" s="32">
        <f t="shared" si="25"/>
        <v>0</v>
      </c>
      <c r="AR351" s="40">
        <v>0</v>
      </c>
    </row>
    <row r="352" spans="1:44" customFormat="1" ht="60" hidden="1" customHeight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1133</v>
      </c>
      <c r="F352" s="4">
        <v>11</v>
      </c>
      <c r="G352" s="37">
        <v>11.5</v>
      </c>
      <c r="H352" s="6"/>
      <c r="I352" s="6"/>
      <c r="J352" s="6"/>
      <c r="K352" s="6"/>
      <c r="L352" s="6"/>
      <c r="M352" s="35" t="s">
        <v>1995</v>
      </c>
      <c r="N352" s="35" t="s">
        <v>1947</v>
      </c>
      <c r="O352" s="35">
        <v>4003</v>
      </c>
      <c r="P352" s="4" t="s">
        <v>415</v>
      </c>
      <c r="Q352" s="4">
        <v>1</v>
      </c>
      <c r="R352" s="26">
        <v>1</v>
      </c>
      <c r="S352" s="8" t="s">
        <v>1521</v>
      </c>
      <c r="T352" s="8" t="s">
        <v>1522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39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39">
        <f t="shared" si="23"/>
        <v>0</v>
      </c>
      <c r="AI352" s="11">
        <v>0</v>
      </c>
      <c r="AJ352" s="11">
        <v>0</v>
      </c>
      <c r="AK352" s="39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3">
        <f t="shared" si="21"/>
        <v>0</v>
      </c>
      <c r="AQ352" s="32">
        <f t="shared" si="25"/>
        <v>0</v>
      </c>
      <c r="AR352" s="40">
        <v>0</v>
      </c>
    </row>
    <row r="353" spans="1:44" customFormat="1" ht="60" hidden="1" customHeight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7">
        <v>99</v>
      </c>
      <c r="H353" s="6"/>
      <c r="I353" s="6"/>
      <c r="J353" s="6"/>
      <c r="K353" s="6"/>
      <c r="L353" s="6"/>
      <c r="M353" s="35" t="s">
        <v>1995</v>
      </c>
      <c r="N353" s="35" t="s">
        <v>1947</v>
      </c>
      <c r="O353" s="35">
        <v>4003</v>
      </c>
      <c r="P353" s="4" t="s">
        <v>418</v>
      </c>
      <c r="Q353" s="4">
        <v>6</v>
      </c>
      <c r="R353" s="26">
        <v>2</v>
      </c>
      <c r="S353" s="8" t="s">
        <v>1522</v>
      </c>
      <c r="T353" s="8" t="s">
        <v>1523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39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39">
        <f t="shared" si="23"/>
        <v>0</v>
      </c>
      <c r="AI353" s="11">
        <v>0</v>
      </c>
      <c r="AJ353" s="11">
        <v>0</v>
      </c>
      <c r="AK353" s="39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3">
        <f t="shared" si="21"/>
        <v>0</v>
      </c>
      <c r="AQ353" s="32">
        <f t="shared" si="25"/>
        <v>0</v>
      </c>
      <c r="AR353" s="40">
        <v>0</v>
      </c>
    </row>
    <row r="354" spans="1:44" customFormat="1" ht="60" hidden="1" customHeight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37" t="s">
        <v>2022</v>
      </c>
      <c r="H354" s="6"/>
      <c r="I354" s="6"/>
      <c r="J354" s="6"/>
      <c r="K354" s="6"/>
      <c r="L354" s="6"/>
      <c r="M354" s="35" t="s">
        <v>1995</v>
      </c>
      <c r="N354" s="35" t="s">
        <v>1947</v>
      </c>
      <c r="O354" s="35">
        <v>4003</v>
      </c>
      <c r="P354" s="4" t="s">
        <v>419</v>
      </c>
      <c r="Q354" s="4">
        <v>1</v>
      </c>
      <c r="R354" s="26">
        <v>1</v>
      </c>
      <c r="S354" s="8" t="s">
        <v>1523</v>
      </c>
      <c r="T354" s="8" t="s">
        <v>1524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39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39">
        <f t="shared" si="23"/>
        <v>0</v>
      </c>
      <c r="AI354" s="11">
        <v>0</v>
      </c>
      <c r="AJ354" s="11">
        <v>0</v>
      </c>
      <c r="AK354" s="39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3">
        <f t="shared" si="21"/>
        <v>0</v>
      </c>
      <c r="AQ354" s="32">
        <f t="shared" si="25"/>
        <v>0</v>
      </c>
      <c r="AR354" s="40">
        <v>0</v>
      </c>
    </row>
    <row r="355" spans="1:44" customFormat="1" ht="60" hidden="1" customHeight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8">
        <v>23.99</v>
      </c>
      <c r="G355" s="37">
        <v>23.99</v>
      </c>
      <c r="H355" s="6"/>
      <c r="I355" s="6"/>
      <c r="J355" s="6"/>
      <c r="K355" s="6"/>
      <c r="L355" s="6"/>
      <c r="M355" s="35" t="s">
        <v>1995</v>
      </c>
      <c r="N355" s="35" t="s">
        <v>1947</v>
      </c>
      <c r="O355" s="35">
        <v>4003</v>
      </c>
      <c r="P355" s="4" t="s">
        <v>421</v>
      </c>
      <c r="Q355" s="4">
        <v>6</v>
      </c>
      <c r="R355" s="26">
        <v>2.21</v>
      </c>
      <c r="S355" s="8" t="s">
        <v>1524</v>
      </c>
      <c r="T355" s="8" t="s">
        <v>1525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39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39">
        <f t="shared" si="23"/>
        <v>0</v>
      </c>
      <c r="AI355" s="11">
        <v>0</v>
      </c>
      <c r="AJ355" s="11">
        <v>0</v>
      </c>
      <c r="AK355" s="39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3">
        <f t="shared" si="21"/>
        <v>0</v>
      </c>
      <c r="AQ355" s="32">
        <f t="shared" si="25"/>
        <v>0</v>
      </c>
      <c r="AR355" s="40">
        <v>0</v>
      </c>
    </row>
    <row r="356" spans="1:44" customFormat="1" ht="60" hidden="1" customHeight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7">
        <v>98.5</v>
      </c>
      <c r="H356" s="6"/>
      <c r="I356" s="6"/>
      <c r="J356" s="6"/>
      <c r="K356" s="6"/>
      <c r="L356" s="6"/>
      <c r="M356" s="35" t="s">
        <v>1995</v>
      </c>
      <c r="N356" s="35" t="s">
        <v>1947</v>
      </c>
      <c r="O356" s="35">
        <v>4003</v>
      </c>
      <c r="P356" s="4" t="s">
        <v>423</v>
      </c>
      <c r="Q356" s="4">
        <v>25</v>
      </c>
      <c r="R356" s="26">
        <v>10</v>
      </c>
      <c r="S356" s="8" t="s">
        <v>1525</v>
      </c>
      <c r="T356" s="8" t="s">
        <v>1526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39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39">
        <f t="shared" si="23"/>
        <v>0</v>
      </c>
      <c r="AI356" s="11">
        <v>0</v>
      </c>
      <c r="AJ356" s="11">
        <v>0</v>
      </c>
      <c r="AK356" s="39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3">
        <f t="shared" si="21"/>
        <v>0</v>
      </c>
      <c r="AQ356" s="32">
        <f t="shared" si="25"/>
        <v>0</v>
      </c>
      <c r="AR356" s="40">
        <v>0</v>
      </c>
    </row>
    <row r="357" spans="1:44" customFormat="1" ht="60" hidden="1" customHeight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37" t="s">
        <v>1199</v>
      </c>
      <c r="H357" s="6"/>
      <c r="I357" s="6"/>
      <c r="J357" s="6"/>
      <c r="K357" s="6"/>
      <c r="L357" s="9"/>
      <c r="M357" s="34" t="s">
        <v>1995</v>
      </c>
      <c r="N357" s="34" t="s">
        <v>1947</v>
      </c>
      <c r="O357" s="34">
        <v>4003</v>
      </c>
      <c r="P357" s="5" t="s">
        <v>424</v>
      </c>
      <c r="Q357" s="5">
        <v>1</v>
      </c>
      <c r="R357" s="25">
        <v>1</v>
      </c>
      <c r="S357" s="10" t="s">
        <v>1526</v>
      </c>
      <c r="T357" s="10" t="s">
        <v>1527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39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39">
        <f t="shared" si="23"/>
        <v>0</v>
      </c>
      <c r="AI357" s="11">
        <v>0</v>
      </c>
      <c r="AJ357" s="11">
        <v>0</v>
      </c>
      <c r="AK357" s="39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3">
        <f t="shared" si="21"/>
        <v>0</v>
      </c>
      <c r="AQ357" s="32">
        <f t="shared" si="25"/>
        <v>0</v>
      </c>
      <c r="AR357" s="40">
        <v>0</v>
      </c>
    </row>
    <row r="358" spans="1:44" customFormat="1" ht="60" hidden="1" customHeight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37" t="s">
        <v>1200</v>
      </c>
      <c r="H358" s="6"/>
      <c r="I358" s="6"/>
      <c r="J358" s="6"/>
      <c r="K358" s="6"/>
      <c r="L358" s="9"/>
      <c r="M358" s="34" t="s">
        <v>1995</v>
      </c>
      <c r="N358" s="34" t="s">
        <v>1947</v>
      </c>
      <c r="O358" s="34">
        <v>4003</v>
      </c>
      <c r="P358" s="5" t="s">
        <v>426</v>
      </c>
      <c r="Q358" s="5">
        <v>1</v>
      </c>
      <c r="R358" s="25">
        <v>1</v>
      </c>
      <c r="S358" s="10" t="s">
        <v>1527</v>
      </c>
      <c r="T358" s="10" t="s">
        <v>1528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39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39">
        <f t="shared" si="23"/>
        <v>0</v>
      </c>
      <c r="AI358" s="11">
        <v>0</v>
      </c>
      <c r="AJ358" s="11">
        <v>0</v>
      </c>
      <c r="AK358" s="39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3">
        <f t="shared" si="21"/>
        <v>0</v>
      </c>
      <c r="AQ358" s="32">
        <f t="shared" si="25"/>
        <v>0</v>
      </c>
      <c r="AR358" s="40">
        <v>0</v>
      </c>
    </row>
    <row r="359" spans="1:44" customFormat="1" ht="60" hidden="1" customHeight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7" t="s">
        <v>1932</v>
      </c>
      <c r="H359" s="6"/>
      <c r="I359" s="6"/>
      <c r="J359" s="6"/>
      <c r="K359" s="6"/>
      <c r="L359" s="9"/>
      <c r="M359" s="34" t="s">
        <v>1995</v>
      </c>
      <c r="N359" s="34" t="s">
        <v>1947</v>
      </c>
      <c r="O359" s="34">
        <v>4003</v>
      </c>
      <c r="P359" s="5" t="s">
        <v>428</v>
      </c>
      <c r="Q359" s="5">
        <v>16</v>
      </c>
      <c r="R359" s="25">
        <v>16</v>
      </c>
      <c r="S359" s="10" t="s">
        <v>1528</v>
      </c>
      <c r="T359" s="10" t="s">
        <v>1529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39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39">
        <f t="shared" si="23"/>
        <v>0</v>
      </c>
      <c r="AI359" s="11">
        <v>0</v>
      </c>
      <c r="AJ359" s="11">
        <v>0</v>
      </c>
      <c r="AK359" s="39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3">
        <f t="shared" si="21"/>
        <v>0</v>
      </c>
      <c r="AQ359" s="32">
        <f t="shared" si="25"/>
        <v>0</v>
      </c>
      <c r="AR359" s="40">
        <v>0</v>
      </c>
    </row>
    <row r="360" spans="1:44" customFormat="1" ht="60" customHeight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7">
        <v>30</v>
      </c>
      <c r="H360" s="117">
        <v>2021520010136</v>
      </c>
      <c r="I360" s="133" t="s">
        <v>2252</v>
      </c>
      <c r="J360" s="6" t="s">
        <v>2191</v>
      </c>
      <c r="K360" s="6"/>
      <c r="L360" s="9"/>
      <c r="M360" s="34" t="s">
        <v>1995</v>
      </c>
      <c r="N360" s="34" t="s">
        <v>1947</v>
      </c>
      <c r="O360" s="34">
        <v>4003</v>
      </c>
      <c r="P360" s="5" t="s">
        <v>441</v>
      </c>
      <c r="Q360" s="5">
        <v>50</v>
      </c>
      <c r="R360" s="25">
        <v>15</v>
      </c>
      <c r="S360" s="8">
        <v>44571</v>
      </c>
      <c r="T360" s="8">
        <v>44926</v>
      </c>
      <c r="U360" s="9" t="s">
        <v>2192</v>
      </c>
      <c r="V360" s="9" t="s">
        <v>2193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39">
        <f t="shared" si="22"/>
        <v>0</v>
      </c>
      <c r="AC360" s="7"/>
      <c r="AD360" s="7">
        <v>76529697.939999998</v>
      </c>
      <c r="AE360" s="7">
        <v>0</v>
      </c>
      <c r="AF360" s="7">
        <v>0</v>
      </c>
      <c r="AG360" s="11">
        <v>0</v>
      </c>
      <c r="AH360" s="39">
        <f t="shared" si="23"/>
        <v>76529697.939999998</v>
      </c>
      <c r="AI360" s="11">
        <v>0</v>
      </c>
      <c r="AJ360" s="11">
        <v>0</v>
      </c>
      <c r="AK360" s="39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3">
        <f t="shared" si="21"/>
        <v>0</v>
      </c>
      <c r="AQ360" s="32">
        <f t="shared" si="25"/>
        <v>76529697.939999998</v>
      </c>
      <c r="AR360" s="40">
        <v>0</v>
      </c>
    </row>
    <row r="361" spans="1:44" customFormat="1" ht="60" customHeight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7">
        <v>30</v>
      </c>
      <c r="H361" s="117">
        <v>2021520010136</v>
      </c>
      <c r="I361" s="134" t="s">
        <v>2252</v>
      </c>
      <c r="J361" s="6" t="s">
        <v>2191</v>
      </c>
      <c r="K361" s="6"/>
      <c r="L361" s="9"/>
      <c r="M361" s="34" t="s">
        <v>1995</v>
      </c>
      <c r="N361" s="34" t="s">
        <v>1947</v>
      </c>
      <c r="O361" s="34">
        <v>4003</v>
      </c>
      <c r="P361" s="5" t="s">
        <v>431</v>
      </c>
      <c r="Q361" s="5">
        <v>12</v>
      </c>
      <c r="R361" s="25">
        <v>4</v>
      </c>
      <c r="S361" s="8">
        <v>44571</v>
      </c>
      <c r="T361" s="8">
        <v>44926</v>
      </c>
      <c r="U361" s="9" t="s">
        <v>2194</v>
      </c>
      <c r="V361" s="9" t="s">
        <v>2193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39">
        <f t="shared" si="22"/>
        <v>0</v>
      </c>
      <c r="AC361" s="7"/>
      <c r="AD361" s="7">
        <v>10000000</v>
      </c>
      <c r="AE361" s="7">
        <v>0</v>
      </c>
      <c r="AF361" s="7">
        <v>0</v>
      </c>
      <c r="AG361" s="11">
        <v>0</v>
      </c>
      <c r="AH361" s="39">
        <f t="shared" si="23"/>
        <v>10000000</v>
      </c>
      <c r="AI361" s="11">
        <v>0</v>
      </c>
      <c r="AJ361" s="11">
        <v>0</v>
      </c>
      <c r="AK361" s="39">
        <f t="shared" si="24"/>
        <v>0</v>
      </c>
      <c r="AL361" s="11">
        <v>500000000</v>
      </c>
      <c r="AM361" s="11">
        <v>0</v>
      </c>
      <c r="AN361" s="11">
        <v>0</v>
      </c>
      <c r="AO361" s="11">
        <v>0</v>
      </c>
      <c r="AP361" s="33">
        <f t="shared" ref="AP361:AP424" si="26">SUM(AL361:AO361)</f>
        <v>500000000</v>
      </c>
      <c r="AQ361" s="32">
        <f t="shared" si="25"/>
        <v>510000000</v>
      </c>
      <c r="AR361" s="40">
        <v>0</v>
      </c>
    </row>
    <row r="362" spans="1:44" customFormat="1" ht="60" customHeight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7">
        <v>30</v>
      </c>
      <c r="H362" s="117">
        <v>2021520010136</v>
      </c>
      <c r="I362" s="134" t="s">
        <v>2252</v>
      </c>
      <c r="J362" s="6" t="s">
        <v>2191</v>
      </c>
      <c r="K362" s="6"/>
      <c r="L362" s="9"/>
      <c r="M362" s="34" t="s">
        <v>1995</v>
      </c>
      <c r="N362" s="34" t="s">
        <v>1947</v>
      </c>
      <c r="O362" s="34">
        <v>4003</v>
      </c>
      <c r="P362" s="5" t="s">
        <v>432</v>
      </c>
      <c r="Q362" s="5">
        <v>1</v>
      </c>
      <c r="R362" s="25" t="s">
        <v>1932</v>
      </c>
      <c r="S362" s="8">
        <v>44571</v>
      </c>
      <c r="T362" s="8">
        <v>44926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39">
        <f t="shared" ref="AB362:AB425" si="27">SUM(W362:AA362)</f>
        <v>0</v>
      </c>
      <c r="AC362" s="7"/>
      <c r="AD362" s="7">
        <v>0</v>
      </c>
      <c r="AE362" s="7">
        <v>0</v>
      </c>
      <c r="AF362" s="7">
        <v>0</v>
      </c>
      <c r="AG362" s="11">
        <v>0</v>
      </c>
      <c r="AH362" s="39">
        <f t="shared" ref="AH362:AH425" si="28">SUM(AC362:AG362)</f>
        <v>0</v>
      </c>
      <c r="AI362" s="11">
        <v>0</v>
      </c>
      <c r="AJ362" s="11">
        <v>0</v>
      </c>
      <c r="AK362" s="39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3">
        <f t="shared" si="26"/>
        <v>0</v>
      </c>
      <c r="AQ362" s="32">
        <f t="shared" ref="AQ362:AQ425" si="30">AB362+AH362+AK362+AP362</f>
        <v>0</v>
      </c>
      <c r="AR362" s="40">
        <v>0</v>
      </c>
    </row>
    <row r="363" spans="1:44" customFormat="1" ht="60" customHeight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7">
        <v>25</v>
      </c>
      <c r="H363" s="117">
        <v>2021520010136</v>
      </c>
      <c r="I363" s="134" t="s">
        <v>2252</v>
      </c>
      <c r="J363" s="6" t="s">
        <v>2191</v>
      </c>
      <c r="K363" s="6"/>
      <c r="L363" s="9"/>
      <c r="M363" s="34" t="s">
        <v>1995</v>
      </c>
      <c r="N363" s="34" t="s">
        <v>1947</v>
      </c>
      <c r="O363" s="34">
        <v>4003</v>
      </c>
      <c r="P363" s="5" t="s">
        <v>434</v>
      </c>
      <c r="Q363" s="5">
        <v>0.25</v>
      </c>
      <c r="R363" s="25">
        <v>5</v>
      </c>
      <c r="S363" s="8">
        <v>44571</v>
      </c>
      <c r="T363" s="8">
        <v>44926</v>
      </c>
      <c r="U363" s="9" t="s">
        <v>2217</v>
      </c>
      <c r="V363" s="9" t="s">
        <v>2193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39">
        <f t="shared" si="27"/>
        <v>0</v>
      </c>
      <c r="AC363" s="7"/>
      <c r="AD363" s="7">
        <v>25300000</v>
      </c>
      <c r="AE363" s="7">
        <v>0</v>
      </c>
      <c r="AF363" s="7">
        <v>0</v>
      </c>
      <c r="AG363" s="11">
        <v>0</v>
      </c>
      <c r="AH363" s="39">
        <f t="shared" si="28"/>
        <v>25300000</v>
      </c>
      <c r="AI363" s="11">
        <v>0</v>
      </c>
      <c r="AJ363" s="11">
        <v>0</v>
      </c>
      <c r="AK363" s="39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3">
        <f t="shared" si="26"/>
        <v>0</v>
      </c>
      <c r="AQ363" s="32">
        <f t="shared" si="30"/>
        <v>25300000</v>
      </c>
      <c r="AR363" s="40">
        <v>0</v>
      </c>
    </row>
    <row r="364" spans="1:44" customFormat="1" ht="60" customHeight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7">
        <v>16</v>
      </c>
      <c r="H364" s="117">
        <v>2021520010136</v>
      </c>
      <c r="I364" s="134" t="s">
        <v>2252</v>
      </c>
      <c r="J364" s="6" t="s">
        <v>2191</v>
      </c>
      <c r="K364" s="6"/>
      <c r="L364" s="9"/>
      <c r="M364" s="34" t="s">
        <v>1995</v>
      </c>
      <c r="N364" s="34" t="s">
        <v>1947</v>
      </c>
      <c r="O364" s="34">
        <v>4003</v>
      </c>
      <c r="P364" s="5" t="s">
        <v>435</v>
      </c>
      <c r="Q364" s="5">
        <v>25</v>
      </c>
      <c r="R364" s="25">
        <v>5</v>
      </c>
      <c r="S364" s="8">
        <v>44571</v>
      </c>
      <c r="T364" s="8">
        <v>44926</v>
      </c>
      <c r="U364" s="9" t="s">
        <v>2217</v>
      </c>
      <c r="V364" s="9" t="s">
        <v>2193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39">
        <f t="shared" si="27"/>
        <v>0</v>
      </c>
      <c r="AC364" s="7"/>
      <c r="AD364" s="7">
        <v>33600000</v>
      </c>
      <c r="AE364" s="7">
        <v>0</v>
      </c>
      <c r="AF364" s="7">
        <v>0</v>
      </c>
      <c r="AG364" s="11">
        <v>0</v>
      </c>
      <c r="AH364" s="39">
        <f t="shared" si="28"/>
        <v>33600000</v>
      </c>
      <c r="AI364" s="11">
        <v>0</v>
      </c>
      <c r="AJ364" s="11">
        <v>0</v>
      </c>
      <c r="AK364" s="39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3">
        <f t="shared" si="26"/>
        <v>0</v>
      </c>
      <c r="AQ364" s="32">
        <f t="shared" si="30"/>
        <v>33600000</v>
      </c>
      <c r="AR364" s="40">
        <v>0</v>
      </c>
    </row>
    <row r="365" spans="1:44" customFormat="1" ht="60" customHeight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7">
        <v>25</v>
      </c>
      <c r="H365" s="117">
        <v>2021520010136</v>
      </c>
      <c r="I365" s="134" t="s">
        <v>2252</v>
      </c>
      <c r="J365" s="6" t="s">
        <v>2191</v>
      </c>
      <c r="K365" s="6"/>
      <c r="L365" s="9"/>
      <c r="M365" s="34" t="s">
        <v>1995</v>
      </c>
      <c r="N365" s="34" t="s">
        <v>1947</v>
      </c>
      <c r="O365" s="34">
        <v>4003</v>
      </c>
      <c r="P365" s="5" t="s">
        <v>436</v>
      </c>
      <c r="Q365" s="5">
        <v>0.25</v>
      </c>
      <c r="R365" s="25">
        <v>5</v>
      </c>
      <c r="S365" s="8">
        <v>44571</v>
      </c>
      <c r="T365" s="8">
        <v>44926</v>
      </c>
      <c r="U365" s="9" t="s">
        <v>2217</v>
      </c>
      <c r="V365" s="9" t="s">
        <v>2193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39">
        <f t="shared" si="27"/>
        <v>0</v>
      </c>
      <c r="AC365" s="7"/>
      <c r="AD365" s="7">
        <v>50600000</v>
      </c>
      <c r="AE365" s="7">
        <v>0</v>
      </c>
      <c r="AF365" s="7">
        <v>0</v>
      </c>
      <c r="AG365" s="11">
        <v>0</v>
      </c>
      <c r="AH365" s="39">
        <f t="shared" si="28"/>
        <v>50600000</v>
      </c>
      <c r="AI365" s="11">
        <v>0</v>
      </c>
      <c r="AJ365" s="11">
        <v>0</v>
      </c>
      <c r="AK365" s="39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3">
        <f t="shared" si="26"/>
        <v>0</v>
      </c>
      <c r="AQ365" s="32">
        <f t="shared" si="30"/>
        <v>50600000</v>
      </c>
      <c r="AR365" s="40">
        <v>0</v>
      </c>
    </row>
    <row r="366" spans="1:44" customFormat="1" ht="60" customHeight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7">
        <v>20</v>
      </c>
      <c r="H366" s="117">
        <v>2021520010136</v>
      </c>
      <c r="I366" s="134" t="s">
        <v>2252</v>
      </c>
      <c r="J366" s="6" t="s">
        <v>2191</v>
      </c>
      <c r="K366" s="6"/>
      <c r="L366" s="9"/>
      <c r="M366" s="34" t="s">
        <v>1995</v>
      </c>
      <c r="N366" s="34" t="s">
        <v>1947</v>
      </c>
      <c r="O366" s="34">
        <v>4003</v>
      </c>
      <c r="P366" s="5" t="s">
        <v>437</v>
      </c>
      <c r="Q366" s="5">
        <v>20</v>
      </c>
      <c r="R366" s="25">
        <v>5</v>
      </c>
      <c r="S366" s="8">
        <v>44571</v>
      </c>
      <c r="T366" s="8">
        <v>44926</v>
      </c>
      <c r="U366" s="9" t="s">
        <v>2217</v>
      </c>
      <c r="V366" s="9" t="s">
        <v>2193</v>
      </c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39">
        <f t="shared" si="27"/>
        <v>0</v>
      </c>
      <c r="AC366" s="7"/>
      <c r="AD366" s="7">
        <v>50600000</v>
      </c>
      <c r="AE366" s="7">
        <v>0</v>
      </c>
      <c r="AF366" s="7">
        <v>0</v>
      </c>
      <c r="AG366" s="11">
        <v>0</v>
      </c>
      <c r="AH366" s="39">
        <f t="shared" si="28"/>
        <v>50600000</v>
      </c>
      <c r="AI366" s="11">
        <v>0</v>
      </c>
      <c r="AJ366" s="11">
        <v>0</v>
      </c>
      <c r="AK366" s="39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3">
        <f t="shared" si="26"/>
        <v>0</v>
      </c>
      <c r="AQ366" s="32">
        <f t="shared" si="30"/>
        <v>50600000</v>
      </c>
      <c r="AR366" s="40">
        <v>0</v>
      </c>
    </row>
    <row r="367" spans="1:44" customFormat="1" ht="60" customHeight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7">
        <v>12.5</v>
      </c>
      <c r="H367" s="117">
        <v>2021520010136</v>
      </c>
      <c r="I367" s="134" t="s">
        <v>2252</v>
      </c>
      <c r="J367" s="6" t="s">
        <v>2191</v>
      </c>
      <c r="K367" s="6"/>
      <c r="L367" s="9"/>
      <c r="M367" s="34" t="s">
        <v>1995</v>
      </c>
      <c r="N367" s="34" t="s">
        <v>1947</v>
      </c>
      <c r="O367" s="34">
        <v>4003</v>
      </c>
      <c r="P367" s="5" t="s">
        <v>438</v>
      </c>
      <c r="Q367" s="5">
        <v>1</v>
      </c>
      <c r="R367" s="25">
        <v>1</v>
      </c>
      <c r="S367" s="8">
        <v>44571</v>
      </c>
      <c r="T367" s="8">
        <v>44926</v>
      </c>
      <c r="U367" s="9" t="s">
        <v>2195</v>
      </c>
      <c r="V367" s="9" t="s">
        <v>2193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39">
        <f t="shared" si="27"/>
        <v>0</v>
      </c>
      <c r="AC367" s="7"/>
      <c r="AD367" s="7">
        <f>9000000+27600000</f>
        <v>36600000</v>
      </c>
      <c r="AE367" s="7">
        <v>0</v>
      </c>
      <c r="AF367" s="7">
        <v>0</v>
      </c>
      <c r="AG367" s="11">
        <v>0</v>
      </c>
      <c r="AH367" s="39">
        <f t="shared" si="28"/>
        <v>36600000</v>
      </c>
      <c r="AI367" s="11">
        <v>0</v>
      </c>
      <c r="AJ367" s="11">
        <v>0</v>
      </c>
      <c r="AK367" s="39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3">
        <f t="shared" si="26"/>
        <v>0</v>
      </c>
      <c r="AQ367" s="32">
        <f t="shared" si="30"/>
        <v>36600000</v>
      </c>
      <c r="AR367" s="40">
        <v>0</v>
      </c>
    </row>
    <row r="368" spans="1:44" customFormat="1" ht="75" customHeight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7">
        <v>5</v>
      </c>
      <c r="H368" s="117">
        <v>2021520010136</v>
      </c>
      <c r="I368" s="134" t="s">
        <v>2252</v>
      </c>
      <c r="J368" s="6" t="s">
        <v>2191</v>
      </c>
      <c r="K368" s="6"/>
      <c r="L368" s="9"/>
      <c r="M368" s="34" t="s">
        <v>1995</v>
      </c>
      <c r="N368" s="34" t="s">
        <v>1947</v>
      </c>
      <c r="O368" s="34">
        <v>4003</v>
      </c>
      <c r="P368" s="5" t="s">
        <v>443</v>
      </c>
      <c r="Q368" s="5">
        <v>4</v>
      </c>
      <c r="R368" s="25">
        <v>2</v>
      </c>
      <c r="S368" s="8">
        <v>44571</v>
      </c>
      <c r="T368" s="8">
        <v>44926</v>
      </c>
      <c r="U368" s="9" t="s">
        <v>2196</v>
      </c>
      <c r="V368" s="9" t="s">
        <v>2193</v>
      </c>
      <c r="W368" s="11">
        <v>825000000</v>
      </c>
      <c r="X368" s="11">
        <v>0</v>
      </c>
      <c r="Y368" s="11">
        <v>0</v>
      </c>
      <c r="Z368" s="11">
        <v>0</v>
      </c>
      <c r="AA368" s="11">
        <v>0</v>
      </c>
      <c r="AB368" s="39">
        <f t="shared" si="27"/>
        <v>825000000</v>
      </c>
      <c r="AC368" s="7"/>
      <c r="AD368" s="7">
        <v>30171985</v>
      </c>
      <c r="AE368" s="7">
        <v>0</v>
      </c>
      <c r="AF368" s="7">
        <v>0</v>
      </c>
      <c r="AG368" s="11">
        <v>0</v>
      </c>
      <c r="AH368" s="39">
        <f t="shared" si="28"/>
        <v>30171985</v>
      </c>
      <c r="AI368" s="11">
        <v>0</v>
      </c>
      <c r="AJ368" s="11">
        <v>0</v>
      </c>
      <c r="AK368" s="39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3">
        <f t="shared" si="26"/>
        <v>0</v>
      </c>
      <c r="AQ368" s="32">
        <f t="shared" si="30"/>
        <v>855171985</v>
      </c>
      <c r="AR368" s="40">
        <v>0</v>
      </c>
    </row>
    <row r="369" spans="1:44" customFormat="1" ht="60" customHeight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7">
        <v>5</v>
      </c>
      <c r="H369" s="117">
        <v>2021520010136</v>
      </c>
      <c r="I369" s="134" t="s">
        <v>2252</v>
      </c>
      <c r="J369" s="6" t="s">
        <v>2191</v>
      </c>
      <c r="K369" s="6"/>
      <c r="L369" s="9"/>
      <c r="M369" s="34" t="s">
        <v>1995</v>
      </c>
      <c r="N369" s="34" t="s">
        <v>1947</v>
      </c>
      <c r="O369" s="34">
        <v>4003</v>
      </c>
      <c r="P369" s="5" t="s">
        <v>444</v>
      </c>
      <c r="Q369" s="5">
        <v>6</v>
      </c>
      <c r="R369" s="25" t="s">
        <v>1932</v>
      </c>
      <c r="S369" s="8">
        <v>44571</v>
      </c>
      <c r="T369" s="8">
        <v>44926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39">
        <f t="shared" si="27"/>
        <v>0</v>
      </c>
      <c r="AC369" s="7"/>
      <c r="AD369" s="7">
        <v>0</v>
      </c>
      <c r="AE369" s="7">
        <v>0</v>
      </c>
      <c r="AF369" s="7">
        <v>0</v>
      </c>
      <c r="AG369" s="11">
        <v>0</v>
      </c>
      <c r="AH369" s="39">
        <f t="shared" si="28"/>
        <v>0</v>
      </c>
      <c r="AI369" s="11">
        <v>0</v>
      </c>
      <c r="AJ369" s="11">
        <v>0</v>
      </c>
      <c r="AK369" s="39">
        <f t="shared" si="29"/>
        <v>0</v>
      </c>
      <c r="AL369" s="11"/>
      <c r="AM369" s="11">
        <v>0</v>
      </c>
      <c r="AN369" s="11">
        <v>0</v>
      </c>
      <c r="AO369" s="11">
        <v>0</v>
      </c>
      <c r="AP369" s="33">
        <f t="shared" si="26"/>
        <v>0</v>
      </c>
      <c r="AQ369" s="32">
        <f>AB369+AH369+AK369+AP369</f>
        <v>0</v>
      </c>
      <c r="AR369" s="40">
        <v>0</v>
      </c>
    </row>
    <row r="370" spans="1:44" customFormat="1" ht="75" customHeight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7">
        <v>5</v>
      </c>
      <c r="H370" s="117">
        <v>2021520010136</v>
      </c>
      <c r="I370" s="134" t="s">
        <v>2252</v>
      </c>
      <c r="J370" s="6" t="s">
        <v>2191</v>
      </c>
      <c r="K370" s="6"/>
      <c r="L370" s="9"/>
      <c r="M370" s="34" t="s">
        <v>1995</v>
      </c>
      <c r="N370" s="34" t="s">
        <v>1947</v>
      </c>
      <c r="O370" s="34">
        <v>4003</v>
      </c>
      <c r="P370" s="5" t="s">
        <v>445</v>
      </c>
      <c r="Q370" s="5">
        <v>1</v>
      </c>
      <c r="R370" s="25">
        <v>1</v>
      </c>
      <c r="S370" s="8">
        <v>44571</v>
      </c>
      <c r="T370" s="8">
        <v>44926</v>
      </c>
      <c r="U370" s="9" t="s">
        <v>2197</v>
      </c>
      <c r="V370" s="9" t="s">
        <v>2193</v>
      </c>
      <c r="W370" s="11">
        <v>375000000</v>
      </c>
      <c r="X370" s="11">
        <v>0</v>
      </c>
      <c r="Y370" s="11">
        <v>0</v>
      </c>
      <c r="Z370" s="11">
        <v>0</v>
      </c>
      <c r="AA370" s="11">
        <v>0</v>
      </c>
      <c r="AB370" s="39">
        <f t="shared" si="27"/>
        <v>375000000</v>
      </c>
      <c r="AC370" s="7"/>
      <c r="AD370" s="7">
        <v>0</v>
      </c>
      <c r="AE370" s="7">
        <v>0</v>
      </c>
      <c r="AF370" s="7">
        <v>0</v>
      </c>
      <c r="AG370" s="11">
        <v>0</v>
      </c>
      <c r="AH370" s="39">
        <f t="shared" si="28"/>
        <v>0</v>
      </c>
      <c r="AI370" s="11">
        <v>0</v>
      </c>
      <c r="AJ370" s="11">
        <v>0</v>
      </c>
      <c r="AK370" s="39">
        <f t="shared" si="29"/>
        <v>0</v>
      </c>
      <c r="AL370" s="11">
        <v>150000000</v>
      </c>
      <c r="AM370" s="11">
        <v>0</v>
      </c>
      <c r="AN370" s="11">
        <v>0</v>
      </c>
      <c r="AO370" s="11">
        <v>0</v>
      </c>
      <c r="AP370" s="33">
        <f t="shared" si="26"/>
        <v>150000000</v>
      </c>
      <c r="AQ370" s="32">
        <f t="shared" si="30"/>
        <v>525000000</v>
      </c>
      <c r="AR370" s="40">
        <v>0</v>
      </c>
    </row>
    <row r="371" spans="1:44" s="97" customFormat="1" ht="60" customHeight="1" x14ac:dyDescent="0.25">
      <c r="A371" s="103" t="s">
        <v>592</v>
      </c>
      <c r="B371" s="103" t="s">
        <v>1138</v>
      </c>
      <c r="C371" s="103" t="s">
        <v>406</v>
      </c>
      <c r="D371" s="103" t="s">
        <v>447</v>
      </c>
      <c r="E371" s="103" t="s">
        <v>446</v>
      </c>
      <c r="F371" s="103">
        <v>22.5</v>
      </c>
      <c r="G371" s="104">
        <v>23</v>
      </c>
      <c r="H371" s="105"/>
      <c r="I371" s="105" t="s">
        <v>2220</v>
      </c>
      <c r="J371" s="105" t="s">
        <v>2221</v>
      </c>
      <c r="K371" s="105"/>
      <c r="L371" s="105"/>
      <c r="M371" s="106" t="s">
        <v>2006</v>
      </c>
      <c r="N371" s="106" t="s">
        <v>1947</v>
      </c>
      <c r="O371" s="106">
        <v>4003</v>
      </c>
      <c r="P371" s="103" t="s">
        <v>448</v>
      </c>
      <c r="Q371" s="103">
        <v>72866</v>
      </c>
      <c r="R371" s="107">
        <v>77155</v>
      </c>
      <c r="S371" s="108">
        <v>44562</v>
      </c>
      <c r="T371" s="108">
        <v>44926</v>
      </c>
      <c r="U371" s="105" t="s">
        <v>2222</v>
      </c>
      <c r="V371" s="105" t="s">
        <v>2223</v>
      </c>
      <c r="W371" s="109">
        <v>4997255218</v>
      </c>
      <c r="X371" s="109">
        <v>0</v>
      </c>
      <c r="Y371" s="109">
        <v>0</v>
      </c>
      <c r="Z371" s="109">
        <v>0</v>
      </c>
      <c r="AA371" s="109">
        <v>0</v>
      </c>
      <c r="AB371" s="110">
        <f t="shared" si="27"/>
        <v>4997255218</v>
      </c>
      <c r="AC371" s="109">
        <v>4404929521</v>
      </c>
      <c r="AD371" s="109">
        <v>726710210</v>
      </c>
      <c r="AE371" s="109">
        <v>0</v>
      </c>
      <c r="AF371" s="109">
        <v>0</v>
      </c>
      <c r="AG371" s="109">
        <v>0</v>
      </c>
      <c r="AH371" s="110">
        <f t="shared" si="28"/>
        <v>5131639731</v>
      </c>
      <c r="AI371" s="109">
        <v>0</v>
      </c>
      <c r="AJ371" s="109">
        <v>0</v>
      </c>
      <c r="AK371" s="110">
        <f t="shared" si="29"/>
        <v>0</v>
      </c>
      <c r="AL371" s="109">
        <v>0</v>
      </c>
      <c r="AM371" s="109">
        <v>0</v>
      </c>
      <c r="AN371" s="109">
        <v>0</v>
      </c>
      <c r="AO371" s="109">
        <v>0</v>
      </c>
      <c r="AP371" s="111">
        <f t="shared" si="26"/>
        <v>0</v>
      </c>
      <c r="AQ371" s="98">
        <f>AB371+AH371+AK371+AP371</f>
        <v>10128894949</v>
      </c>
      <c r="AR371" s="112">
        <v>0</v>
      </c>
    </row>
    <row r="372" spans="1:44" s="97" customFormat="1" ht="60" customHeight="1" x14ac:dyDescent="0.25">
      <c r="A372" s="103" t="s">
        <v>592</v>
      </c>
      <c r="B372" s="103" t="s">
        <v>1138</v>
      </c>
      <c r="C372" s="103" t="s">
        <v>406</v>
      </c>
      <c r="D372" s="103" t="s">
        <v>447</v>
      </c>
      <c r="E372" s="103" t="s">
        <v>446</v>
      </c>
      <c r="F372" s="103">
        <v>22.5</v>
      </c>
      <c r="G372" s="104">
        <v>22.5</v>
      </c>
      <c r="H372" s="105"/>
      <c r="I372" s="105" t="s">
        <v>2224</v>
      </c>
      <c r="J372" s="105" t="s">
        <v>2225</v>
      </c>
      <c r="K372" s="105"/>
      <c r="L372" s="105"/>
      <c r="M372" s="106" t="s">
        <v>1995</v>
      </c>
      <c r="N372" s="106" t="s">
        <v>1947</v>
      </c>
      <c r="O372" s="106">
        <v>4003</v>
      </c>
      <c r="P372" s="103" t="s">
        <v>449</v>
      </c>
      <c r="Q372" s="103">
        <v>88629</v>
      </c>
      <c r="R372" s="107">
        <v>101124</v>
      </c>
      <c r="S372" s="108">
        <v>44562</v>
      </c>
      <c r="T372" s="108">
        <v>44926</v>
      </c>
      <c r="U372" s="105" t="s">
        <v>2226</v>
      </c>
      <c r="V372" s="105" t="s">
        <v>2227</v>
      </c>
      <c r="W372" s="109">
        <v>5005032634</v>
      </c>
      <c r="X372" s="109">
        <v>0</v>
      </c>
      <c r="Y372" s="109">
        <v>0</v>
      </c>
      <c r="Z372" s="109">
        <v>0</v>
      </c>
      <c r="AA372" s="109">
        <v>0</v>
      </c>
      <c r="AB372" s="110">
        <f t="shared" si="27"/>
        <v>5005032634</v>
      </c>
      <c r="AC372" s="109">
        <v>2993123205</v>
      </c>
      <c r="AD372" s="109">
        <v>423576437</v>
      </c>
      <c r="AE372" s="109">
        <v>0</v>
      </c>
      <c r="AF372" s="109">
        <v>93000000</v>
      </c>
      <c r="AG372" s="109">
        <v>0</v>
      </c>
      <c r="AH372" s="110">
        <f t="shared" si="28"/>
        <v>3509699642</v>
      </c>
      <c r="AI372" s="109">
        <v>0</v>
      </c>
      <c r="AJ372" s="109">
        <v>0</v>
      </c>
      <c r="AK372" s="110">
        <f t="shared" si="29"/>
        <v>0</v>
      </c>
      <c r="AL372" s="109">
        <v>0</v>
      </c>
      <c r="AM372" s="109">
        <v>0</v>
      </c>
      <c r="AN372" s="109">
        <v>0</v>
      </c>
      <c r="AO372" s="109">
        <v>0</v>
      </c>
      <c r="AP372" s="111">
        <f t="shared" si="26"/>
        <v>0</v>
      </c>
      <c r="AQ372" s="98">
        <f t="shared" si="30"/>
        <v>8514732276</v>
      </c>
      <c r="AR372" s="112">
        <v>0</v>
      </c>
    </row>
    <row r="373" spans="1:44" s="1" customFormat="1" ht="60" customHeight="1" x14ac:dyDescent="0.25">
      <c r="A373" s="5" t="s">
        <v>592</v>
      </c>
      <c r="B373" s="5" t="s">
        <v>1138</v>
      </c>
      <c r="C373" s="5" t="s">
        <v>406</v>
      </c>
      <c r="D373" s="5" t="s">
        <v>447</v>
      </c>
      <c r="E373" s="5" t="s">
        <v>446</v>
      </c>
      <c r="F373" s="5">
        <v>22.5</v>
      </c>
      <c r="G373" s="37">
        <v>22.5</v>
      </c>
      <c r="H373" s="118">
        <v>2021520010140</v>
      </c>
      <c r="I373" s="134" t="s">
        <v>2251</v>
      </c>
      <c r="J373" s="6" t="s">
        <v>2228</v>
      </c>
      <c r="K373" s="6"/>
      <c r="L373" s="9"/>
      <c r="M373" s="34" t="s">
        <v>1995</v>
      </c>
      <c r="N373" s="34" t="s">
        <v>1947</v>
      </c>
      <c r="O373" s="34">
        <v>4003</v>
      </c>
      <c r="P373" s="5" t="s">
        <v>450</v>
      </c>
      <c r="Q373" s="5">
        <v>872</v>
      </c>
      <c r="R373" s="25">
        <v>441</v>
      </c>
      <c r="S373" s="10">
        <v>44562</v>
      </c>
      <c r="T373" s="10">
        <v>44926</v>
      </c>
      <c r="U373" s="9" t="s">
        <v>2246</v>
      </c>
      <c r="V373" s="9" t="s">
        <v>2229</v>
      </c>
      <c r="W373" s="11">
        <v>40354743</v>
      </c>
      <c r="X373" s="11">
        <v>0</v>
      </c>
      <c r="Y373" s="11">
        <v>0</v>
      </c>
      <c r="Z373" s="11">
        <v>0</v>
      </c>
      <c r="AA373" s="11">
        <v>0</v>
      </c>
      <c r="AB373" s="39">
        <f t="shared" si="27"/>
        <v>40354743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39">
        <f t="shared" si="28"/>
        <v>0</v>
      </c>
      <c r="AI373" s="11">
        <v>0</v>
      </c>
      <c r="AJ373" s="11">
        <v>0</v>
      </c>
      <c r="AK373" s="39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3">
        <f t="shared" si="26"/>
        <v>0</v>
      </c>
      <c r="AQ373" s="32">
        <f t="shared" si="30"/>
        <v>40354743</v>
      </c>
      <c r="AR373" s="40">
        <v>0</v>
      </c>
    </row>
    <row r="374" spans="1:44" customFormat="1" ht="60" customHeight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7">
        <v>1</v>
      </c>
      <c r="H374" s="117">
        <v>2021520010142</v>
      </c>
      <c r="I374" s="134" t="s">
        <v>2248</v>
      </c>
      <c r="J374" s="6" t="s">
        <v>2181</v>
      </c>
      <c r="K374" s="6"/>
      <c r="L374" s="9"/>
      <c r="M374" s="34" t="s">
        <v>1995</v>
      </c>
      <c r="N374" s="34" t="s">
        <v>1948</v>
      </c>
      <c r="O374" s="34">
        <v>3201</v>
      </c>
      <c r="P374" s="5" t="s">
        <v>453</v>
      </c>
      <c r="Q374" s="5">
        <v>1</v>
      </c>
      <c r="R374" s="25">
        <v>1</v>
      </c>
      <c r="S374" s="10">
        <v>44569</v>
      </c>
      <c r="T374" s="10">
        <v>44926</v>
      </c>
      <c r="U374" s="6" t="s">
        <v>2182</v>
      </c>
      <c r="V374" s="9" t="s">
        <v>2183</v>
      </c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39">
        <f t="shared" si="27"/>
        <v>0</v>
      </c>
      <c r="AC374" s="114"/>
      <c r="AD374" s="7">
        <v>0</v>
      </c>
      <c r="AE374" s="7">
        <v>0</v>
      </c>
      <c r="AF374" s="7">
        <v>0</v>
      </c>
      <c r="AG374" s="115">
        <v>20000000</v>
      </c>
      <c r="AH374" s="39">
        <f t="shared" ref="AH374:AH384" si="31">SUM(AC374:AG374)</f>
        <v>20000000</v>
      </c>
      <c r="AI374" s="11"/>
      <c r="AJ374" s="11">
        <v>0</v>
      </c>
      <c r="AK374" s="39">
        <f t="shared" ref="AK374:AK384" si="32">SUM(AI374:AJ374)</f>
        <v>0</v>
      </c>
      <c r="AL374" s="7">
        <v>35550000</v>
      </c>
      <c r="AM374" s="11">
        <v>0</v>
      </c>
      <c r="AN374" s="11">
        <v>0</v>
      </c>
      <c r="AO374" s="11">
        <v>0</v>
      </c>
      <c r="AP374" s="33">
        <f t="shared" ref="AP374:AP384" si="33">SUM(AL374:AO374)</f>
        <v>35550000</v>
      </c>
      <c r="AQ374" s="32">
        <f t="shared" si="30"/>
        <v>55550000</v>
      </c>
      <c r="AR374" s="40">
        <v>0</v>
      </c>
    </row>
    <row r="375" spans="1:44" customFormat="1" ht="60" customHeight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7">
        <v>2.1</v>
      </c>
      <c r="H375" s="117">
        <v>2021520010142</v>
      </c>
      <c r="I375" s="134" t="s">
        <v>2248</v>
      </c>
      <c r="J375" s="6" t="s">
        <v>2181</v>
      </c>
      <c r="K375" s="6"/>
      <c r="L375" s="9"/>
      <c r="M375" s="34" t="s">
        <v>1995</v>
      </c>
      <c r="N375" s="34" t="s">
        <v>1948</v>
      </c>
      <c r="O375" s="34">
        <v>3201</v>
      </c>
      <c r="P375" s="5" t="s">
        <v>455</v>
      </c>
      <c r="Q375" s="5">
        <v>2</v>
      </c>
      <c r="R375" s="25">
        <v>2</v>
      </c>
      <c r="S375" s="10">
        <v>44569</v>
      </c>
      <c r="T375" s="10">
        <v>44926</v>
      </c>
      <c r="U375" s="6" t="s">
        <v>2184</v>
      </c>
      <c r="V375" s="9" t="s">
        <v>2183</v>
      </c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39">
        <f t="shared" si="27"/>
        <v>0</v>
      </c>
      <c r="AC375" s="114"/>
      <c r="AD375" s="7">
        <v>0</v>
      </c>
      <c r="AE375" s="7">
        <v>0</v>
      </c>
      <c r="AF375" s="7">
        <v>0</v>
      </c>
      <c r="AG375" s="115">
        <v>10000000</v>
      </c>
      <c r="AH375" s="39">
        <f t="shared" si="31"/>
        <v>10000000</v>
      </c>
      <c r="AI375" s="11"/>
      <c r="AJ375" s="11">
        <v>0</v>
      </c>
      <c r="AK375" s="39">
        <f t="shared" si="32"/>
        <v>0</v>
      </c>
      <c r="AL375" s="7">
        <v>22629000</v>
      </c>
      <c r="AM375" s="11">
        <v>0</v>
      </c>
      <c r="AN375" s="11">
        <v>0</v>
      </c>
      <c r="AO375" s="11">
        <v>0</v>
      </c>
      <c r="AP375" s="33">
        <f t="shared" si="33"/>
        <v>22629000</v>
      </c>
      <c r="AQ375" s="32">
        <f t="shared" si="30"/>
        <v>32629000</v>
      </c>
      <c r="AR375" s="40">
        <v>0</v>
      </c>
    </row>
    <row r="376" spans="1:44" customFormat="1" ht="60" customHeight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7">
        <v>2.1</v>
      </c>
      <c r="H376" s="117">
        <v>2021520010142</v>
      </c>
      <c r="I376" s="134" t="s">
        <v>2248</v>
      </c>
      <c r="J376" s="6" t="s">
        <v>2181</v>
      </c>
      <c r="K376" s="6"/>
      <c r="L376" s="9"/>
      <c r="M376" s="34" t="s">
        <v>1995</v>
      </c>
      <c r="N376" s="34" t="s">
        <v>1948</v>
      </c>
      <c r="O376" s="34">
        <v>3201</v>
      </c>
      <c r="P376" s="5" t="s">
        <v>456</v>
      </c>
      <c r="Q376" s="5">
        <v>1</v>
      </c>
      <c r="R376" s="25">
        <v>1</v>
      </c>
      <c r="S376" s="10">
        <v>44569</v>
      </c>
      <c r="T376" s="10">
        <v>44926</v>
      </c>
      <c r="U376" s="6" t="s">
        <v>2185</v>
      </c>
      <c r="V376" s="9" t="s">
        <v>2183</v>
      </c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39">
        <f t="shared" si="27"/>
        <v>0</v>
      </c>
      <c r="AC376" s="114"/>
      <c r="AD376" s="7">
        <v>0</v>
      </c>
      <c r="AE376" s="7">
        <v>0</v>
      </c>
      <c r="AF376" s="7">
        <v>0</v>
      </c>
      <c r="AG376" s="115">
        <v>50000000</v>
      </c>
      <c r="AH376" s="39">
        <f t="shared" si="31"/>
        <v>50000000</v>
      </c>
      <c r="AI376" s="11"/>
      <c r="AJ376" s="11">
        <v>0</v>
      </c>
      <c r="AK376" s="39">
        <f t="shared" si="32"/>
        <v>0</v>
      </c>
      <c r="AL376" s="7">
        <v>59200000</v>
      </c>
      <c r="AM376" s="11">
        <v>0</v>
      </c>
      <c r="AN376" s="11">
        <v>0</v>
      </c>
      <c r="AO376" s="11">
        <v>0</v>
      </c>
      <c r="AP376" s="33">
        <f t="shared" si="33"/>
        <v>59200000</v>
      </c>
      <c r="AQ376" s="32">
        <f t="shared" si="30"/>
        <v>109200000</v>
      </c>
      <c r="AR376" s="40">
        <v>0</v>
      </c>
    </row>
    <row r="377" spans="1:44" customFormat="1" ht="60" customHeight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7">
        <v>4</v>
      </c>
      <c r="H377" s="117">
        <v>2021520010142</v>
      </c>
      <c r="I377" s="134" t="s">
        <v>2248</v>
      </c>
      <c r="J377" s="6" t="s">
        <v>2181</v>
      </c>
      <c r="K377" s="6"/>
      <c r="L377" s="9"/>
      <c r="M377" s="34" t="s">
        <v>1995</v>
      </c>
      <c r="N377" s="34" t="s">
        <v>1948</v>
      </c>
      <c r="O377" s="34">
        <v>3201</v>
      </c>
      <c r="P377" s="5" t="s">
        <v>458</v>
      </c>
      <c r="Q377" s="5">
        <v>1</v>
      </c>
      <c r="R377" s="25">
        <v>1</v>
      </c>
      <c r="S377" s="10">
        <v>44569</v>
      </c>
      <c r="T377" s="10">
        <v>44926</v>
      </c>
      <c r="U377" s="6" t="s">
        <v>2186</v>
      </c>
      <c r="V377" s="9" t="s">
        <v>2183</v>
      </c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39">
        <f t="shared" si="27"/>
        <v>0</v>
      </c>
      <c r="AC377" s="114"/>
      <c r="AD377" s="7">
        <v>0</v>
      </c>
      <c r="AE377" s="7">
        <v>0</v>
      </c>
      <c r="AF377" s="7">
        <v>0</v>
      </c>
      <c r="AG377" s="115">
        <v>242916000</v>
      </c>
      <c r="AH377" s="39">
        <f t="shared" si="31"/>
        <v>242916000</v>
      </c>
      <c r="AI377" s="11"/>
      <c r="AJ377" s="11">
        <v>0</v>
      </c>
      <c r="AK377" s="39">
        <f t="shared" si="32"/>
        <v>0</v>
      </c>
      <c r="AL377" s="7">
        <v>232721000</v>
      </c>
      <c r="AM377" s="11">
        <v>0</v>
      </c>
      <c r="AN377" s="11">
        <v>0</v>
      </c>
      <c r="AO377" s="11">
        <v>0</v>
      </c>
      <c r="AP377" s="33">
        <f t="shared" si="33"/>
        <v>232721000</v>
      </c>
      <c r="AQ377" s="32">
        <f t="shared" si="30"/>
        <v>475637000</v>
      </c>
      <c r="AR377" s="40">
        <v>0</v>
      </c>
    </row>
    <row r="378" spans="1:44" customFormat="1" ht="60" customHeight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7">
        <v>4</v>
      </c>
      <c r="H378" s="117">
        <v>2021520010142</v>
      </c>
      <c r="I378" s="134" t="s">
        <v>2248</v>
      </c>
      <c r="J378" s="6" t="s">
        <v>2181</v>
      </c>
      <c r="K378" s="6"/>
      <c r="L378" s="9"/>
      <c r="M378" s="34" t="s">
        <v>1995</v>
      </c>
      <c r="N378" s="34" t="s">
        <v>1948</v>
      </c>
      <c r="O378" s="34">
        <v>3201</v>
      </c>
      <c r="P378" s="5" t="s">
        <v>459</v>
      </c>
      <c r="Q378" s="5">
        <v>1</v>
      </c>
      <c r="R378" s="25">
        <v>1</v>
      </c>
      <c r="S378" s="10">
        <v>44569</v>
      </c>
      <c r="T378" s="10">
        <v>44926</v>
      </c>
      <c r="U378" s="6" t="s">
        <v>2187</v>
      </c>
      <c r="V378" s="9" t="s">
        <v>2183</v>
      </c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39">
        <f t="shared" si="27"/>
        <v>0</v>
      </c>
      <c r="AC378" s="114"/>
      <c r="AD378" s="7">
        <v>0</v>
      </c>
      <c r="AE378" s="7">
        <v>0</v>
      </c>
      <c r="AF378" s="7">
        <v>0</v>
      </c>
      <c r="AG378" s="115">
        <v>20000000</v>
      </c>
      <c r="AH378" s="39">
        <f t="shared" si="31"/>
        <v>20000000</v>
      </c>
      <c r="AI378" s="11"/>
      <c r="AJ378" s="11">
        <v>0</v>
      </c>
      <c r="AK378" s="39">
        <f t="shared" si="32"/>
        <v>0</v>
      </c>
      <c r="AL378" s="7">
        <v>35550000</v>
      </c>
      <c r="AM378" s="11">
        <v>0</v>
      </c>
      <c r="AN378" s="11">
        <v>0</v>
      </c>
      <c r="AO378" s="11">
        <v>0</v>
      </c>
      <c r="AP378" s="33">
        <f t="shared" si="33"/>
        <v>35550000</v>
      </c>
      <c r="AQ378" s="32">
        <f t="shared" si="30"/>
        <v>55550000</v>
      </c>
      <c r="AR378" s="40">
        <v>0</v>
      </c>
    </row>
    <row r="379" spans="1:44" customFormat="1" ht="60" customHeight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7">
        <v>4</v>
      </c>
      <c r="H379" s="117">
        <v>2021520010142</v>
      </c>
      <c r="I379" s="134" t="s">
        <v>2248</v>
      </c>
      <c r="J379" s="6" t="s">
        <v>2181</v>
      </c>
      <c r="K379" s="6"/>
      <c r="L379" s="9"/>
      <c r="M379" s="34" t="s">
        <v>1995</v>
      </c>
      <c r="N379" s="34" t="s">
        <v>1948</v>
      </c>
      <c r="O379" s="34">
        <v>3201</v>
      </c>
      <c r="P379" s="5" t="s">
        <v>460</v>
      </c>
      <c r="Q379" s="5">
        <v>1</v>
      </c>
      <c r="R379" s="25">
        <v>1</v>
      </c>
      <c r="S379" s="10">
        <v>44569</v>
      </c>
      <c r="T379" s="10">
        <v>44926</v>
      </c>
      <c r="U379" s="6" t="s">
        <v>2188</v>
      </c>
      <c r="V379" s="9" t="s">
        <v>2183</v>
      </c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39">
        <f t="shared" si="27"/>
        <v>0</v>
      </c>
      <c r="AC379" s="114"/>
      <c r="AD379" s="7">
        <v>0</v>
      </c>
      <c r="AE379" s="7">
        <v>0</v>
      </c>
      <c r="AF379" s="7">
        <v>0</v>
      </c>
      <c r="AG379" s="115">
        <v>60000000</v>
      </c>
      <c r="AH379" s="39">
        <f t="shared" si="31"/>
        <v>60000000</v>
      </c>
      <c r="AI379" s="11"/>
      <c r="AJ379" s="11">
        <v>0</v>
      </c>
      <c r="AK379" s="39">
        <f t="shared" si="32"/>
        <v>0</v>
      </c>
      <c r="AL379" s="7">
        <v>12650000</v>
      </c>
      <c r="AM379" s="11">
        <v>0</v>
      </c>
      <c r="AN379" s="11">
        <v>0</v>
      </c>
      <c r="AO379" s="11">
        <v>0</v>
      </c>
      <c r="AP379" s="33">
        <f t="shared" si="33"/>
        <v>12650000</v>
      </c>
      <c r="AQ379" s="32">
        <f t="shared" si="30"/>
        <v>72650000</v>
      </c>
      <c r="AR379" s="40">
        <v>0</v>
      </c>
    </row>
    <row r="380" spans="1:44" customFormat="1" ht="60" customHeight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7" t="s">
        <v>1932</v>
      </c>
      <c r="H380" s="6"/>
      <c r="I380" s="6" t="s">
        <v>1932</v>
      </c>
      <c r="J380" s="6"/>
      <c r="K380" s="6"/>
      <c r="L380" s="9"/>
      <c r="M380" s="34" t="s">
        <v>1995</v>
      </c>
      <c r="N380" s="34" t="s">
        <v>1948</v>
      </c>
      <c r="O380" s="34">
        <v>3201</v>
      </c>
      <c r="P380" s="5" t="s">
        <v>461</v>
      </c>
      <c r="Q380" s="5">
        <v>1</v>
      </c>
      <c r="R380" s="25" t="s">
        <v>1932</v>
      </c>
      <c r="S380" s="10"/>
      <c r="T380" s="10"/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39">
        <f t="shared" si="27"/>
        <v>0</v>
      </c>
      <c r="AC380" s="114"/>
      <c r="AD380" s="7">
        <v>0</v>
      </c>
      <c r="AE380" s="7">
        <v>0</v>
      </c>
      <c r="AF380" s="7">
        <v>0</v>
      </c>
      <c r="AG380" s="115">
        <v>0</v>
      </c>
      <c r="AH380" s="39">
        <f t="shared" si="31"/>
        <v>0</v>
      </c>
      <c r="AI380" s="11"/>
      <c r="AJ380" s="11">
        <v>0</v>
      </c>
      <c r="AK380" s="39">
        <f t="shared" si="32"/>
        <v>0</v>
      </c>
      <c r="AL380" s="7">
        <v>0</v>
      </c>
      <c r="AM380" s="11">
        <v>0</v>
      </c>
      <c r="AN380" s="11">
        <v>0</v>
      </c>
      <c r="AO380" s="11">
        <v>0</v>
      </c>
      <c r="AP380" s="33">
        <f t="shared" si="33"/>
        <v>0</v>
      </c>
      <c r="AQ380" s="32">
        <f t="shared" si="30"/>
        <v>0</v>
      </c>
      <c r="AR380" s="40">
        <v>0</v>
      </c>
    </row>
    <row r="381" spans="1:44" customFormat="1" ht="60" customHeight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7">
        <v>25</v>
      </c>
      <c r="H381" s="117">
        <v>2021520010142</v>
      </c>
      <c r="I381" s="134" t="s">
        <v>2248</v>
      </c>
      <c r="J381" s="6" t="s">
        <v>2181</v>
      </c>
      <c r="K381" s="6"/>
      <c r="L381" s="9"/>
      <c r="M381" s="34" t="s">
        <v>1995</v>
      </c>
      <c r="N381" s="34" t="s">
        <v>1948</v>
      </c>
      <c r="O381" s="34">
        <v>3201</v>
      </c>
      <c r="P381" s="5" t="s">
        <v>463</v>
      </c>
      <c r="Q381" s="5">
        <v>15</v>
      </c>
      <c r="R381" s="25">
        <v>15</v>
      </c>
      <c r="S381" s="10">
        <v>44569</v>
      </c>
      <c r="T381" s="10">
        <v>44926</v>
      </c>
      <c r="U381" s="6" t="s">
        <v>2189</v>
      </c>
      <c r="V381" s="9" t="s">
        <v>2183</v>
      </c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39">
        <f t="shared" si="27"/>
        <v>0</v>
      </c>
      <c r="AC381" s="114"/>
      <c r="AD381" s="7">
        <v>0</v>
      </c>
      <c r="AE381" s="7">
        <v>0</v>
      </c>
      <c r="AF381" s="7">
        <v>0</v>
      </c>
      <c r="AG381" s="115">
        <v>17084000</v>
      </c>
      <c r="AH381" s="39">
        <f t="shared" si="31"/>
        <v>17084000</v>
      </c>
      <c r="AI381" s="11"/>
      <c r="AJ381" s="11">
        <v>0</v>
      </c>
      <c r="AK381" s="39">
        <f t="shared" si="32"/>
        <v>0</v>
      </c>
      <c r="AL381" s="7">
        <v>51700000</v>
      </c>
      <c r="AM381" s="11">
        <v>0</v>
      </c>
      <c r="AN381" s="11">
        <v>0</v>
      </c>
      <c r="AO381" s="11">
        <v>0</v>
      </c>
      <c r="AP381" s="33">
        <f t="shared" si="33"/>
        <v>51700000</v>
      </c>
      <c r="AQ381" s="32">
        <f t="shared" si="30"/>
        <v>68784000</v>
      </c>
      <c r="AR381" s="40">
        <v>0</v>
      </c>
    </row>
    <row r="382" spans="1:44" customFormat="1" ht="60" customHeight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7">
        <v>25</v>
      </c>
      <c r="H382" s="117">
        <v>2021520010142</v>
      </c>
      <c r="I382" s="134" t="s">
        <v>2248</v>
      </c>
      <c r="J382" s="6" t="s">
        <v>2181</v>
      </c>
      <c r="K382" s="6"/>
      <c r="L382" s="9"/>
      <c r="M382" s="34" t="s">
        <v>1995</v>
      </c>
      <c r="N382" s="34" t="s">
        <v>1948</v>
      </c>
      <c r="O382" s="34">
        <v>3201</v>
      </c>
      <c r="P382" s="5" t="s">
        <v>471</v>
      </c>
      <c r="Q382" s="5">
        <v>1</v>
      </c>
      <c r="R382" s="25">
        <v>0.4</v>
      </c>
      <c r="S382" s="10">
        <v>44569</v>
      </c>
      <c r="T382" s="10">
        <v>44926</v>
      </c>
      <c r="U382" s="9" t="s">
        <v>2190</v>
      </c>
      <c r="V382" s="9" t="s">
        <v>2183</v>
      </c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39">
        <f t="shared" si="27"/>
        <v>0</v>
      </c>
      <c r="AC382" s="114"/>
      <c r="AD382" s="7">
        <v>0</v>
      </c>
      <c r="AE382" s="7">
        <v>0</v>
      </c>
      <c r="AF382" s="7">
        <v>0</v>
      </c>
      <c r="AG382" s="115">
        <v>30000000</v>
      </c>
      <c r="AH382" s="39">
        <f t="shared" si="31"/>
        <v>30000000</v>
      </c>
      <c r="AI382" s="11"/>
      <c r="AJ382" s="11">
        <v>0</v>
      </c>
      <c r="AK382" s="39">
        <f t="shared" si="32"/>
        <v>0</v>
      </c>
      <c r="AL382" s="7">
        <v>0</v>
      </c>
      <c r="AM382" s="11">
        <v>0</v>
      </c>
      <c r="AN382" s="11">
        <v>0</v>
      </c>
      <c r="AO382" s="11">
        <v>0</v>
      </c>
      <c r="AP382" s="33">
        <f t="shared" si="33"/>
        <v>0</v>
      </c>
      <c r="AQ382" s="32">
        <f t="shared" si="30"/>
        <v>30000000</v>
      </c>
      <c r="AR382" s="40">
        <v>0</v>
      </c>
    </row>
    <row r="383" spans="1:44" customFormat="1" ht="60" hidden="1" customHeight="1" x14ac:dyDescent="0.25">
      <c r="A383" s="5" t="s">
        <v>592</v>
      </c>
      <c r="B383" s="5" t="s">
        <v>1144</v>
      </c>
      <c r="C383" s="5" t="s">
        <v>406</v>
      </c>
      <c r="D383" s="5" t="s">
        <v>452</v>
      </c>
      <c r="E383" s="5" t="s">
        <v>464</v>
      </c>
      <c r="F383" s="5">
        <v>70</v>
      </c>
      <c r="G383" s="37">
        <v>0.65</v>
      </c>
      <c r="H383" s="6"/>
      <c r="I383" s="6"/>
      <c r="J383" s="6"/>
      <c r="K383" s="6"/>
      <c r="L383" s="9"/>
      <c r="M383" s="34" t="s">
        <v>1995</v>
      </c>
      <c r="N383" s="34" t="s">
        <v>1947</v>
      </c>
      <c r="O383" s="34">
        <v>4003</v>
      </c>
      <c r="P383" s="5" t="s">
        <v>465</v>
      </c>
      <c r="Q383" s="5">
        <v>12</v>
      </c>
      <c r="R383" s="25" t="s">
        <v>1932</v>
      </c>
      <c r="S383" s="10"/>
      <c r="T383" s="10"/>
      <c r="U383" s="9" t="s">
        <v>1932</v>
      </c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39">
        <f t="shared" si="27"/>
        <v>0</v>
      </c>
      <c r="AC383" s="22"/>
      <c r="AD383" s="7">
        <v>0</v>
      </c>
      <c r="AE383" s="7">
        <v>0</v>
      </c>
      <c r="AF383" s="7">
        <v>0</v>
      </c>
      <c r="AG383" s="7">
        <v>0</v>
      </c>
      <c r="AH383" s="39">
        <f t="shared" si="31"/>
        <v>0</v>
      </c>
      <c r="AI383" s="11">
        <v>0</v>
      </c>
      <c r="AJ383" s="11">
        <v>0</v>
      </c>
      <c r="AK383" s="39">
        <f t="shared" si="32"/>
        <v>0</v>
      </c>
      <c r="AL383" s="7">
        <v>0</v>
      </c>
      <c r="AM383" s="11">
        <v>0</v>
      </c>
      <c r="AN383" s="11">
        <v>0</v>
      </c>
      <c r="AO383" s="11">
        <v>0</v>
      </c>
      <c r="AP383" s="33">
        <f t="shared" si="33"/>
        <v>0</v>
      </c>
      <c r="AQ383" s="32">
        <f t="shared" si="30"/>
        <v>0</v>
      </c>
      <c r="AR383" s="40">
        <v>0</v>
      </c>
    </row>
    <row r="384" spans="1:44" s="1" customFormat="1" ht="60" customHeight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7" t="s">
        <v>1932</v>
      </c>
      <c r="H384" s="6"/>
      <c r="I384" s="6" t="s">
        <v>1932</v>
      </c>
      <c r="J384" s="6"/>
      <c r="K384" s="6"/>
      <c r="L384" s="9"/>
      <c r="M384" s="34" t="s">
        <v>1995</v>
      </c>
      <c r="N384" s="34" t="s">
        <v>1947</v>
      </c>
      <c r="O384" s="34">
        <v>4003</v>
      </c>
      <c r="P384" s="5" t="s">
        <v>466</v>
      </c>
      <c r="Q384" s="5">
        <v>1</v>
      </c>
      <c r="R384" s="25" t="s">
        <v>1932</v>
      </c>
      <c r="S384" s="10"/>
      <c r="T384" s="10"/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39">
        <f t="shared" si="27"/>
        <v>0</v>
      </c>
      <c r="AC384" s="113"/>
      <c r="AD384" s="7">
        <v>0</v>
      </c>
      <c r="AE384" s="7">
        <v>0</v>
      </c>
      <c r="AF384" s="7"/>
      <c r="AG384" s="11"/>
      <c r="AH384" s="39">
        <f t="shared" si="31"/>
        <v>0</v>
      </c>
      <c r="AI384" s="11"/>
      <c r="AJ384" s="11">
        <v>0</v>
      </c>
      <c r="AK384" s="39">
        <f t="shared" si="32"/>
        <v>0</v>
      </c>
      <c r="AL384" s="7">
        <v>0</v>
      </c>
      <c r="AM384" s="11">
        <v>0</v>
      </c>
      <c r="AN384" s="11">
        <v>0</v>
      </c>
      <c r="AO384" s="11">
        <v>0</v>
      </c>
      <c r="AP384" s="33">
        <f t="shared" si="33"/>
        <v>0</v>
      </c>
      <c r="AQ384" s="32">
        <f t="shared" si="30"/>
        <v>0</v>
      </c>
      <c r="AR384" s="40">
        <v>0</v>
      </c>
    </row>
    <row r="385" spans="1:44" customFormat="1" ht="60" hidden="1" customHeight="1" x14ac:dyDescent="0.25">
      <c r="A385" s="5" t="s">
        <v>592</v>
      </c>
      <c r="B385" s="5" t="s">
        <v>1145</v>
      </c>
      <c r="C385" s="5" t="s">
        <v>406</v>
      </c>
      <c r="D385" s="5" t="s">
        <v>452</v>
      </c>
      <c r="E385" s="5" t="s">
        <v>464</v>
      </c>
      <c r="F385" s="5">
        <v>70</v>
      </c>
      <c r="G385" s="37">
        <v>0.1</v>
      </c>
      <c r="H385" s="6"/>
      <c r="I385" s="6"/>
      <c r="J385" s="6"/>
      <c r="K385" s="6"/>
      <c r="L385" s="9"/>
      <c r="M385" s="34" t="s">
        <v>1990</v>
      </c>
      <c r="N385" s="34" t="s">
        <v>1936</v>
      </c>
      <c r="O385" s="34">
        <v>1905</v>
      </c>
      <c r="P385" s="5" t="s">
        <v>467</v>
      </c>
      <c r="Q385" s="5">
        <v>1</v>
      </c>
      <c r="R385" s="25">
        <v>0.5</v>
      </c>
      <c r="S385" s="10" t="s">
        <v>1530</v>
      </c>
      <c r="T385" s="10" t="s">
        <v>1531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39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39">
        <f t="shared" si="28"/>
        <v>0</v>
      </c>
      <c r="AI385" s="11">
        <v>0</v>
      </c>
      <c r="AJ385" s="11">
        <v>0</v>
      </c>
      <c r="AK385" s="39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3">
        <f t="shared" si="26"/>
        <v>0</v>
      </c>
      <c r="AQ385" s="32">
        <f t="shared" si="30"/>
        <v>0</v>
      </c>
      <c r="AR385" s="40">
        <v>0</v>
      </c>
    </row>
    <row r="386" spans="1:44" customFormat="1" ht="60" hidden="1" customHeight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37">
        <v>0.75</v>
      </c>
      <c r="H386" s="6"/>
      <c r="I386" s="6"/>
      <c r="J386" s="6"/>
      <c r="K386" s="6"/>
      <c r="L386" s="9"/>
      <c r="M386" s="34" t="s">
        <v>1995</v>
      </c>
      <c r="N386" s="34" t="s">
        <v>1947</v>
      </c>
      <c r="O386" s="34">
        <v>4003</v>
      </c>
      <c r="P386" s="5" t="s">
        <v>469</v>
      </c>
      <c r="Q386" s="5">
        <v>1</v>
      </c>
      <c r="R386" s="25">
        <v>1</v>
      </c>
      <c r="S386" s="10" t="s">
        <v>1531</v>
      </c>
      <c r="T386" s="10" t="s">
        <v>1532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39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39">
        <f t="shared" si="28"/>
        <v>0</v>
      </c>
      <c r="AI386" s="11">
        <v>0</v>
      </c>
      <c r="AJ386" s="11">
        <v>0</v>
      </c>
      <c r="AK386" s="39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3">
        <f t="shared" si="26"/>
        <v>0</v>
      </c>
      <c r="AQ386" s="32">
        <f t="shared" si="30"/>
        <v>0</v>
      </c>
      <c r="AR386" s="40">
        <v>0</v>
      </c>
    </row>
    <row r="387" spans="1:44" customFormat="1" ht="60" hidden="1" customHeight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37" t="s">
        <v>1932</v>
      </c>
      <c r="H387" s="6"/>
      <c r="I387" s="6"/>
      <c r="J387" s="6"/>
      <c r="K387" s="6"/>
      <c r="L387" s="9"/>
      <c r="M387" s="34" t="s">
        <v>1995</v>
      </c>
      <c r="N387" s="34" t="s">
        <v>1947</v>
      </c>
      <c r="O387" s="34">
        <v>4003</v>
      </c>
      <c r="P387" s="5" t="s">
        <v>470</v>
      </c>
      <c r="Q387" s="5">
        <v>10</v>
      </c>
      <c r="R387" s="25" t="s">
        <v>1932</v>
      </c>
      <c r="S387" s="10" t="s">
        <v>1532</v>
      </c>
      <c r="T387" s="10" t="s">
        <v>1533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39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39">
        <f t="shared" si="28"/>
        <v>0</v>
      </c>
      <c r="AI387" s="11">
        <v>0</v>
      </c>
      <c r="AJ387" s="11">
        <v>0</v>
      </c>
      <c r="AK387" s="39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3">
        <f t="shared" si="26"/>
        <v>0</v>
      </c>
      <c r="AQ387" s="32">
        <f t="shared" si="30"/>
        <v>0</v>
      </c>
      <c r="AR387" s="40">
        <v>0</v>
      </c>
    </row>
    <row r="388" spans="1:44" customFormat="1" ht="45" hidden="1" customHeight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37">
        <v>0.25</v>
      </c>
      <c r="H388" s="6"/>
      <c r="I388" s="6"/>
      <c r="J388" s="6"/>
      <c r="K388" s="6"/>
      <c r="L388" s="9"/>
      <c r="M388" s="34" t="s">
        <v>1996</v>
      </c>
      <c r="N388" s="34" t="s">
        <v>1949</v>
      </c>
      <c r="O388" s="34">
        <v>3301</v>
      </c>
      <c r="P388" s="5" t="s">
        <v>475</v>
      </c>
      <c r="Q388" s="5">
        <v>1</v>
      </c>
      <c r="R388" s="25">
        <v>1</v>
      </c>
      <c r="S388" s="10" t="s">
        <v>1533</v>
      </c>
      <c r="T388" s="10" t="s">
        <v>1534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39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39">
        <f t="shared" si="28"/>
        <v>0</v>
      </c>
      <c r="AI388" s="11">
        <v>0</v>
      </c>
      <c r="AJ388" s="11">
        <v>0</v>
      </c>
      <c r="AK388" s="39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3">
        <f t="shared" si="26"/>
        <v>0</v>
      </c>
      <c r="AQ388" s="32">
        <f t="shared" si="30"/>
        <v>0</v>
      </c>
      <c r="AR388" s="40">
        <v>0</v>
      </c>
    </row>
    <row r="389" spans="1:44" customFormat="1" ht="45" hidden="1" customHeight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37">
        <v>0.25</v>
      </c>
      <c r="H389" s="6"/>
      <c r="I389" s="6"/>
      <c r="J389" s="6"/>
      <c r="K389" s="6"/>
      <c r="L389" s="9"/>
      <c r="M389" s="34" t="s">
        <v>1996</v>
      </c>
      <c r="N389" s="34" t="s">
        <v>1949</v>
      </c>
      <c r="O389" s="34">
        <v>3301</v>
      </c>
      <c r="P389" s="5" t="s">
        <v>476</v>
      </c>
      <c r="Q389" s="5">
        <v>1</v>
      </c>
      <c r="R389" s="25">
        <v>1</v>
      </c>
      <c r="S389" s="10" t="s">
        <v>1534</v>
      </c>
      <c r="T389" s="10" t="s">
        <v>1535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39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39">
        <f t="shared" si="28"/>
        <v>0</v>
      </c>
      <c r="AI389" s="11">
        <v>0</v>
      </c>
      <c r="AJ389" s="11">
        <v>0</v>
      </c>
      <c r="AK389" s="39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3">
        <f t="shared" si="26"/>
        <v>0</v>
      </c>
      <c r="AQ389" s="32">
        <f t="shared" si="30"/>
        <v>0</v>
      </c>
      <c r="AR389" s="40">
        <v>0</v>
      </c>
    </row>
    <row r="390" spans="1:44" customFormat="1" ht="135" hidden="1" customHeight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37">
        <v>0.25</v>
      </c>
      <c r="H390" s="6"/>
      <c r="I390" s="6"/>
      <c r="J390" s="6"/>
      <c r="K390" s="6"/>
      <c r="L390" s="9"/>
      <c r="M390" s="34" t="s">
        <v>1996</v>
      </c>
      <c r="N390" s="34" t="s">
        <v>1949</v>
      </c>
      <c r="O390" s="34">
        <v>3301</v>
      </c>
      <c r="P390" s="5" t="s">
        <v>1134</v>
      </c>
      <c r="Q390" s="5">
        <v>26</v>
      </c>
      <c r="R390" s="25">
        <v>5</v>
      </c>
      <c r="S390" s="10" t="s">
        <v>1535</v>
      </c>
      <c r="T390" s="10" t="s">
        <v>1536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39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39">
        <f t="shared" si="28"/>
        <v>0</v>
      </c>
      <c r="AI390" s="11">
        <v>0</v>
      </c>
      <c r="AJ390" s="11">
        <v>0</v>
      </c>
      <c r="AK390" s="39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3">
        <f t="shared" si="26"/>
        <v>0</v>
      </c>
      <c r="AQ390" s="32">
        <f t="shared" si="30"/>
        <v>0</v>
      </c>
      <c r="AR390" s="40">
        <v>0</v>
      </c>
    </row>
    <row r="391" spans="1:44" customFormat="1" ht="60" hidden="1" customHeight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37">
        <v>15</v>
      </c>
      <c r="H391" s="6"/>
      <c r="I391" s="6"/>
      <c r="J391" s="6"/>
      <c r="K391" s="6"/>
      <c r="L391" s="9"/>
      <c r="M391" s="34" t="s">
        <v>1996</v>
      </c>
      <c r="N391" s="34" t="s">
        <v>1950</v>
      </c>
      <c r="O391" s="34">
        <v>3302</v>
      </c>
      <c r="P391" s="5" t="s">
        <v>478</v>
      </c>
      <c r="Q391" s="5">
        <v>8</v>
      </c>
      <c r="R391" s="25">
        <v>3</v>
      </c>
      <c r="S391" s="10" t="s">
        <v>1536</v>
      </c>
      <c r="T391" s="10" t="s">
        <v>1537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39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39">
        <f t="shared" si="28"/>
        <v>0</v>
      </c>
      <c r="AI391" s="11">
        <v>0</v>
      </c>
      <c r="AJ391" s="11">
        <v>0</v>
      </c>
      <c r="AK391" s="39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3">
        <f t="shared" si="26"/>
        <v>0</v>
      </c>
      <c r="AQ391" s="32">
        <f t="shared" si="30"/>
        <v>0</v>
      </c>
      <c r="AR391" s="40">
        <v>0</v>
      </c>
    </row>
    <row r="392" spans="1:44" customFormat="1" ht="60" hidden="1" customHeight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37">
        <v>15</v>
      </c>
      <c r="H392" s="6"/>
      <c r="I392" s="6"/>
      <c r="J392" s="6"/>
      <c r="K392" s="6"/>
      <c r="L392" s="9"/>
      <c r="M392" s="34" t="s">
        <v>1996</v>
      </c>
      <c r="N392" s="34" t="s">
        <v>1950</v>
      </c>
      <c r="O392" s="34">
        <v>3302</v>
      </c>
      <c r="P392" s="5" t="s">
        <v>479</v>
      </c>
      <c r="Q392" s="5">
        <v>1</v>
      </c>
      <c r="R392" s="25">
        <v>1</v>
      </c>
      <c r="S392" s="10" t="s">
        <v>1537</v>
      </c>
      <c r="T392" s="10" t="s">
        <v>1538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39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39">
        <f t="shared" si="28"/>
        <v>0</v>
      </c>
      <c r="AI392" s="11">
        <v>0</v>
      </c>
      <c r="AJ392" s="11">
        <v>0</v>
      </c>
      <c r="AK392" s="39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3">
        <f t="shared" si="26"/>
        <v>0</v>
      </c>
      <c r="AQ392" s="32">
        <f t="shared" si="30"/>
        <v>0</v>
      </c>
      <c r="AR392" s="40">
        <v>0</v>
      </c>
    </row>
    <row r="393" spans="1:44" customFormat="1" ht="60" hidden="1" customHeight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37">
        <v>15</v>
      </c>
      <c r="H393" s="6"/>
      <c r="I393" s="6"/>
      <c r="J393" s="6"/>
      <c r="K393" s="6"/>
      <c r="L393" s="9"/>
      <c r="M393" s="34" t="s">
        <v>1996</v>
      </c>
      <c r="N393" s="34" t="s">
        <v>1950</v>
      </c>
      <c r="O393" s="34">
        <v>3302</v>
      </c>
      <c r="P393" s="5" t="s">
        <v>488</v>
      </c>
      <c r="Q393" s="5">
        <v>1</v>
      </c>
      <c r="R393" s="25">
        <v>1</v>
      </c>
      <c r="S393" s="10" t="s">
        <v>1538</v>
      </c>
      <c r="T393" s="10" t="s">
        <v>1539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39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39">
        <f t="shared" si="28"/>
        <v>0</v>
      </c>
      <c r="AI393" s="11">
        <v>0</v>
      </c>
      <c r="AJ393" s="11">
        <v>0</v>
      </c>
      <c r="AK393" s="39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3">
        <f t="shared" si="26"/>
        <v>0</v>
      </c>
      <c r="AQ393" s="32">
        <f t="shared" si="30"/>
        <v>0</v>
      </c>
      <c r="AR393" s="40">
        <v>0</v>
      </c>
    </row>
    <row r="394" spans="1:44" customFormat="1" ht="90" hidden="1" customHeight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37">
        <v>25</v>
      </c>
      <c r="H394" s="6"/>
      <c r="I394" s="6"/>
      <c r="J394" s="6"/>
      <c r="K394" s="6"/>
      <c r="L394" s="9"/>
      <c r="M394" s="34" t="s">
        <v>1996</v>
      </c>
      <c r="N394" s="34" t="s">
        <v>1949</v>
      </c>
      <c r="O394" s="34">
        <v>3301</v>
      </c>
      <c r="P394" s="5" t="s">
        <v>481</v>
      </c>
      <c r="Q394" s="5">
        <v>1</v>
      </c>
      <c r="R394" s="25">
        <v>1</v>
      </c>
      <c r="S394" s="10" t="s">
        <v>1539</v>
      </c>
      <c r="T394" s="10" t="s">
        <v>1540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39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39">
        <f t="shared" si="28"/>
        <v>0</v>
      </c>
      <c r="AI394" s="11">
        <v>0</v>
      </c>
      <c r="AJ394" s="11">
        <v>0</v>
      </c>
      <c r="AK394" s="39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3">
        <f t="shared" si="26"/>
        <v>0</v>
      </c>
      <c r="AQ394" s="32">
        <f t="shared" si="30"/>
        <v>0</v>
      </c>
      <c r="AR394" s="40">
        <v>0</v>
      </c>
    </row>
    <row r="395" spans="1:44" customFormat="1" ht="45" hidden="1" customHeight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37">
        <v>0.25</v>
      </c>
      <c r="H395" s="6"/>
      <c r="I395" s="6"/>
      <c r="J395" s="6"/>
      <c r="K395" s="6"/>
      <c r="L395" s="6"/>
      <c r="M395" s="35" t="s">
        <v>1996</v>
      </c>
      <c r="N395" s="35" t="s">
        <v>1949</v>
      </c>
      <c r="O395" s="35">
        <v>3301</v>
      </c>
      <c r="P395" s="4" t="s">
        <v>483</v>
      </c>
      <c r="Q395" s="4">
        <v>1</v>
      </c>
      <c r="R395" s="26">
        <v>1</v>
      </c>
      <c r="S395" s="8" t="s">
        <v>1540</v>
      </c>
      <c r="T395" s="8" t="s">
        <v>1541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39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39">
        <f t="shared" si="28"/>
        <v>0</v>
      </c>
      <c r="AI395" s="11">
        <v>0</v>
      </c>
      <c r="AJ395" s="11">
        <v>0</v>
      </c>
      <c r="AK395" s="39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3">
        <f t="shared" si="26"/>
        <v>0</v>
      </c>
      <c r="AQ395" s="32">
        <f t="shared" si="30"/>
        <v>0</v>
      </c>
      <c r="AR395" s="40">
        <v>0</v>
      </c>
    </row>
    <row r="396" spans="1:44" customFormat="1" ht="105" hidden="1" customHeight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37">
        <v>12.5</v>
      </c>
      <c r="H396" s="6"/>
      <c r="I396" s="6"/>
      <c r="J396" s="6"/>
      <c r="K396" s="6"/>
      <c r="L396" s="6"/>
      <c r="M396" s="35" t="s">
        <v>1996</v>
      </c>
      <c r="N396" s="35" t="s">
        <v>1949</v>
      </c>
      <c r="O396" s="35">
        <v>3301</v>
      </c>
      <c r="P396" s="4" t="s">
        <v>486</v>
      </c>
      <c r="Q396" s="4">
        <v>1</v>
      </c>
      <c r="R396" s="26">
        <v>1</v>
      </c>
      <c r="S396" s="8" t="s">
        <v>1541</v>
      </c>
      <c r="T396" s="8" t="s">
        <v>1542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39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39">
        <f t="shared" si="28"/>
        <v>0</v>
      </c>
      <c r="AI396" s="11">
        <v>0</v>
      </c>
      <c r="AJ396" s="11">
        <v>0</v>
      </c>
      <c r="AK396" s="39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3">
        <f t="shared" si="26"/>
        <v>0</v>
      </c>
      <c r="AQ396" s="32">
        <f t="shared" si="30"/>
        <v>0</v>
      </c>
      <c r="AR396" s="40">
        <v>0</v>
      </c>
    </row>
    <row r="397" spans="1:44" customFormat="1" ht="60" hidden="1" customHeight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37">
        <v>12.5</v>
      </c>
      <c r="H397" s="6"/>
      <c r="I397" s="6"/>
      <c r="J397" s="6"/>
      <c r="K397" s="6"/>
      <c r="L397" s="6"/>
      <c r="M397" s="35" t="s">
        <v>1996</v>
      </c>
      <c r="N397" s="35" t="s">
        <v>1949</v>
      </c>
      <c r="O397" s="35">
        <v>3301</v>
      </c>
      <c r="P397" s="4" t="s">
        <v>487</v>
      </c>
      <c r="Q397" s="4">
        <v>1</v>
      </c>
      <c r="R397" s="26">
        <v>1</v>
      </c>
      <c r="S397" s="8" t="s">
        <v>1542</v>
      </c>
      <c r="T397" s="8" t="s">
        <v>1543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39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39">
        <f t="shared" si="28"/>
        <v>0</v>
      </c>
      <c r="AI397" s="11">
        <v>0</v>
      </c>
      <c r="AJ397" s="11">
        <v>0</v>
      </c>
      <c r="AK397" s="39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3">
        <f t="shared" si="26"/>
        <v>0</v>
      </c>
      <c r="AQ397" s="32">
        <f t="shared" si="30"/>
        <v>0</v>
      </c>
      <c r="AR397" s="40">
        <v>0</v>
      </c>
    </row>
    <row r="398" spans="1:44" customFormat="1" ht="60" hidden="1" customHeight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37">
        <v>25</v>
      </c>
      <c r="H398" s="6"/>
      <c r="I398" s="6"/>
      <c r="J398" s="6"/>
      <c r="K398" s="6"/>
      <c r="L398" s="6"/>
      <c r="M398" s="35" t="s">
        <v>1996</v>
      </c>
      <c r="N398" s="35" t="s">
        <v>1949</v>
      </c>
      <c r="O398" s="35">
        <v>3301</v>
      </c>
      <c r="P398" s="4" t="s">
        <v>492</v>
      </c>
      <c r="Q398" s="4">
        <v>64</v>
      </c>
      <c r="R398" s="26">
        <v>16</v>
      </c>
      <c r="S398" s="8" t="s">
        <v>1543</v>
      </c>
      <c r="T398" s="8" t="s">
        <v>1544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39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39">
        <f t="shared" si="28"/>
        <v>0</v>
      </c>
      <c r="AI398" s="11">
        <v>0</v>
      </c>
      <c r="AJ398" s="11">
        <v>0</v>
      </c>
      <c r="AK398" s="39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3">
        <f t="shared" si="26"/>
        <v>0</v>
      </c>
      <c r="AQ398" s="32">
        <f t="shared" si="30"/>
        <v>0</v>
      </c>
      <c r="AR398" s="40">
        <v>0</v>
      </c>
    </row>
    <row r="399" spans="1:44" customFormat="1" ht="75" hidden="1" customHeight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37">
        <v>25</v>
      </c>
      <c r="H399" s="6"/>
      <c r="I399" s="6"/>
      <c r="J399" s="6"/>
      <c r="K399" s="6"/>
      <c r="L399" s="6"/>
      <c r="M399" s="35" t="s">
        <v>1996</v>
      </c>
      <c r="N399" s="35" t="s">
        <v>1949</v>
      </c>
      <c r="O399" s="35">
        <v>3301</v>
      </c>
      <c r="P399" s="4" t="s">
        <v>495</v>
      </c>
      <c r="Q399" s="4">
        <v>4</v>
      </c>
      <c r="R399" s="26">
        <v>2</v>
      </c>
      <c r="S399" s="8" t="s">
        <v>1544</v>
      </c>
      <c r="T399" s="8" t="s">
        <v>1545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39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39">
        <f t="shared" si="28"/>
        <v>0</v>
      </c>
      <c r="AI399" s="11">
        <v>0</v>
      </c>
      <c r="AJ399" s="11">
        <v>0</v>
      </c>
      <c r="AK399" s="39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3">
        <f t="shared" si="26"/>
        <v>0</v>
      </c>
      <c r="AQ399" s="32">
        <f t="shared" si="30"/>
        <v>0</v>
      </c>
      <c r="AR399" s="40">
        <v>0</v>
      </c>
    </row>
    <row r="400" spans="1:44" customFormat="1" ht="45" hidden="1" customHeight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37">
        <v>25</v>
      </c>
      <c r="H400" s="6"/>
      <c r="I400" s="6"/>
      <c r="J400" s="6"/>
      <c r="K400" s="6"/>
      <c r="L400" s="6"/>
      <c r="M400" s="35" t="s">
        <v>1996</v>
      </c>
      <c r="N400" s="35" t="s">
        <v>1949</v>
      </c>
      <c r="O400" s="35">
        <v>3301</v>
      </c>
      <c r="P400" s="4" t="s">
        <v>502</v>
      </c>
      <c r="Q400" s="4">
        <v>24</v>
      </c>
      <c r="R400" s="26">
        <v>9</v>
      </c>
      <c r="S400" s="8" t="s">
        <v>1545</v>
      </c>
      <c r="T400" s="8" t="s">
        <v>1546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39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39">
        <f t="shared" si="28"/>
        <v>0</v>
      </c>
      <c r="AI400" s="11">
        <v>0</v>
      </c>
      <c r="AJ400" s="11">
        <v>0</v>
      </c>
      <c r="AK400" s="39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3">
        <f t="shared" si="26"/>
        <v>0</v>
      </c>
      <c r="AQ400" s="32">
        <f t="shared" si="30"/>
        <v>0</v>
      </c>
      <c r="AR400" s="40">
        <v>0</v>
      </c>
    </row>
    <row r="401" spans="1:44" customFormat="1" ht="120" hidden="1" customHeight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37">
        <v>25</v>
      </c>
      <c r="H401" s="6"/>
      <c r="I401" s="6"/>
      <c r="J401" s="6"/>
      <c r="K401" s="6"/>
      <c r="L401" s="6"/>
      <c r="M401" s="35" t="s">
        <v>1996</v>
      </c>
      <c r="N401" s="35" t="s">
        <v>1949</v>
      </c>
      <c r="O401" s="35">
        <v>3301</v>
      </c>
      <c r="P401" s="4" t="s">
        <v>498</v>
      </c>
      <c r="Q401" s="4">
        <v>1</v>
      </c>
      <c r="R401" s="26">
        <v>1</v>
      </c>
      <c r="S401" s="8" t="s">
        <v>1546</v>
      </c>
      <c r="T401" s="8" t="s">
        <v>1547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39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39">
        <f t="shared" si="28"/>
        <v>0</v>
      </c>
      <c r="AI401" s="11">
        <v>0</v>
      </c>
      <c r="AJ401" s="11">
        <v>0</v>
      </c>
      <c r="AK401" s="39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3">
        <f t="shared" si="26"/>
        <v>0</v>
      </c>
      <c r="AQ401" s="32">
        <f t="shared" si="30"/>
        <v>0</v>
      </c>
      <c r="AR401" s="40">
        <v>0</v>
      </c>
    </row>
    <row r="402" spans="1:44" customFormat="1" ht="75" hidden="1" customHeight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37">
        <v>15</v>
      </c>
      <c r="H402" s="6"/>
      <c r="I402" s="6"/>
      <c r="J402" s="6"/>
      <c r="K402" s="6"/>
      <c r="L402" s="6"/>
      <c r="M402" s="35" t="s">
        <v>1996</v>
      </c>
      <c r="N402" s="35" t="s">
        <v>1949</v>
      </c>
      <c r="O402" s="35">
        <v>3301</v>
      </c>
      <c r="P402" s="4" t="s">
        <v>501</v>
      </c>
      <c r="Q402" s="4">
        <v>1</v>
      </c>
      <c r="R402" s="26">
        <v>1</v>
      </c>
      <c r="S402" s="8" t="s">
        <v>1547</v>
      </c>
      <c r="T402" s="8" t="s">
        <v>1548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39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39">
        <f t="shared" si="28"/>
        <v>0</v>
      </c>
      <c r="AI402" s="11">
        <v>0</v>
      </c>
      <c r="AJ402" s="11">
        <v>0</v>
      </c>
      <c r="AK402" s="39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3">
        <f t="shared" si="26"/>
        <v>0</v>
      </c>
      <c r="AQ402" s="32">
        <f t="shared" si="30"/>
        <v>0</v>
      </c>
      <c r="AR402" s="40">
        <v>0</v>
      </c>
    </row>
    <row r="403" spans="1:44" customFormat="1" ht="60" hidden="1" customHeight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37">
        <v>15</v>
      </c>
      <c r="H403" s="6"/>
      <c r="I403" s="6"/>
      <c r="J403" s="6"/>
      <c r="K403" s="6"/>
      <c r="L403" s="6"/>
      <c r="M403" s="35" t="s">
        <v>1996</v>
      </c>
      <c r="N403" s="35" t="s">
        <v>1949</v>
      </c>
      <c r="O403" s="35">
        <v>3301</v>
      </c>
      <c r="P403" s="4" t="s">
        <v>503</v>
      </c>
      <c r="Q403" s="4">
        <v>1</v>
      </c>
      <c r="R403" s="26">
        <v>1</v>
      </c>
      <c r="S403" s="8" t="s">
        <v>1548</v>
      </c>
      <c r="T403" s="8" t="s">
        <v>1549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39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39">
        <f t="shared" si="28"/>
        <v>0</v>
      </c>
      <c r="AI403" s="11">
        <v>0</v>
      </c>
      <c r="AJ403" s="11">
        <v>0</v>
      </c>
      <c r="AK403" s="39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3">
        <f t="shared" si="26"/>
        <v>0</v>
      </c>
      <c r="AQ403" s="32">
        <f t="shared" si="30"/>
        <v>0</v>
      </c>
      <c r="AR403" s="40">
        <v>0</v>
      </c>
    </row>
    <row r="404" spans="1:44" customFormat="1" ht="45" hidden="1" customHeight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37">
        <v>15</v>
      </c>
      <c r="H404" s="6"/>
      <c r="I404" s="6"/>
      <c r="J404" s="6"/>
      <c r="K404" s="6"/>
      <c r="L404" s="6"/>
      <c r="M404" s="35" t="s">
        <v>1996</v>
      </c>
      <c r="N404" s="35" t="s">
        <v>1949</v>
      </c>
      <c r="O404" s="35">
        <v>3301</v>
      </c>
      <c r="P404" s="4" t="s">
        <v>504</v>
      </c>
      <c r="Q404" s="4">
        <v>1</v>
      </c>
      <c r="R404" s="26">
        <v>1</v>
      </c>
      <c r="S404" s="8" t="s">
        <v>1549</v>
      </c>
      <c r="T404" s="8" t="s">
        <v>1550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39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39">
        <f t="shared" si="28"/>
        <v>0</v>
      </c>
      <c r="AI404" s="11">
        <v>0</v>
      </c>
      <c r="AJ404" s="11">
        <v>0</v>
      </c>
      <c r="AK404" s="39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3">
        <f t="shared" si="26"/>
        <v>0</v>
      </c>
      <c r="AQ404" s="32">
        <f t="shared" si="30"/>
        <v>0</v>
      </c>
      <c r="AR404" s="40">
        <v>0</v>
      </c>
    </row>
    <row r="405" spans="1:44" customFormat="1" ht="45" hidden="1" customHeight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37">
        <v>25</v>
      </c>
      <c r="H405" s="6"/>
      <c r="I405" s="6"/>
      <c r="J405" s="6"/>
      <c r="K405" s="6"/>
      <c r="L405" s="6"/>
      <c r="M405" s="35" t="s">
        <v>1996</v>
      </c>
      <c r="N405" s="35" t="s">
        <v>1949</v>
      </c>
      <c r="O405" s="35">
        <v>3301</v>
      </c>
      <c r="P405" s="4" t="s">
        <v>507</v>
      </c>
      <c r="Q405" s="4">
        <v>1</v>
      </c>
      <c r="R405" s="26">
        <v>1</v>
      </c>
      <c r="S405" s="8" t="s">
        <v>1550</v>
      </c>
      <c r="T405" s="8" t="s">
        <v>1551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39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39">
        <f t="shared" si="28"/>
        <v>0</v>
      </c>
      <c r="AI405" s="11">
        <v>0</v>
      </c>
      <c r="AJ405" s="11">
        <v>0</v>
      </c>
      <c r="AK405" s="39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3">
        <f t="shared" si="26"/>
        <v>0</v>
      </c>
      <c r="AQ405" s="32">
        <f t="shared" si="30"/>
        <v>0</v>
      </c>
      <c r="AR405" s="40">
        <v>0</v>
      </c>
    </row>
    <row r="406" spans="1:44" customFormat="1" ht="45" hidden="1" customHeight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37">
        <v>25</v>
      </c>
      <c r="H406" s="6"/>
      <c r="I406" s="6"/>
      <c r="J406" s="6"/>
      <c r="K406" s="6"/>
      <c r="L406" s="6"/>
      <c r="M406" s="35" t="s">
        <v>1996</v>
      </c>
      <c r="N406" s="35" t="s">
        <v>1949</v>
      </c>
      <c r="O406" s="35">
        <v>3301</v>
      </c>
      <c r="P406" s="4" t="s">
        <v>508</v>
      </c>
      <c r="Q406" s="4">
        <v>2</v>
      </c>
      <c r="R406" s="26">
        <v>0.25</v>
      </c>
      <c r="S406" s="8" t="s">
        <v>1551</v>
      </c>
      <c r="T406" s="8" t="s">
        <v>1552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39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39">
        <f t="shared" si="28"/>
        <v>0</v>
      </c>
      <c r="AI406" s="11">
        <v>0</v>
      </c>
      <c r="AJ406" s="11">
        <v>0</v>
      </c>
      <c r="AK406" s="39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3">
        <f t="shared" si="26"/>
        <v>0</v>
      </c>
      <c r="AQ406" s="32">
        <f t="shared" si="30"/>
        <v>0</v>
      </c>
      <c r="AR406" s="40">
        <v>0</v>
      </c>
    </row>
    <row r="407" spans="1:44" customFormat="1" ht="45" hidden="1" customHeight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37">
        <v>6.25</v>
      </c>
      <c r="H407" s="6"/>
      <c r="I407" s="6"/>
      <c r="J407" s="6"/>
      <c r="K407" s="6"/>
      <c r="L407" s="6"/>
      <c r="M407" s="35" t="s">
        <v>1996</v>
      </c>
      <c r="N407" s="35" t="s">
        <v>1949</v>
      </c>
      <c r="O407" s="35">
        <v>3301</v>
      </c>
      <c r="P407" s="4" t="s">
        <v>510</v>
      </c>
      <c r="Q407" s="4">
        <v>2</v>
      </c>
      <c r="R407" s="26">
        <v>0.25</v>
      </c>
      <c r="S407" s="8" t="s">
        <v>1552</v>
      </c>
      <c r="T407" s="8" t="s">
        <v>1553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39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39">
        <f t="shared" si="28"/>
        <v>0</v>
      </c>
      <c r="AI407" s="11">
        <v>0</v>
      </c>
      <c r="AJ407" s="11">
        <v>0</v>
      </c>
      <c r="AK407" s="39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3">
        <f t="shared" si="26"/>
        <v>0</v>
      </c>
      <c r="AQ407" s="32">
        <f t="shared" si="30"/>
        <v>0</v>
      </c>
      <c r="AR407" s="40">
        <v>0</v>
      </c>
    </row>
    <row r="408" spans="1:44" customFormat="1" ht="90" hidden="1" customHeight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37">
        <v>6.25</v>
      </c>
      <c r="H408" s="6"/>
      <c r="I408" s="6"/>
      <c r="J408" s="6"/>
      <c r="K408" s="6"/>
      <c r="L408" s="6"/>
      <c r="M408" s="35" t="s">
        <v>1996</v>
      </c>
      <c r="N408" s="35" t="s">
        <v>1950</v>
      </c>
      <c r="O408" s="35">
        <v>3302</v>
      </c>
      <c r="P408" s="4" t="s">
        <v>511</v>
      </c>
      <c r="Q408" s="4">
        <v>0.25</v>
      </c>
      <c r="R408" s="26">
        <v>0.25</v>
      </c>
      <c r="S408" s="8" t="s">
        <v>1553</v>
      </c>
      <c r="T408" s="8" t="s">
        <v>1554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39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39">
        <f t="shared" si="28"/>
        <v>0</v>
      </c>
      <c r="AI408" s="11">
        <v>0</v>
      </c>
      <c r="AJ408" s="11">
        <v>0</v>
      </c>
      <c r="AK408" s="39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3">
        <f t="shared" si="26"/>
        <v>0</v>
      </c>
      <c r="AQ408" s="32">
        <f t="shared" si="30"/>
        <v>0</v>
      </c>
      <c r="AR408" s="40">
        <v>0</v>
      </c>
    </row>
    <row r="409" spans="1:44" customFormat="1" ht="75" hidden="1" customHeight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37">
        <v>6.25</v>
      </c>
      <c r="H409" s="6"/>
      <c r="I409" s="6"/>
      <c r="J409" s="6"/>
      <c r="K409" s="6"/>
      <c r="L409" s="6"/>
      <c r="M409" s="35" t="s">
        <v>1996</v>
      </c>
      <c r="N409" s="35" t="s">
        <v>1949</v>
      </c>
      <c r="O409" s="35">
        <v>3301</v>
      </c>
      <c r="P409" s="4" t="s">
        <v>512</v>
      </c>
      <c r="Q409" s="4">
        <v>0.25</v>
      </c>
      <c r="R409" s="26">
        <v>0.25</v>
      </c>
      <c r="S409" s="8" t="s">
        <v>1554</v>
      </c>
      <c r="T409" s="8" t="s">
        <v>1555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39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39">
        <f t="shared" si="28"/>
        <v>0</v>
      </c>
      <c r="AI409" s="11">
        <v>0</v>
      </c>
      <c r="AJ409" s="11">
        <v>0</v>
      </c>
      <c r="AK409" s="39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3">
        <f t="shared" si="26"/>
        <v>0</v>
      </c>
      <c r="AQ409" s="32">
        <f t="shared" si="30"/>
        <v>0</v>
      </c>
      <c r="AR409" s="40">
        <v>0</v>
      </c>
    </row>
    <row r="410" spans="1:44" customFormat="1" ht="45" hidden="1" customHeight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37">
        <v>6.25</v>
      </c>
      <c r="H410" s="6"/>
      <c r="I410" s="6"/>
      <c r="J410" s="6"/>
      <c r="K410" s="6"/>
      <c r="L410" s="6"/>
      <c r="M410" s="35" t="s">
        <v>1996</v>
      </c>
      <c r="N410" s="35" t="s">
        <v>1949</v>
      </c>
      <c r="O410" s="35">
        <v>3301</v>
      </c>
      <c r="P410" s="4" t="s">
        <v>513</v>
      </c>
      <c r="Q410" s="4">
        <v>1</v>
      </c>
      <c r="R410" s="26">
        <v>1</v>
      </c>
      <c r="S410" s="8" t="s">
        <v>1555</v>
      </c>
      <c r="T410" s="8" t="s">
        <v>1556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39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39">
        <f t="shared" si="28"/>
        <v>0</v>
      </c>
      <c r="AI410" s="11">
        <v>0</v>
      </c>
      <c r="AJ410" s="11">
        <v>0</v>
      </c>
      <c r="AK410" s="39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3">
        <f t="shared" si="26"/>
        <v>0</v>
      </c>
      <c r="AQ410" s="32">
        <f t="shared" si="30"/>
        <v>0</v>
      </c>
      <c r="AR410" s="40">
        <v>0</v>
      </c>
    </row>
    <row r="411" spans="1:44" customFormat="1" ht="60" hidden="1" customHeight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7">
        <v>0.2</v>
      </c>
      <c r="H411" s="6"/>
      <c r="I411" s="6"/>
      <c r="J411" s="6"/>
      <c r="K411" s="6"/>
      <c r="L411" s="6"/>
      <c r="M411" s="35" t="s">
        <v>1996</v>
      </c>
      <c r="N411" s="35" t="s">
        <v>1949</v>
      </c>
      <c r="O411" s="35">
        <v>3301</v>
      </c>
      <c r="P411" s="4" t="s">
        <v>517</v>
      </c>
      <c r="Q411" s="4">
        <v>4</v>
      </c>
      <c r="R411" s="26">
        <v>2</v>
      </c>
      <c r="S411" s="8" t="s">
        <v>1556</v>
      </c>
      <c r="T411" s="8" t="s">
        <v>1557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39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39">
        <f t="shared" si="28"/>
        <v>0</v>
      </c>
      <c r="AI411" s="11">
        <v>0</v>
      </c>
      <c r="AJ411" s="11">
        <v>0</v>
      </c>
      <c r="AK411" s="39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3">
        <f t="shared" si="26"/>
        <v>0</v>
      </c>
      <c r="AQ411" s="32">
        <f t="shared" si="30"/>
        <v>0</v>
      </c>
      <c r="AR411" s="40">
        <v>0</v>
      </c>
    </row>
    <row r="412" spans="1:44" customFormat="1" ht="60" hidden="1" customHeight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7">
        <v>0.2</v>
      </c>
      <c r="H412" s="6"/>
      <c r="I412" s="6"/>
      <c r="J412" s="6"/>
      <c r="K412" s="6"/>
      <c r="L412" s="6"/>
      <c r="M412" s="35" t="s">
        <v>1996</v>
      </c>
      <c r="N412" s="35" t="s">
        <v>1949</v>
      </c>
      <c r="O412" s="35">
        <v>3301</v>
      </c>
      <c r="P412" s="4" t="s">
        <v>519</v>
      </c>
      <c r="Q412" s="4">
        <v>5</v>
      </c>
      <c r="R412" s="26">
        <v>2</v>
      </c>
      <c r="S412" s="8" t="s">
        <v>1557</v>
      </c>
      <c r="T412" s="8" t="s">
        <v>1558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39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39">
        <f t="shared" si="28"/>
        <v>0</v>
      </c>
      <c r="AI412" s="11">
        <v>0</v>
      </c>
      <c r="AJ412" s="11">
        <v>0</v>
      </c>
      <c r="AK412" s="39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3">
        <f t="shared" si="26"/>
        <v>0</v>
      </c>
      <c r="AQ412" s="32">
        <f t="shared" si="30"/>
        <v>0</v>
      </c>
      <c r="AR412" s="40">
        <v>0</v>
      </c>
    </row>
    <row r="413" spans="1:44" customFormat="1" ht="60" hidden="1" customHeight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7">
        <v>0.2</v>
      </c>
      <c r="H413" s="6"/>
      <c r="I413" s="6"/>
      <c r="J413" s="6"/>
      <c r="K413" s="6"/>
      <c r="L413" s="6"/>
      <c r="M413" s="35" t="s">
        <v>1996</v>
      </c>
      <c r="N413" s="35" t="s">
        <v>1949</v>
      </c>
      <c r="O413" s="35">
        <v>3301</v>
      </c>
      <c r="P413" s="4" t="s">
        <v>520</v>
      </c>
      <c r="Q413" s="4">
        <v>1</v>
      </c>
      <c r="R413" s="26">
        <v>1</v>
      </c>
      <c r="S413" s="8" t="s">
        <v>1558</v>
      </c>
      <c r="T413" s="8" t="s">
        <v>1559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39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39">
        <f t="shared" si="28"/>
        <v>0</v>
      </c>
      <c r="AI413" s="11">
        <v>0</v>
      </c>
      <c r="AJ413" s="11">
        <v>0</v>
      </c>
      <c r="AK413" s="39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3">
        <f t="shared" si="26"/>
        <v>0</v>
      </c>
      <c r="AQ413" s="32">
        <f t="shared" si="30"/>
        <v>0</v>
      </c>
      <c r="AR413" s="40">
        <v>0</v>
      </c>
    </row>
    <row r="414" spans="1:44" customFormat="1" ht="60" hidden="1" customHeight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7">
        <v>33.299999999999997</v>
      </c>
      <c r="H414" s="6"/>
      <c r="I414" s="6"/>
      <c r="J414" s="6"/>
      <c r="K414" s="6"/>
      <c r="L414" s="6"/>
      <c r="M414" s="35" t="s">
        <v>1996</v>
      </c>
      <c r="N414" s="35" t="s">
        <v>1949</v>
      </c>
      <c r="O414" s="35">
        <v>3301</v>
      </c>
      <c r="P414" s="4" t="s">
        <v>523</v>
      </c>
      <c r="Q414" s="4">
        <v>22</v>
      </c>
      <c r="R414" s="26">
        <v>10</v>
      </c>
      <c r="S414" s="8" t="s">
        <v>1559</v>
      </c>
      <c r="T414" s="8" t="s">
        <v>1560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39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39">
        <f t="shared" si="28"/>
        <v>0</v>
      </c>
      <c r="AI414" s="11">
        <v>0</v>
      </c>
      <c r="AJ414" s="11">
        <v>0</v>
      </c>
      <c r="AK414" s="39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3">
        <f t="shared" si="26"/>
        <v>0</v>
      </c>
      <c r="AQ414" s="32">
        <f t="shared" si="30"/>
        <v>0</v>
      </c>
      <c r="AR414" s="40">
        <v>0</v>
      </c>
    </row>
    <row r="415" spans="1:44" customFormat="1" ht="60" hidden="1" customHeight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7">
        <v>33.299999999999997</v>
      </c>
      <c r="H415" s="6"/>
      <c r="I415" s="6"/>
      <c r="J415" s="6"/>
      <c r="K415" s="6"/>
      <c r="L415" s="6"/>
      <c r="M415" s="35" t="s">
        <v>1996</v>
      </c>
      <c r="N415" s="35" t="s">
        <v>1949</v>
      </c>
      <c r="O415" s="35">
        <v>3301</v>
      </c>
      <c r="P415" s="4" t="s">
        <v>524</v>
      </c>
      <c r="Q415" s="4">
        <v>2</v>
      </c>
      <c r="R415" s="26">
        <v>1</v>
      </c>
      <c r="S415" s="8" t="s">
        <v>1560</v>
      </c>
      <c r="T415" s="8" t="s">
        <v>1561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39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39">
        <f t="shared" si="28"/>
        <v>0</v>
      </c>
      <c r="AI415" s="11">
        <v>0</v>
      </c>
      <c r="AJ415" s="11">
        <v>0</v>
      </c>
      <c r="AK415" s="39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3">
        <f t="shared" si="26"/>
        <v>0</v>
      </c>
      <c r="AQ415" s="32">
        <f t="shared" si="30"/>
        <v>0</v>
      </c>
      <c r="AR415" s="40">
        <v>0</v>
      </c>
    </row>
    <row r="416" spans="1:44" customFormat="1" ht="60" hidden="1" customHeight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7">
        <v>33.299999999999997</v>
      </c>
      <c r="H416" s="6"/>
      <c r="I416" s="6"/>
      <c r="J416" s="6"/>
      <c r="K416" s="6"/>
      <c r="L416" s="6"/>
      <c r="M416" s="35" t="s">
        <v>1996</v>
      </c>
      <c r="N416" s="35" t="s">
        <v>1949</v>
      </c>
      <c r="O416" s="35">
        <v>3301</v>
      </c>
      <c r="P416" s="4" t="s">
        <v>525</v>
      </c>
      <c r="Q416" s="4">
        <v>3</v>
      </c>
      <c r="R416" s="26">
        <v>1</v>
      </c>
      <c r="S416" s="8" t="s">
        <v>1561</v>
      </c>
      <c r="T416" s="8" t="s">
        <v>1562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39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39">
        <f t="shared" si="28"/>
        <v>0</v>
      </c>
      <c r="AI416" s="11">
        <v>0</v>
      </c>
      <c r="AJ416" s="11">
        <v>0</v>
      </c>
      <c r="AK416" s="39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3">
        <f t="shared" si="26"/>
        <v>0</v>
      </c>
      <c r="AQ416" s="32">
        <f t="shared" si="30"/>
        <v>0</v>
      </c>
      <c r="AR416" s="40">
        <v>0</v>
      </c>
    </row>
    <row r="417" spans="1:44" customFormat="1" ht="75" hidden="1" customHeight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7">
        <v>33.299999999999997</v>
      </c>
      <c r="H417" s="6"/>
      <c r="I417" s="6"/>
      <c r="J417" s="6"/>
      <c r="K417" s="6"/>
      <c r="L417" s="6"/>
      <c r="M417" s="35" t="s">
        <v>1996</v>
      </c>
      <c r="N417" s="35" t="s">
        <v>1949</v>
      </c>
      <c r="O417" s="35">
        <v>3301</v>
      </c>
      <c r="P417" s="4" t="s">
        <v>527</v>
      </c>
      <c r="Q417" s="4">
        <v>3</v>
      </c>
      <c r="R417" s="26">
        <v>1</v>
      </c>
      <c r="S417" s="8" t="s">
        <v>1562</v>
      </c>
      <c r="T417" s="8" t="s">
        <v>1563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39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39">
        <f t="shared" si="28"/>
        <v>0</v>
      </c>
      <c r="AI417" s="11">
        <v>0</v>
      </c>
      <c r="AJ417" s="11">
        <v>0</v>
      </c>
      <c r="AK417" s="39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3">
        <f t="shared" si="26"/>
        <v>0</v>
      </c>
      <c r="AQ417" s="32">
        <f t="shared" si="30"/>
        <v>0</v>
      </c>
      <c r="AR417" s="40">
        <v>0</v>
      </c>
    </row>
    <row r="418" spans="1:44" customFormat="1" ht="75" hidden="1" customHeight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7">
        <v>15</v>
      </c>
      <c r="H418" s="6"/>
      <c r="I418" s="6"/>
      <c r="J418" s="6"/>
      <c r="K418" s="6"/>
      <c r="L418" s="6"/>
      <c r="M418" s="35" t="s">
        <v>1996</v>
      </c>
      <c r="N418" s="35" t="s">
        <v>1949</v>
      </c>
      <c r="O418" s="35">
        <v>3301</v>
      </c>
      <c r="P418" s="4" t="s">
        <v>533</v>
      </c>
      <c r="Q418" s="4">
        <v>5</v>
      </c>
      <c r="R418" s="26">
        <v>2</v>
      </c>
      <c r="S418" s="8" t="s">
        <v>1563</v>
      </c>
      <c r="T418" s="8" t="s">
        <v>1564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39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39">
        <f t="shared" si="28"/>
        <v>0</v>
      </c>
      <c r="AI418" s="11">
        <v>0</v>
      </c>
      <c r="AJ418" s="11">
        <v>0</v>
      </c>
      <c r="AK418" s="39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3">
        <f t="shared" si="26"/>
        <v>0</v>
      </c>
      <c r="AQ418" s="32">
        <f t="shared" si="30"/>
        <v>0</v>
      </c>
      <c r="AR418" s="40">
        <v>0</v>
      </c>
    </row>
    <row r="419" spans="1:44" customFormat="1" ht="75" hidden="1" customHeight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7">
        <v>15</v>
      </c>
      <c r="H419" s="6"/>
      <c r="I419" s="6"/>
      <c r="J419" s="6"/>
      <c r="K419" s="6"/>
      <c r="L419" s="6"/>
      <c r="M419" s="35" t="s">
        <v>1996</v>
      </c>
      <c r="N419" s="35" t="s">
        <v>1949</v>
      </c>
      <c r="O419" s="35">
        <v>3301</v>
      </c>
      <c r="P419" s="4" t="s">
        <v>529</v>
      </c>
      <c r="Q419" s="4">
        <v>4</v>
      </c>
      <c r="R419" s="26">
        <v>2</v>
      </c>
      <c r="S419" s="8" t="s">
        <v>1564</v>
      </c>
      <c r="T419" s="8" t="s">
        <v>1565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39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39">
        <f t="shared" si="28"/>
        <v>0</v>
      </c>
      <c r="AI419" s="11">
        <v>0</v>
      </c>
      <c r="AJ419" s="11">
        <v>0</v>
      </c>
      <c r="AK419" s="39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3">
        <f t="shared" si="26"/>
        <v>0</v>
      </c>
      <c r="AQ419" s="32">
        <f t="shared" si="30"/>
        <v>0</v>
      </c>
      <c r="AR419" s="40">
        <v>0</v>
      </c>
    </row>
    <row r="420" spans="1:44" customFormat="1" ht="60" hidden="1" customHeight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7">
        <v>15</v>
      </c>
      <c r="H420" s="6"/>
      <c r="I420" s="6"/>
      <c r="J420" s="6"/>
      <c r="K420" s="6"/>
      <c r="L420" s="6"/>
      <c r="M420" s="35" t="s">
        <v>1996</v>
      </c>
      <c r="N420" s="35" t="s">
        <v>1949</v>
      </c>
      <c r="O420" s="35">
        <v>3301</v>
      </c>
      <c r="P420" s="4" t="s">
        <v>530</v>
      </c>
      <c r="Q420" s="4">
        <v>4</v>
      </c>
      <c r="R420" s="26">
        <v>2</v>
      </c>
      <c r="S420" s="8" t="s">
        <v>1565</v>
      </c>
      <c r="T420" s="8" t="s">
        <v>1566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39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39">
        <f t="shared" si="28"/>
        <v>0</v>
      </c>
      <c r="AI420" s="11">
        <v>0</v>
      </c>
      <c r="AJ420" s="11">
        <v>0</v>
      </c>
      <c r="AK420" s="39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3">
        <f t="shared" si="26"/>
        <v>0</v>
      </c>
      <c r="AQ420" s="32">
        <f t="shared" si="30"/>
        <v>0</v>
      </c>
      <c r="AR420" s="40">
        <v>0</v>
      </c>
    </row>
    <row r="421" spans="1:44" customFormat="1" ht="60" hidden="1" customHeight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7">
        <v>15</v>
      </c>
      <c r="H421" s="6"/>
      <c r="I421" s="6"/>
      <c r="J421" s="6"/>
      <c r="K421" s="6"/>
      <c r="L421" s="6"/>
      <c r="M421" s="35" t="s">
        <v>1996</v>
      </c>
      <c r="N421" s="35" t="s">
        <v>1949</v>
      </c>
      <c r="O421" s="35">
        <v>3301</v>
      </c>
      <c r="P421" s="4" t="s">
        <v>531</v>
      </c>
      <c r="Q421" s="4">
        <v>5</v>
      </c>
      <c r="R421" s="26">
        <v>2</v>
      </c>
      <c r="S421" s="8" t="s">
        <v>1566</v>
      </c>
      <c r="T421" s="8" t="s">
        <v>1567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39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39">
        <f t="shared" si="28"/>
        <v>0</v>
      </c>
      <c r="AI421" s="11">
        <v>0</v>
      </c>
      <c r="AJ421" s="11">
        <v>0</v>
      </c>
      <c r="AK421" s="39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3">
        <f t="shared" si="26"/>
        <v>0</v>
      </c>
      <c r="AQ421" s="32">
        <f t="shared" si="30"/>
        <v>0</v>
      </c>
      <c r="AR421" s="40">
        <v>0</v>
      </c>
    </row>
    <row r="422" spans="1:44" customFormat="1" ht="75" hidden="1" customHeight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7">
        <v>15</v>
      </c>
      <c r="H422" s="6"/>
      <c r="I422" s="6"/>
      <c r="J422" s="6"/>
      <c r="K422" s="6"/>
      <c r="L422" s="6"/>
      <c r="M422" s="35" t="s">
        <v>1996</v>
      </c>
      <c r="N422" s="35" t="s">
        <v>1949</v>
      </c>
      <c r="O422" s="35">
        <v>3301</v>
      </c>
      <c r="P422" s="4" t="s">
        <v>534</v>
      </c>
      <c r="Q422" s="4">
        <v>1</v>
      </c>
      <c r="R422" s="26">
        <v>1</v>
      </c>
      <c r="S422" s="8" t="s">
        <v>1567</v>
      </c>
      <c r="T422" s="8" t="s">
        <v>1568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39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39">
        <f t="shared" si="28"/>
        <v>0</v>
      </c>
      <c r="AI422" s="11">
        <v>0</v>
      </c>
      <c r="AJ422" s="11">
        <v>0</v>
      </c>
      <c r="AK422" s="39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3">
        <f t="shared" si="26"/>
        <v>0</v>
      </c>
      <c r="AQ422" s="32">
        <f t="shared" si="30"/>
        <v>0</v>
      </c>
      <c r="AR422" s="40">
        <v>0</v>
      </c>
    </row>
    <row r="423" spans="1:44" customFormat="1" ht="60" hidden="1" customHeight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7">
        <v>40</v>
      </c>
      <c r="H423" s="6"/>
      <c r="I423" s="6"/>
      <c r="J423" s="6"/>
      <c r="K423" s="6"/>
      <c r="L423" s="6"/>
      <c r="M423" s="35" t="s">
        <v>1996</v>
      </c>
      <c r="N423" s="35" t="s">
        <v>1949</v>
      </c>
      <c r="O423" s="35">
        <v>3301</v>
      </c>
      <c r="P423" s="4" t="s">
        <v>536</v>
      </c>
      <c r="Q423" s="4">
        <v>5</v>
      </c>
      <c r="R423" s="26">
        <v>2</v>
      </c>
      <c r="S423" s="8" t="s">
        <v>1568</v>
      </c>
      <c r="T423" s="8" t="s">
        <v>1569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39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39">
        <f t="shared" si="28"/>
        <v>0</v>
      </c>
      <c r="AI423" s="11">
        <v>0</v>
      </c>
      <c r="AJ423" s="11">
        <v>0</v>
      </c>
      <c r="AK423" s="39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3">
        <f t="shared" si="26"/>
        <v>0</v>
      </c>
      <c r="AQ423" s="32">
        <f t="shared" si="30"/>
        <v>0</v>
      </c>
      <c r="AR423" s="40">
        <v>0</v>
      </c>
    </row>
    <row r="424" spans="1:44" customFormat="1" ht="60" hidden="1" customHeight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7">
        <v>40</v>
      </c>
      <c r="H424" s="6"/>
      <c r="I424" s="6"/>
      <c r="J424" s="6"/>
      <c r="K424" s="6"/>
      <c r="L424" s="6"/>
      <c r="M424" s="35" t="s">
        <v>1996</v>
      </c>
      <c r="N424" s="35" t="s">
        <v>1949</v>
      </c>
      <c r="O424" s="35">
        <v>3301</v>
      </c>
      <c r="P424" s="4" t="s">
        <v>537</v>
      </c>
      <c r="Q424" s="4">
        <v>3</v>
      </c>
      <c r="R424" s="26">
        <v>1</v>
      </c>
      <c r="S424" s="8" t="s">
        <v>1569</v>
      </c>
      <c r="T424" s="8" t="s">
        <v>1570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39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39">
        <f t="shared" si="28"/>
        <v>0</v>
      </c>
      <c r="AI424" s="11">
        <v>0</v>
      </c>
      <c r="AJ424" s="11">
        <v>0</v>
      </c>
      <c r="AK424" s="39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3">
        <f t="shared" si="26"/>
        <v>0</v>
      </c>
      <c r="AQ424" s="32">
        <f t="shared" si="30"/>
        <v>0</v>
      </c>
      <c r="AR424" s="40">
        <v>0</v>
      </c>
    </row>
    <row r="425" spans="1:44" customFormat="1" ht="60" hidden="1" customHeight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7">
        <v>40</v>
      </c>
      <c r="H425" s="6"/>
      <c r="I425" s="6"/>
      <c r="J425" s="6"/>
      <c r="K425" s="6"/>
      <c r="L425" s="6"/>
      <c r="M425" s="35" t="s">
        <v>1996</v>
      </c>
      <c r="N425" s="35" t="s">
        <v>1949</v>
      </c>
      <c r="O425" s="35">
        <v>3301</v>
      </c>
      <c r="P425" s="4" t="s">
        <v>544</v>
      </c>
      <c r="Q425" s="4">
        <v>3</v>
      </c>
      <c r="R425" s="26">
        <v>1</v>
      </c>
      <c r="S425" s="8" t="s">
        <v>1570</v>
      </c>
      <c r="T425" s="8" t="s">
        <v>1571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39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39">
        <f t="shared" si="28"/>
        <v>0</v>
      </c>
      <c r="AI425" s="11">
        <v>0</v>
      </c>
      <c r="AJ425" s="11">
        <v>0</v>
      </c>
      <c r="AK425" s="39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3">
        <f t="shared" ref="AP425:AP488" si="34">SUM(AL425:AO425)</f>
        <v>0</v>
      </c>
      <c r="AQ425" s="32">
        <f t="shared" si="30"/>
        <v>0</v>
      </c>
      <c r="AR425" s="40">
        <v>0</v>
      </c>
    </row>
    <row r="426" spans="1:44" customFormat="1" ht="60" hidden="1" customHeight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7">
        <v>40</v>
      </c>
      <c r="H426" s="6"/>
      <c r="I426" s="6"/>
      <c r="J426" s="6"/>
      <c r="K426" s="6"/>
      <c r="L426" s="6"/>
      <c r="M426" s="35" t="s">
        <v>1996</v>
      </c>
      <c r="N426" s="35" t="s">
        <v>1949</v>
      </c>
      <c r="O426" s="35">
        <v>3301</v>
      </c>
      <c r="P426" s="4" t="s">
        <v>541</v>
      </c>
      <c r="Q426" s="4">
        <v>3</v>
      </c>
      <c r="R426" s="26">
        <v>1</v>
      </c>
      <c r="S426" s="8" t="s">
        <v>1571</v>
      </c>
      <c r="T426" s="8" t="s">
        <v>1572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39">
        <f t="shared" ref="AB426:AB489" si="35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39">
        <f t="shared" ref="AH426:AH489" si="36">SUM(AC426:AG426)</f>
        <v>0</v>
      </c>
      <c r="AI426" s="11">
        <v>0</v>
      </c>
      <c r="AJ426" s="11">
        <v>0</v>
      </c>
      <c r="AK426" s="39">
        <f t="shared" ref="AK426:AK489" si="37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3">
        <f t="shared" si="34"/>
        <v>0</v>
      </c>
      <c r="AQ426" s="32">
        <f t="shared" ref="AQ426:AQ489" si="38">AB426+AH426+AK426+AP426</f>
        <v>0</v>
      </c>
      <c r="AR426" s="40">
        <v>0</v>
      </c>
    </row>
    <row r="427" spans="1:44" customFormat="1" ht="60" hidden="1" customHeight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7">
        <v>40</v>
      </c>
      <c r="H427" s="6"/>
      <c r="I427" s="6"/>
      <c r="J427" s="6"/>
      <c r="K427" s="6"/>
      <c r="L427" s="6"/>
      <c r="M427" s="35" t="s">
        <v>1996</v>
      </c>
      <c r="N427" s="35" t="s">
        <v>1949</v>
      </c>
      <c r="O427" s="35">
        <v>3301</v>
      </c>
      <c r="P427" s="4" t="s">
        <v>542</v>
      </c>
      <c r="Q427" s="4">
        <v>3</v>
      </c>
      <c r="R427" s="26">
        <v>1</v>
      </c>
      <c r="S427" s="8" t="s">
        <v>1572</v>
      </c>
      <c r="T427" s="8" t="s">
        <v>1573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39">
        <f t="shared" si="35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39">
        <f t="shared" si="36"/>
        <v>0</v>
      </c>
      <c r="AI427" s="11">
        <v>0</v>
      </c>
      <c r="AJ427" s="11">
        <v>0</v>
      </c>
      <c r="AK427" s="39">
        <f t="shared" si="37"/>
        <v>0</v>
      </c>
      <c r="AL427" s="11">
        <v>0</v>
      </c>
      <c r="AM427" s="11">
        <v>0</v>
      </c>
      <c r="AN427" s="11">
        <v>0</v>
      </c>
      <c r="AO427" s="11">
        <v>0</v>
      </c>
      <c r="AP427" s="33">
        <f t="shared" si="34"/>
        <v>0</v>
      </c>
      <c r="AQ427" s="32">
        <f t="shared" si="38"/>
        <v>0</v>
      </c>
      <c r="AR427" s="40">
        <v>0</v>
      </c>
    </row>
    <row r="428" spans="1:44" customFormat="1" ht="75" hidden="1" customHeight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7">
        <v>40</v>
      </c>
      <c r="H428" s="6"/>
      <c r="I428" s="6"/>
      <c r="J428" s="6"/>
      <c r="K428" s="6"/>
      <c r="L428" s="6"/>
      <c r="M428" s="35" t="s">
        <v>1996</v>
      </c>
      <c r="N428" s="35" t="s">
        <v>1950</v>
      </c>
      <c r="O428" s="35">
        <v>3302</v>
      </c>
      <c r="P428" s="4" t="s">
        <v>543</v>
      </c>
      <c r="Q428" s="4">
        <v>3</v>
      </c>
      <c r="R428" s="26">
        <v>1</v>
      </c>
      <c r="S428" s="8" t="s">
        <v>1573</v>
      </c>
      <c r="T428" s="8" t="s">
        <v>1574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39">
        <f t="shared" si="35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39">
        <f t="shared" si="36"/>
        <v>0</v>
      </c>
      <c r="AI428" s="11">
        <v>0</v>
      </c>
      <c r="AJ428" s="11">
        <v>0</v>
      </c>
      <c r="AK428" s="39">
        <f t="shared" si="37"/>
        <v>0</v>
      </c>
      <c r="AL428" s="11">
        <v>0</v>
      </c>
      <c r="AM428" s="11">
        <v>0</v>
      </c>
      <c r="AN428" s="11">
        <v>0</v>
      </c>
      <c r="AO428" s="11">
        <v>0</v>
      </c>
      <c r="AP428" s="33">
        <f t="shared" si="34"/>
        <v>0</v>
      </c>
      <c r="AQ428" s="32">
        <f t="shared" si="38"/>
        <v>0</v>
      </c>
      <c r="AR428" s="40">
        <v>0</v>
      </c>
    </row>
    <row r="429" spans="1:44" customFormat="1" ht="90" hidden="1" customHeight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7">
        <v>4</v>
      </c>
      <c r="H429" s="6"/>
      <c r="I429" s="6"/>
      <c r="J429" s="6"/>
      <c r="K429" s="6"/>
      <c r="L429" s="6"/>
      <c r="M429" s="35" t="s">
        <v>1996</v>
      </c>
      <c r="N429" s="35" t="s">
        <v>1949</v>
      </c>
      <c r="O429" s="35">
        <v>3301</v>
      </c>
      <c r="P429" s="4" t="s">
        <v>547</v>
      </c>
      <c r="Q429" s="4">
        <v>1</v>
      </c>
      <c r="R429" s="26">
        <v>1</v>
      </c>
      <c r="S429" s="8" t="s">
        <v>1574</v>
      </c>
      <c r="T429" s="8" t="s">
        <v>1575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39">
        <f t="shared" si="35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39">
        <f t="shared" si="36"/>
        <v>0</v>
      </c>
      <c r="AI429" s="11">
        <v>0</v>
      </c>
      <c r="AJ429" s="11">
        <v>0</v>
      </c>
      <c r="AK429" s="39">
        <f t="shared" si="37"/>
        <v>0</v>
      </c>
      <c r="AL429" s="11">
        <v>0</v>
      </c>
      <c r="AM429" s="11">
        <v>0</v>
      </c>
      <c r="AN429" s="11">
        <v>0</v>
      </c>
      <c r="AO429" s="11">
        <v>0</v>
      </c>
      <c r="AP429" s="33">
        <f t="shared" si="34"/>
        <v>0</v>
      </c>
      <c r="AQ429" s="32">
        <f t="shared" si="38"/>
        <v>0</v>
      </c>
      <c r="AR429" s="40">
        <v>0</v>
      </c>
    </row>
    <row r="430" spans="1:44" customFormat="1" ht="60" hidden="1" customHeight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7">
        <v>4</v>
      </c>
      <c r="H430" s="6"/>
      <c r="I430" s="6"/>
      <c r="J430" s="6"/>
      <c r="K430" s="6"/>
      <c r="L430" s="6"/>
      <c r="M430" s="35" t="s">
        <v>1996</v>
      </c>
      <c r="N430" s="35" t="s">
        <v>1949</v>
      </c>
      <c r="O430" s="35">
        <v>3301</v>
      </c>
      <c r="P430" s="4" t="s">
        <v>548</v>
      </c>
      <c r="Q430" s="4">
        <v>1</v>
      </c>
      <c r="R430" s="26">
        <v>1</v>
      </c>
      <c r="S430" s="8" t="s">
        <v>1575</v>
      </c>
      <c r="T430" s="8" t="s">
        <v>1576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39">
        <f t="shared" si="35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39">
        <f t="shared" si="36"/>
        <v>0</v>
      </c>
      <c r="AI430" s="11">
        <v>0</v>
      </c>
      <c r="AJ430" s="11">
        <v>0</v>
      </c>
      <c r="AK430" s="39">
        <f t="shared" si="37"/>
        <v>0</v>
      </c>
      <c r="AL430" s="11">
        <v>0</v>
      </c>
      <c r="AM430" s="11">
        <v>0</v>
      </c>
      <c r="AN430" s="11">
        <v>0</v>
      </c>
      <c r="AO430" s="11">
        <v>0</v>
      </c>
      <c r="AP430" s="33">
        <f t="shared" si="34"/>
        <v>0</v>
      </c>
      <c r="AQ430" s="32">
        <f t="shared" si="38"/>
        <v>0</v>
      </c>
      <c r="AR430" s="40">
        <v>0</v>
      </c>
    </row>
    <row r="431" spans="1:44" customFormat="1" ht="60" hidden="1" customHeight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7">
        <v>4</v>
      </c>
      <c r="H431" s="6"/>
      <c r="I431" s="6"/>
      <c r="J431" s="6"/>
      <c r="K431" s="6"/>
      <c r="L431" s="6"/>
      <c r="M431" s="35" t="s">
        <v>1996</v>
      </c>
      <c r="N431" s="35" t="s">
        <v>1949</v>
      </c>
      <c r="O431" s="35">
        <v>3301</v>
      </c>
      <c r="P431" s="4" t="s">
        <v>550</v>
      </c>
      <c r="Q431" s="4">
        <v>4</v>
      </c>
      <c r="R431" s="26">
        <v>2</v>
      </c>
      <c r="S431" s="8" t="s">
        <v>1576</v>
      </c>
      <c r="T431" s="8" t="s">
        <v>1577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39">
        <f t="shared" si="35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39">
        <f t="shared" si="36"/>
        <v>0</v>
      </c>
      <c r="AI431" s="11">
        <v>0</v>
      </c>
      <c r="AJ431" s="11">
        <v>0</v>
      </c>
      <c r="AK431" s="39">
        <f t="shared" si="37"/>
        <v>0</v>
      </c>
      <c r="AL431" s="11">
        <v>0</v>
      </c>
      <c r="AM431" s="11">
        <v>0</v>
      </c>
      <c r="AN431" s="11">
        <v>0</v>
      </c>
      <c r="AO431" s="11">
        <v>0</v>
      </c>
      <c r="AP431" s="33">
        <f t="shared" si="34"/>
        <v>0</v>
      </c>
      <c r="AQ431" s="32">
        <f t="shared" si="38"/>
        <v>0</v>
      </c>
      <c r="AR431" s="40">
        <v>0</v>
      </c>
    </row>
    <row r="432" spans="1:44" customFormat="1" ht="60" hidden="1" customHeight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7">
        <v>100</v>
      </c>
      <c r="H432" s="6"/>
      <c r="I432" s="6"/>
      <c r="J432" s="6"/>
      <c r="K432" s="6"/>
      <c r="L432" s="6"/>
      <c r="M432" s="35" t="s">
        <v>1996</v>
      </c>
      <c r="N432" s="35" t="s">
        <v>1949</v>
      </c>
      <c r="O432" s="35">
        <v>3301</v>
      </c>
      <c r="P432" s="4" t="s">
        <v>552</v>
      </c>
      <c r="Q432" s="4">
        <v>48</v>
      </c>
      <c r="R432" s="26">
        <v>10</v>
      </c>
      <c r="S432" s="8" t="s">
        <v>1577</v>
      </c>
      <c r="T432" s="8" t="s">
        <v>1578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39">
        <f t="shared" si="35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39">
        <f t="shared" si="36"/>
        <v>0</v>
      </c>
      <c r="AI432" s="11">
        <v>0</v>
      </c>
      <c r="AJ432" s="11">
        <v>0</v>
      </c>
      <c r="AK432" s="39">
        <f t="shared" si="37"/>
        <v>0</v>
      </c>
      <c r="AL432" s="11">
        <v>0</v>
      </c>
      <c r="AM432" s="11">
        <v>0</v>
      </c>
      <c r="AN432" s="11">
        <v>0</v>
      </c>
      <c r="AO432" s="11">
        <v>0</v>
      </c>
      <c r="AP432" s="33">
        <f t="shared" si="34"/>
        <v>0</v>
      </c>
      <c r="AQ432" s="32">
        <f t="shared" si="38"/>
        <v>0</v>
      </c>
      <c r="AR432" s="40">
        <v>0</v>
      </c>
    </row>
    <row r="433" spans="1:44" customFormat="1" ht="60" hidden="1" customHeight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7">
        <v>100</v>
      </c>
      <c r="H433" s="6"/>
      <c r="I433" s="6"/>
      <c r="J433" s="6"/>
      <c r="K433" s="6"/>
      <c r="L433" s="6"/>
      <c r="M433" s="35" t="s">
        <v>1996</v>
      </c>
      <c r="N433" s="35" t="s">
        <v>1949</v>
      </c>
      <c r="O433" s="35">
        <v>3301</v>
      </c>
      <c r="P433" s="4" t="s">
        <v>553</v>
      </c>
      <c r="Q433" s="4">
        <v>1</v>
      </c>
      <c r="R433" s="26">
        <v>1</v>
      </c>
      <c r="S433" s="8" t="s">
        <v>1578</v>
      </c>
      <c r="T433" s="8" t="s">
        <v>1579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39">
        <f t="shared" si="35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39">
        <f t="shared" si="36"/>
        <v>0</v>
      </c>
      <c r="AI433" s="11">
        <v>0</v>
      </c>
      <c r="AJ433" s="11">
        <v>0</v>
      </c>
      <c r="AK433" s="39">
        <f t="shared" si="37"/>
        <v>0</v>
      </c>
      <c r="AL433" s="11">
        <v>0</v>
      </c>
      <c r="AM433" s="11">
        <v>0</v>
      </c>
      <c r="AN433" s="11">
        <v>0</v>
      </c>
      <c r="AO433" s="11">
        <v>0</v>
      </c>
      <c r="AP433" s="33">
        <f t="shared" si="34"/>
        <v>0</v>
      </c>
      <c r="AQ433" s="32">
        <f t="shared" si="38"/>
        <v>0</v>
      </c>
      <c r="AR433" s="40">
        <v>0</v>
      </c>
    </row>
    <row r="434" spans="1:44" customFormat="1" ht="60" hidden="1" customHeight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7">
        <v>100</v>
      </c>
      <c r="H434" s="6"/>
      <c r="I434" s="6"/>
      <c r="J434" s="6"/>
      <c r="K434" s="6"/>
      <c r="L434" s="6"/>
      <c r="M434" s="35" t="s">
        <v>1996</v>
      </c>
      <c r="N434" s="35" t="s">
        <v>1949</v>
      </c>
      <c r="O434" s="35">
        <v>3301</v>
      </c>
      <c r="P434" s="4" t="s">
        <v>558</v>
      </c>
      <c r="Q434" s="4">
        <v>12</v>
      </c>
      <c r="R434" s="26">
        <v>3</v>
      </c>
      <c r="S434" s="8" t="s">
        <v>1579</v>
      </c>
      <c r="T434" s="8" t="s">
        <v>1580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39">
        <f t="shared" si="35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39">
        <f t="shared" si="36"/>
        <v>0</v>
      </c>
      <c r="AI434" s="11">
        <v>0</v>
      </c>
      <c r="AJ434" s="11">
        <v>0</v>
      </c>
      <c r="AK434" s="39">
        <f t="shared" si="37"/>
        <v>0</v>
      </c>
      <c r="AL434" s="11">
        <v>0</v>
      </c>
      <c r="AM434" s="11">
        <v>0</v>
      </c>
      <c r="AN434" s="11">
        <v>0</v>
      </c>
      <c r="AO434" s="11">
        <v>0</v>
      </c>
      <c r="AP434" s="33">
        <f t="shared" si="34"/>
        <v>0</v>
      </c>
      <c r="AQ434" s="32">
        <f t="shared" si="38"/>
        <v>0</v>
      </c>
      <c r="AR434" s="40">
        <v>0</v>
      </c>
    </row>
    <row r="435" spans="1:44" customFormat="1" ht="60" hidden="1" customHeight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7">
        <v>100</v>
      </c>
      <c r="H435" s="6"/>
      <c r="I435" s="6"/>
      <c r="J435" s="6"/>
      <c r="K435" s="6"/>
      <c r="L435" s="6"/>
      <c r="M435" s="35" t="s">
        <v>1996</v>
      </c>
      <c r="N435" s="35" t="s">
        <v>1949</v>
      </c>
      <c r="O435" s="35">
        <v>3301</v>
      </c>
      <c r="P435" s="4" t="s">
        <v>554</v>
      </c>
      <c r="Q435" s="4">
        <v>1</v>
      </c>
      <c r="R435" s="26">
        <v>1</v>
      </c>
      <c r="S435" s="8" t="s">
        <v>1580</v>
      </c>
      <c r="T435" s="8" t="s">
        <v>1581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39">
        <f t="shared" si="35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39">
        <f t="shared" si="36"/>
        <v>0</v>
      </c>
      <c r="AI435" s="11">
        <v>0</v>
      </c>
      <c r="AJ435" s="11">
        <v>0</v>
      </c>
      <c r="AK435" s="39">
        <f t="shared" si="37"/>
        <v>0</v>
      </c>
      <c r="AL435" s="11">
        <v>0</v>
      </c>
      <c r="AM435" s="11">
        <v>0</v>
      </c>
      <c r="AN435" s="11">
        <v>0</v>
      </c>
      <c r="AO435" s="11">
        <v>0</v>
      </c>
      <c r="AP435" s="33">
        <f t="shared" si="34"/>
        <v>0</v>
      </c>
      <c r="AQ435" s="32">
        <f t="shared" si="38"/>
        <v>0</v>
      </c>
      <c r="AR435" s="40">
        <v>0</v>
      </c>
    </row>
    <row r="436" spans="1:44" customFormat="1" ht="90" hidden="1" customHeight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7">
        <v>38</v>
      </c>
      <c r="H436" s="6"/>
      <c r="I436" s="6"/>
      <c r="J436" s="6"/>
      <c r="K436" s="6"/>
      <c r="L436" s="6"/>
      <c r="M436" s="35" t="s">
        <v>1996</v>
      </c>
      <c r="N436" s="35" t="s">
        <v>1949</v>
      </c>
      <c r="O436" s="35">
        <v>3301</v>
      </c>
      <c r="P436" s="4" t="s">
        <v>555</v>
      </c>
      <c r="Q436" s="4">
        <v>108</v>
      </c>
      <c r="R436" s="26">
        <v>41</v>
      </c>
      <c r="S436" s="8" t="s">
        <v>1581</v>
      </c>
      <c r="T436" s="8" t="s">
        <v>1582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39">
        <f t="shared" si="35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39">
        <f t="shared" si="36"/>
        <v>0</v>
      </c>
      <c r="AI436" s="11">
        <v>0</v>
      </c>
      <c r="AJ436" s="11">
        <v>0</v>
      </c>
      <c r="AK436" s="39">
        <f t="shared" si="37"/>
        <v>0</v>
      </c>
      <c r="AL436" s="11">
        <v>0</v>
      </c>
      <c r="AM436" s="11">
        <v>0</v>
      </c>
      <c r="AN436" s="11">
        <v>0</v>
      </c>
      <c r="AO436" s="11">
        <v>0</v>
      </c>
      <c r="AP436" s="33">
        <f t="shared" si="34"/>
        <v>0</v>
      </c>
      <c r="AQ436" s="32">
        <f t="shared" si="38"/>
        <v>0</v>
      </c>
      <c r="AR436" s="40">
        <v>0</v>
      </c>
    </row>
    <row r="437" spans="1:44" customFormat="1" ht="45" hidden="1" customHeight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7">
        <v>2</v>
      </c>
      <c r="H437" s="6"/>
      <c r="I437" s="6"/>
      <c r="J437" s="6"/>
      <c r="K437" s="6"/>
      <c r="L437" s="6"/>
      <c r="M437" s="35" t="s">
        <v>1997</v>
      </c>
      <c r="N437" s="35" t="s">
        <v>1951</v>
      </c>
      <c r="O437" s="35">
        <v>4301</v>
      </c>
      <c r="P437" s="4" t="s">
        <v>562</v>
      </c>
      <c r="Q437" s="4">
        <v>25</v>
      </c>
      <c r="R437" s="26">
        <v>3</v>
      </c>
      <c r="S437" s="8" t="s">
        <v>1582</v>
      </c>
      <c r="T437" s="8" t="s">
        <v>1583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39">
        <f t="shared" si="35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39">
        <f t="shared" si="36"/>
        <v>0</v>
      </c>
      <c r="AI437" s="11">
        <v>0</v>
      </c>
      <c r="AJ437" s="11">
        <v>0</v>
      </c>
      <c r="AK437" s="39">
        <f t="shared" si="37"/>
        <v>0</v>
      </c>
      <c r="AL437" s="11">
        <v>0</v>
      </c>
      <c r="AM437" s="11">
        <v>0</v>
      </c>
      <c r="AN437" s="11">
        <v>0</v>
      </c>
      <c r="AO437" s="11">
        <v>0</v>
      </c>
      <c r="AP437" s="33">
        <f t="shared" si="34"/>
        <v>0</v>
      </c>
      <c r="AQ437" s="32">
        <f t="shared" si="38"/>
        <v>0</v>
      </c>
      <c r="AR437" s="40">
        <v>0</v>
      </c>
    </row>
    <row r="438" spans="1:44" customFormat="1" ht="45" hidden="1" customHeight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7">
        <v>2</v>
      </c>
      <c r="H438" s="6"/>
      <c r="I438" s="6"/>
      <c r="J438" s="6"/>
      <c r="K438" s="6"/>
      <c r="L438" s="6"/>
      <c r="M438" s="35" t="s">
        <v>1997</v>
      </c>
      <c r="N438" s="35" t="s">
        <v>1951</v>
      </c>
      <c r="O438" s="35">
        <v>4301</v>
      </c>
      <c r="P438" s="4" t="s">
        <v>564</v>
      </c>
      <c r="Q438" s="4">
        <v>1</v>
      </c>
      <c r="R438" s="26">
        <v>1</v>
      </c>
      <c r="S438" s="8" t="s">
        <v>1583</v>
      </c>
      <c r="T438" s="8" t="s">
        <v>1584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39">
        <f t="shared" si="35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39">
        <f t="shared" si="36"/>
        <v>0</v>
      </c>
      <c r="AI438" s="11">
        <v>0</v>
      </c>
      <c r="AJ438" s="11">
        <v>0</v>
      </c>
      <c r="AK438" s="39">
        <f t="shared" si="37"/>
        <v>0</v>
      </c>
      <c r="AL438" s="11">
        <v>0</v>
      </c>
      <c r="AM438" s="11">
        <v>0</v>
      </c>
      <c r="AN438" s="11">
        <v>0</v>
      </c>
      <c r="AO438" s="11">
        <v>0</v>
      </c>
      <c r="AP438" s="33">
        <f t="shared" si="34"/>
        <v>0</v>
      </c>
      <c r="AQ438" s="32">
        <f t="shared" si="38"/>
        <v>0</v>
      </c>
      <c r="AR438" s="40">
        <v>0</v>
      </c>
    </row>
    <row r="439" spans="1:44" customFormat="1" ht="45" hidden="1" customHeight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7">
        <v>2</v>
      </c>
      <c r="H439" s="6"/>
      <c r="I439" s="6"/>
      <c r="J439" s="6"/>
      <c r="K439" s="6"/>
      <c r="L439" s="6"/>
      <c r="M439" s="35" t="s">
        <v>1997</v>
      </c>
      <c r="N439" s="35" t="s">
        <v>1951</v>
      </c>
      <c r="O439" s="35">
        <v>4301</v>
      </c>
      <c r="P439" s="4" t="s">
        <v>565</v>
      </c>
      <c r="Q439" s="4">
        <v>5500</v>
      </c>
      <c r="R439" s="26">
        <v>5500</v>
      </c>
      <c r="S439" s="8" t="s">
        <v>1584</v>
      </c>
      <c r="T439" s="8" t="s">
        <v>1585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39">
        <f t="shared" si="35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39">
        <f t="shared" si="36"/>
        <v>0</v>
      </c>
      <c r="AI439" s="11">
        <v>0</v>
      </c>
      <c r="AJ439" s="11">
        <v>0</v>
      </c>
      <c r="AK439" s="39">
        <f t="shared" si="37"/>
        <v>0</v>
      </c>
      <c r="AL439" s="11">
        <v>0</v>
      </c>
      <c r="AM439" s="11">
        <v>0</v>
      </c>
      <c r="AN439" s="11">
        <v>0</v>
      </c>
      <c r="AO439" s="11">
        <v>0</v>
      </c>
      <c r="AP439" s="33">
        <f t="shared" si="34"/>
        <v>0</v>
      </c>
      <c r="AQ439" s="32">
        <f t="shared" si="38"/>
        <v>0</v>
      </c>
      <c r="AR439" s="40">
        <v>0</v>
      </c>
    </row>
    <row r="440" spans="1:44" customFormat="1" ht="45" hidden="1" customHeight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7">
        <v>2</v>
      </c>
      <c r="H440" s="6"/>
      <c r="I440" s="6"/>
      <c r="J440" s="6"/>
      <c r="K440" s="6"/>
      <c r="L440" s="6"/>
      <c r="M440" s="35" t="s">
        <v>1997</v>
      </c>
      <c r="N440" s="35" t="s">
        <v>1951</v>
      </c>
      <c r="O440" s="35">
        <v>4301</v>
      </c>
      <c r="P440" s="4" t="s">
        <v>566</v>
      </c>
      <c r="Q440" s="4">
        <v>1</v>
      </c>
      <c r="R440" s="26" t="s">
        <v>1932</v>
      </c>
      <c r="S440" s="8" t="s">
        <v>1585</v>
      </c>
      <c r="T440" s="8" t="s">
        <v>1586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39">
        <f t="shared" si="35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39">
        <f t="shared" si="36"/>
        <v>0</v>
      </c>
      <c r="AI440" s="11">
        <v>0</v>
      </c>
      <c r="AJ440" s="11">
        <v>0</v>
      </c>
      <c r="AK440" s="39">
        <f t="shared" si="37"/>
        <v>0</v>
      </c>
      <c r="AL440" s="11">
        <v>0</v>
      </c>
      <c r="AM440" s="11">
        <v>0</v>
      </c>
      <c r="AN440" s="11">
        <v>0</v>
      </c>
      <c r="AO440" s="11">
        <v>0</v>
      </c>
      <c r="AP440" s="33">
        <f t="shared" si="34"/>
        <v>0</v>
      </c>
      <c r="AQ440" s="32">
        <f t="shared" si="38"/>
        <v>0</v>
      </c>
      <c r="AR440" s="40">
        <v>0</v>
      </c>
    </row>
    <row r="441" spans="1:44" customFormat="1" ht="75" hidden="1" customHeight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7">
        <v>2</v>
      </c>
      <c r="H441" s="6"/>
      <c r="I441" s="6"/>
      <c r="J441" s="6"/>
      <c r="K441" s="6"/>
      <c r="L441" s="6"/>
      <c r="M441" s="35" t="s">
        <v>1997</v>
      </c>
      <c r="N441" s="35" t="s">
        <v>1951</v>
      </c>
      <c r="O441" s="35">
        <v>4301</v>
      </c>
      <c r="P441" s="4" t="s">
        <v>567</v>
      </c>
      <c r="Q441" s="4">
        <v>3</v>
      </c>
      <c r="R441" s="26">
        <v>1</v>
      </c>
      <c r="S441" s="8" t="s">
        <v>1586</v>
      </c>
      <c r="T441" s="8" t="s">
        <v>1587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39">
        <f t="shared" si="35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39">
        <f t="shared" si="36"/>
        <v>0</v>
      </c>
      <c r="AI441" s="11">
        <v>0</v>
      </c>
      <c r="AJ441" s="11">
        <v>0</v>
      </c>
      <c r="AK441" s="39">
        <f t="shared" si="37"/>
        <v>0</v>
      </c>
      <c r="AL441" s="11">
        <v>0</v>
      </c>
      <c r="AM441" s="11">
        <v>0</v>
      </c>
      <c r="AN441" s="11">
        <v>0</v>
      </c>
      <c r="AO441" s="11">
        <v>0</v>
      </c>
      <c r="AP441" s="33">
        <f t="shared" si="34"/>
        <v>0</v>
      </c>
      <c r="AQ441" s="32">
        <f t="shared" si="38"/>
        <v>0</v>
      </c>
      <c r="AR441" s="40">
        <v>0</v>
      </c>
    </row>
    <row r="442" spans="1:44" customFormat="1" ht="45" hidden="1" customHeight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7">
        <v>2</v>
      </c>
      <c r="H442" s="6"/>
      <c r="I442" s="6"/>
      <c r="J442" s="6"/>
      <c r="K442" s="6"/>
      <c r="L442" s="6"/>
      <c r="M442" s="35" t="s">
        <v>1997</v>
      </c>
      <c r="N442" s="35" t="s">
        <v>1951</v>
      </c>
      <c r="O442" s="35">
        <v>4301</v>
      </c>
      <c r="P442" s="4" t="s">
        <v>568</v>
      </c>
      <c r="Q442" s="4">
        <v>4</v>
      </c>
      <c r="R442" s="26">
        <v>1</v>
      </c>
      <c r="S442" s="8" t="s">
        <v>1587</v>
      </c>
      <c r="T442" s="8" t="s">
        <v>1588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39">
        <f t="shared" si="35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39">
        <f t="shared" si="36"/>
        <v>0</v>
      </c>
      <c r="AI442" s="11">
        <v>0</v>
      </c>
      <c r="AJ442" s="11">
        <v>0</v>
      </c>
      <c r="AK442" s="39">
        <f t="shared" si="37"/>
        <v>0</v>
      </c>
      <c r="AL442" s="11">
        <v>0</v>
      </c>
      <c r="AM442" s="11">
        <v>0</v>
      </c>
      <c r="AN442" s="11">
        <v>0</v>
      </c>
      <c r="AO442" s="11">
        <v>0</v>
      </c>
      <c r="AP442" s="33">
        <f t="shared" si="34"/>
        <v>0</v>
      </c>
      <c r="AQ442" s="32">
        <f t="shared" si="38"/>
        <v>0</v>
      </c>
      <c r="AR442" s="40">
        <v>0</v>
      </c>
    </row>
    <row r="443" spans="1:44" customFormat="1" ht="45" hidden="1" customHeight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7">
        <v>7</v>
      </c>
      <c r="H443" s="6"/>
      <c r="I443" s="6"/>
      <c r="J443" s="6"/>
      <c r="K443" s="6"/>
      <c r="L443" s="6"/>
      <c r="M443" s="35" t="s">
        <v>1997</v>
      </c>
      <c r="N443" s="35" t="s">
        <v>1951</v>
      </c>
      <c r="O443" s="35">
        <v>4301</v>
      </c>
      <c r="P443" s="4" t="s">
        <v>569</v>
      </c>
      <c r="Q443" s="4">
        <v>1</v>
      </c>
      <c r="R443" s="26">
        <v>1</v>
      </c>
      <c r="S443" s="8" t="s">
        <v>1588</v>
      </c>
      <c r="T443" s="8" t="s">
        <v>1589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39">
        <f t="shared" si="35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39">
        <f t="shared" si="36"/>
        <v>0</v>
      </c>
      <c r="AI443" s="11">
        <v>0</v>
      </c>
      <c r="AJ443" s="11">
        <v>0</v>
      </c>
      <c r="AK443" s="39">
        <f t="shared" si="37"/>
        <v>0</v>
      </c>
      <c r="AL443" s="11">
        <v>0</v>
      </c>
      <c r="AM443" s="11">
        <v>0</v>
      </c>
      <c r="AN443" s="11">
        <v>0</v>
      </c>
      <c r="AO443" s="11">
        <v>0</v>
      </c>
      <c r="AP443" s="33">
        <f t="shared" si="34"/>
        <v>0</v>
      </c>
      <c r="AQ443" s="32">
        <f t="shared" si="38"/>
        <v>0</v>
      </c>
      <c r="AR443" s="40">
        <v>0</v>
      </c>
    </row>
    <row r="444" spans="1:44" customFormat="1" ht="45" hidden="1" customHeight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7">
        <v>7</v>
      </c>
      <c r="H444" s="6"/>
      <c r="I444" s="6"/>
      <c r="J444" s="6"/>
      <c r="K444" s="6"/>
      <c r="L444" s="6"/>
      <c r="M444" s="35" t="s">
        <v>1997</v>
      </c>
      <c r="N444" s="35" t="s">
        <v>1951</v>
      </c>
      <c r="O444" s="35">
        <v>4301</v>
      </c>
      <c r="P444" s="4" t="s">
        <v>570</v>
      </c>
      <c r="Q444" s="4">
        <v>4</v>
      </c>
      <c r="R444" s="26">
        <v>2</v>
      </c>
      <c r="S444" s="8" t="s">
        <v>1589</v>
      </c>
      <c r="T444" s="8" t="s">
        <v>1590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39">
        <f t="shared" si="35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39">
        <f t="shared" si="36"/>
        <v>0</v>
      </c>
      <c r="AI444" s="11">
        <v>0</v>
      </c>
      <c r="AJ444" s="11">
        <v>0</v>
      </c>
      <c r="AK444" s="39">
        <f t="shared" si="37"/>
        <v>0</v>
      </c>
      <c r="AL444" s="11">
        <v>0</v>
      </c>
      <c r="AM444" s="11">
        <v>0</v>
      </c>
      <c r="AN444" s="11">
        <v>0</v>
      </c>
      <c r="AO444" s="11">
        <v>0</v>
      </c>
      <c r="AP444" s="33">
        <f t="shared" si="34"/>
        <v>0</v>
      </c>
      <c r="AQ444" s="32">
        <f t="shared" si="38"/>
        <v>0</v>
      </c>
      <c r="AR444" s="40">
        <v>0</v>
      </c>
    </row>
    <row r="445" spans="1:44" customFormat="1" ht="45" hidden="1" customHeight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7">
        <v>7</v>
      </c>
      <c r="H445" s="6"/>
      <c r="I445" s="6"/>
      <c r="J445" s="6"/>
      <c r="K445" s="6"/>
      <c r="L445" s="6"/>
      <c r="M445" s="35" t="s">
        <v>1997</v>
      </c>
      <c r="N445" s="35" t="s">
        <v>1951</v>
      </c>
      <c r="O445" s="35">
        <v>4301</v>
      </c>
      <c r="P445" s="4" t="s">
        <v>571</v>
      </c>
      <c r="Q445" s="4">
        <v>9</v>
      </c>
      <c r="R445" s="26">
        <v>2</v>
      </c>
      <c r="S445" s="8" t="s">
        <v>1590</v>
      </c>
      <c r="T445" s="8" t="s">
        <v>1591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39">
        <f t="shared" si="35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39">
        <f t="shared" si="36"/>
        <v>0</v>
      </c>
      <c r="AI445" s="11">
        <v>0</v>
      </c>
      <c r="AJ445" s="11">
        <v>0</v>
      </c>
      <c r="AK445" s="39">
        <f t="shared" si="37"/>
        <v>0</v>
      </c>
      <c r="AL445" s="11">
        <v>0</v>
      </c>
      <c r="AM445" s="11">
        <v>0</v>
      </c>
      <c r="AN445" s="11">
        <v>0</v>
      </c>
      <c r="AO445" s="11">
        <v>0</v>
      </c>
      <c r="AP445" s="33">
        <f t="shared" si="34"/>
        <v>0</v>
      </c>
      <c r="AQ445" s="32">
        <f t="shared" si="38"/>
        <v>0</v>
      </c>
      <c r="AR445" s="40">
        <v>0</v>
      </c>
    </row>
    <row r="446" spans="1:44" customFormat="1" ht="45" hidden="1" customHeight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7">
        <v>7</v>
      </c>
      <c r="H446" s="6"/>
      <c r="I446" s="6"/>
      <c r="J446" s="6"/>
      <c r="K446" s="6"/>
      <c r="L446" s="6"/>
      <c r="M446" s="35" t="s">
        <v>1997</v>
      </c>
      <c r="N446" s="35" t="s">
        <v>1951</v>
      </c>
      <c r="O446" s="35">
        <v>4301</v>
      </c>
      <c r="P446" s="4" t="s">
        <v>572</v>
      </c>
      <c r="Q446" s="4">
        <v>47</v>
      </c>
      <c r="R446" s="26">
        <v>40</v>
      </c>
      <c r="S446" s="8" t="s">
        <v>1591</v>
      </c>
      <c r="T446" s="8" t="s">
        <v>1592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39">
        <f t="shared" si="35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39">
        <f t="shared" si="36"/>
        <v>0</v>
      </c>
      <c r="AI446" s="11">
        <v>0</v>
      </c>
      <c r="AJ446" s="11">
        <v>0</v>
      </c>
      <c r="AK446" s="39">
        <f t="shared" si="37"/>
        <v>0</v>
      </c>
      <c r="AL446" s="11">
        <v>0</v>
      </c>
      <c r="AM446" s="11">
        <v>0</v>
      </c>
      <c r="AN446" s="11">
        <v>0</v>
      </c>
      <c r="AO446" s="11">
        <v>0</v>
      </c>
      <c r="AP446" s="33">
        <f t="shared" si="34"/>
        <v>0</v>
      </c>
      <c r="AQ446" s="32">
        <f t="shared" si="38"/>
        <v>0</v>
      </c>
      <c r="AR446" s="40">
        <v>0</v>
      </c>
    </row>
    <row r="447" spans="1:44" customFormat="1" ht="45" hidden="1" customHeight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7">
        <v>7</v>
      </c>
      <c r="H447" s="6"/>
      <c r="I447" s="6"/>
      <c r="J447" s="6"/>
      <c r="K447" s="6"/>
      <c r="L447" s="6"/>
      <c r="M447" s="35" t="s">
        <v>1997</v>
      </c>
      <c r="N447" s="35" t="s">
        <v>1951</v>
      </c>
      <c r="O447" s="35">
        <v>4301</v>
      </c>
      <c r="P447" s="4" t="s">
        <v>573</v>
      </c>
      <c r="Q447" s="4">
        <v>25</v>
      </c>
      <c r="R447" s="26">
        <v>25</v>
      </c>
      <c r="S447" s="8" t="s">
        <v>1592</v>
      </c>
      <c r="T447" s="8" t="s">
        <v>1593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39">
        <f t="shared" si="35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39">
        <f t="shared" si="36"/>
        <v>0</v>
      </c>
      <c r="AI447" s="11">
        <v>0</v>
      </c>
      <c r="AJ447" s="11">
        <v>0</v>
      </c>
      <c r="AK447" s="39">
        <f t="shared" si="37"/>
        <v>0</v>
      </c>
      <c r="AL447" s="11">
        <v>0</v>
      </c>
      <c r="AM447" s="11">
        <v>0</v>
      </c>
      <c r="AN447" s="11">
        <v>0</v>
      </c>
      <c r="AO447" s="11">
        <v>0</v>
      </c>
      <c r="AP447" s="33">
        <f t="shared" si="34"/>
        <v>0</v>
      </c>
      <c r="AQ447" s="32">
        <f t="shared" si="38"/>
        <v>0</v>
      </c>
      <c r="AR447" s="40">
        <v>0</v>
      </c>
    </row>
    <row r="448" spans="1:44" customFormat="1" ht="45" hidden="1" customHeight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7">
        <v>7</v>
      </c>
      <c r="H448" s="6"/>
      <c r="I448" s="6"/>
      <c r="J448" s="6"/>
      <c r="K448" s="6"/>
      <c r="L448" s="6"/>
      <c r="M448" s="35" t="s">
        <v>1997</v>
      </c>
      <c r="N448" s="35" t="s">
        <v>1951</v>
      </c>
      <c r="O448" s="35">
        <v>4301</v>
      </c>
      <c r="P448" s="4" t="s">
        <v>574</v>
      </c>
      <c r="Q448" s="4">
        <v>35</v>
      </c>
      <c r="R448" s="26">
        <v>25</v>
      </c>
      <c r="S448" s="8" t="s">
        <v>1593</v>
      </c>
      <c r="T448" s="8" t="s">
        <v>1594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39">
        <f t="shared" si="35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39">
        <f t="shared" si="36"/>
        <v>0</v>
      </c>
      <c r="AI448" s="11">
        <v>0</v>
      </c>
      <c r="AJ448" s="11">
        <v>0</v>
      </c>
      <c r="AK448" s="39">
        <f t="shared" si="37"/>
        <v>0</v>
      </c>
      <c r="AL448" s="11">
        <v>0</v>
      </c>
      <c r="AM448" s="11">
        <v>0</v>
      </c>
      <c r="AN448" s="11">
        <v>0</v>
      </c>
      <c r="AO448" s="11">
        <v>0</v>
      </c>
      <c r="AP448" s="33">
        <f t="shared" si="34"/>
        <v>0</v>
      </c>
      <c r="AQ448" s="32">
        <f t="shared" si="38"/>
        <v>0</v>
      </c>
      <c r="AR448" s="40">
        <v>0</v>
      </c>
    </row>
    <row r="449" spans="1:44" customFormat="1" ht="45" hidden="1" customHeight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7">
        <v>7</v>
      </c>
      <c r="H449" s="6"/>
      <c r="I449" s="6"/>
      <c r="J449" s="6"/>
      <c r="K449" s="6"/>
      <c r="L449" s="6"/>
      <c r="M449" s="35" t="s">
        <v>1997</v>
      </c>
      <c r="N449" s="35" t="s">
        <v>1951</v>
      </c>
      <c r="O449" s="35">
        <v>4301</v>
      </c>
      <c r="P449" s="4" t="s">
        <v>575</v>
      </c>
      <c r="Q449" s="4">
        <v>1000</v>
      </c>
      <c r="R449" s="26">
        <v>1000</v>
      </c>
      <c r="S449" s="8" t="s">
        <v>1594</v>
      </c>
      <c r="T449" s="8" t="s">
        <v>1595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39">
        <f t="shared" si="35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39">
        <f t="shared" si="36"/>
        <v>0</v>
      </c>
      <c r="AI449" s="11">
        <v>0</v>
      </c>
      <c r="AJ449" s="11">
        <v>0</v>
      </c>
      <c r="AK449" s="39">
        <f t="shared" si="37"/>
        <v>0</v>
      </c>
      <c r="AL449" s="11">
        <v>0</v>
      </c>
      <c r="AM449" s="11">
        <v>0</v>
      </c>
      <c r="AN449" s="11">
        <v>0</v>
      </c>
      <c r="AO449" s="11">
        <v>0</v>
      </c>
      <c r="AP449" s="33">
        <f t="shared" si="34"/>
        <v>0</v>
      </c>
      <c r="AQ449" s="32">
        <f t="shared" si="38"/>
        <v>0</v>
      </c>
      <c r="AR449" s="40">
        <v>0</v>
      </c>
    </row>
    <row r="450" spans="1:44" customFormat="1" ht="45" hidden="1" customHeight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7">
        <v>7</v>
      </c>
      <c r="H450" s="6"/>
      <c r="I450" s="6"/>
      <c r="J450" s="6"/>
      <c r="K450" s="6"/>
      <c r="L450" s="6"/>
      <c r="M450" s="35" t="s">
        <v>1997</v>
      </c>
      <c r="N450" s="35" t="s">
        <v>1951</v>
      </c>
      <c r="O450" s="35">
        <v>4301</v>
      </c>
      <c r="P450" s="4" t="s">
        <v>576</v>
      </c>
      <c r="Q450" s="4">
        <v>500</v>
      </c>
      <c r="R450" s="26">
        <v>128</v>
      </c>
      <c r="S450" s="8" t="s">
        <v>1595</v>
      </c>
      <c r="T450" s="8" t="s">
        <v>1596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39">
        <f t="shared" si="35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39">
        <f t="shared" si="36"/>
        <v>0</v>
      </c>
      <c r="AI450" s="11">
        <v>0</v>
      </c>
      <c r="AJ450" s="11">
        <v>0</v>
      </c>
      <c r="AK450" s="39">
        <f t="shared" si="37"/>
        <v>0</v>
      </c>
      <c r="AL450" s="11">
        <v>0</v>
      </c>
      <c r="AM450" s="11">
        <v>0</v>
      </c>
      <c r="AN450" s="11">
        <v>0</v>
      </c>
      <c r="AO450" s="11">
        <v>0</v>
      </c>
      <c r="AP450" s="33">
        <f t="shared" si="34"/>
        <v>0</v>
      </c>
      <c r="AQ450" s="32">
        <f t="shared" si="38"/>
        <v>0</v>
      </c>
      <c r="AR450" s="40">
        <v>0</v>
      </c>
    </row>
    <row r="451" spans="1:44" customFormat="1" ht="45" hidden="1" customHeight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7">
        <v>7</v>
      </c>
      <c r="H451" s="6"/>
      <c r="I451" s="6"/>
      <c r="J451" s="6"/>
      <c r="K451" s="6"/>
      <c r="L451" s="6"/>
      <c r="M451" s="35" t="s">
        <v>1997</v>
      </c>
      <c r="N451" s="35" t="s">
        <v>1951</v>
      </c>
      <c r="O451" s="35">
        <v>4301</v>
      </c>
      <c r="P451" s="4" t="s">
        <v>577</v>
      </c>
      <c r="Q451" s="4">
        <v>50</v>
      </c>
      <c r="R451" s="26">
        <v>18</v>
      </c>
      <c r="S451" s="8" t="s">
        <v>1596</v>
      </c>
      <c r="T451" s="8" t="s">
        <v>1597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39">
        <f t="shared" si="35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39">
        <f t="shared" si="36"/>
        <v>0</v>
      </c>
      <c r="AI451" s="11">
        <v>0</v>
      </c>
      <c r="AJ451" s="11">
        <v>0</v>
      </c>
      <c r="AK451" s="39">
        <f t="shared" si="37"/>
        <v>0</v>
      </c>
      <c r="AL451" s="11">
        <v>0</v>
      </c>
      <c r="AM451" s="11">
        <v>0</v>
      </c>
      <c r="AN451" s="11">
        <v>0</v>
      </c>
      <c r="AO451" s="11">
        <v>0</v>
      </c>
      <c r="AP451" s="33">
        <f t="shared" si="34"/>
        <v>0</v>
      </c>
      <c r="AQ451" s="32">
        <f t="shared" si="38"/>
        <v>0</v>
      </c>
      <c r="AR451" s="40">
        <v>0</v>
      </c>
    </row>
    <row r="452" spans="1:44" customFormat="1" ht="60" hidden="1" customHeight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7">
        <v>7</v>
      </c>
      <c r="H452" s="6"/>
      <c r="I452" s="6"/>
      <c r="J452" s="6"/>
      <c r="K452" s="6"/>
      <c r="L452" s="6"/>
      <c r="M452" s="35" t="s">
        <v>1997</v>
      </c>
      <c r="N452" s="35" t="s">
        <v>1951</v>
      </c>
      <c r="O452" s="35">
        <v>4301</v>
      </c>
      <c r="P452" s="4" t="s">
        <v>578</v>
      </c>
      <c r="Q452" s="4">
        <v>4</v>
      </c>
      <c r="R452" s="26">
        <v>1.5</v>
      </c>
      <c r="S452" s="8" t="s">
        <v>1597</v>
      </c>
      <c r="T452" s="8" t="s">
        <v>1598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39">
        <f t="shared" si="35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39">
        <f t="shared" si="36"/>
        <v>0</v>
      </c>
      <c r="AI452" s="11">
        <v>0</v>
      </c>
      <c r="AJ452" s="11">
        <v>0</v>
      </c>
      <c r="AK452" s="39">
        <f t="shared" si="37"/>
        <v>0</v>
      </c>
      <c r="AL452" s="11">
        <v>0</v>
      </c>
      <c r="AM452" s="11">
        <v>0</v>
      </c>
      <c r="AN452" s="11">
        <v>0</v>
      </c>
      <c r="AO452" s="11">
        <v>0</v>
      </c>
      <c r="AP452" s="33">
        <f t="shared" si="34"/>
        <v>0</v>
      </c>
      <c r="AQ452" s="32">
        <f t="shared" si="38"/>
        <v>0</v>
      </c>
      <c r="AR452" s="40">
        <v>0</v>
      </c>
    </row>
    <row r="453" spans="1:44" customFormat="1" ht="45" hidden="1" customHeight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1127</v>
      </c>
      <c r="F453" s="4">
        <v>80</v>
      </c>
      <c r="G453" s="37">
        <v>30</v>
      </c>
      <c r="H453" s="6"/>
      <c r="I453" s="6"/>
      <c r="J453" s="6"/>
      <c r="K453" s="6"/>
      <c r="L453" s="6"/>
      <c r="M453" s="35" t="s">
        <v>1997</v>
      </c>
      <c r="N453" s="35" t="s">
        <v>1951</v>
      </c>
      <c r="O453" s="35">
        <v>4301</v>
      </c>
      <c r="P453" s="4" t="s">
        <v>580</v>
      </c>
      <c r="Q453" s="4">
        <v>6</v>
      </c>
      <c r="R453" s="26">
        <v>1</v>
      </c>
      <c r="S453" s="8" t="s">
        <v>1598</v>
      </c>
      <c r="T453" s="8" t="s">
        <v>1599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39">
        <f t="shared" si="35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39">
        <f t="shared" si="36"/>
        <v>0</v>
      </c>
      <c r="AI453" s="11">
        <v>0</v>
      </c>
      <c r="AJ453" s="11">
        <v>0</v>
      </c>
      <c r="AK453" s="39">
        <f t="shared" si="37"/>
        <v>0</v>
      </c>
      <c r="AL453" s="11">
        <v>0</v>
      </c>
      <c r="AM453" s="11">
        <v>0</v>
      </c>
      <c r="AN453" s="11">
        <v>0</v>
      </c>
      <c r="AO453" s="11">
        <v>0</v>
      </c>
      <c r="AP453" s="33">
        <f t="shared" si="34"/>
        <v>0</v>
      </c>
      <c r="AQ453" s="32">
        <f t="shared" si="38"/>
        <v>0</v>
      </c>
      <c r="AR453" s="40">
        <v>0</v>
      </c>
    </row>
    <row r="454" spans="1:44" customFormat="1" ht="75" hidden="1" customHeight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7">
        <v>20</v>
      </c>
      <c r="H454" s="6"/>
      <c r="I454" s="6"/>
      <c r="J454" s="6"/>
      <c r="K454" s="6"/>
      <c r="L454" s="6"/>
      <c r="M454" s="35" t="s">
        <v>1997</v>
      </c>
      <c r="N454" s="35" t="s">
        <v>1951</v>
      </c>
      <c r="O454" s="35">
        <v>4301</v>
      </c>
      <c r="P454" s="4" t="s">
        <v>583</v>
      </c>
      <c r="Q454" s="4">
        <v>10</v>
      </c>
      <c r="R454" s="26">
        <v>3</v>
      </c>
      <c r="S454" s="8" t="s">
        <v>1599</v>
      </c>
      <c r="T454" s="8" t="s">
        <v>1600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39">
        <f t="shared" si="35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39">
        <f t="shared" si="36"/>
        <v>0</v>
      </c>
      <c r="AI454" s="11">
        <v>0</v>
      </c>
      <c r="AJ454" s="11">
        <v>0</v>
      </c>
      <c r="AK454" s="39">
        <f t="shared" si="37"/>
        <v>0</v>
      </c>
      <c r="AL454" s="11">
        <v>0</v>
      </c>
      <c r="AM454" s="11">
        <v>0</v>
      </c>
      <c r="AN454" s="11">
        <v>0</v>
      </c>
      <c r="AO454" s="11">
        <v>0</v>
      </c>
      <c r="AP454" s="33">
        <f t="shared" si="34"/>
        <v>0</v>
      </c>
      <c r="AQ454" s="32">
        <f t="shared" si="38"/>
        <v>0</v>
      </c>
      <c r="AR454" s="40">
        <v>0</v>
      </c>
    </row>
    <row r="455" spans="1:44" customFormat="1" ht="75" hidden="1" customHeight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7">
        <v>20</v>
      </c>
      <c r="H455" s="6"/>
      <c r="I455" s="6"/>
      <c r="J455" s="6"/>
      <c r="K455" s="6"/>
      <c r="L455" s="6"/>
      <c r="M455" s="35" t="s">
        <v>1997</v>
      </c>
      <c r="N455" s="35" t="s">
        <v>1951</v>
      </c>
      <c r="O455" s="35">
        <v>4301</v>
      </c>
      <c r="P455" s="4" t="s">
        <v>584</v>
      </c>
      <c r="Q455" s="4">
        <v>1</v>
      </c>
      <c r="R455" s="26" t="s">
        <v>1932</v>
      </c>
      <c r="S455" s="8" t="s">
        <v>1600</v>
      </c>
      <c r="T455" s="8" t="s">
        <v>1601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39">
        <f t="shared" si="35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39">
        <f t="shared" si="36"/>
        <v>0</v>
      </c>
      <c r="AI455" s="11">
        <v>0</v>
      </c>
      <c r="AJ455" s="11">
        <v>0</v>
      </c>
      <c r="AK455" s="39">
        <f t="shared" si="37"/>
        <v>0</v>
      </c>
      <c r="AL455" s="11">
        <v>0</v>
      </c>
      <c r="AM455" s="11">
        <v>0</v>
      </c>
      <c r="AN455" s="11">
        <v>0</v>
      </c>
      <c r="AO455" s="11">
        <v>0</v>
      </c>
      <c r="AP455" s="33">
        <f t="shared" si="34"/>
        <v>0</v>
      </c>
      <c r="AQ455" s="32">
        <f t="shared" si="38"/>
        <v>0</v>
      </c>
      <c r="AR455" s="40">
        <v>0</v>
      </c>
    </row>
    <row r="456" spans="1:44" customFormat="1" ht="75" hidden="1" customHeight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7">
        <v>20</v>
      </c>
      <c r="H456" s="6"/>
      <c r="I456" s="6"/>
      <c r="J456" s="6"/>
      <c r="K456" s="6"/>
      <c r="L456" s="6"/>
      <c r="M456" s="35" t="s">
        <v>1997</v>
      </c>
      <c r="N456" s="35" t="s">
        <v>1951</v>
      </c>
      <c r="O456" s="35">
        <v>4301</v>
      </c>
      <c r="P456" s="4" t="s">
        <v>585</v>
      </c>
      <c r="Q456" s="4">
        <v>3</v>
      </c>
      <c r="R456" s="26">
        <v>1</v>
      </c>
      <c r="S456" s="8" t="s">
        <v>1601</v>
      </c>
      <c r="T456" s="8" t="s">
        <v>1602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39">
        <f t="shared" si="35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39">
        <f t="shared" si="36"/>
        <v>0</v>
      </c>
      <c r="AI456" s="11">
        <v>0</v>
      </c>
      <c r="AJ456" s="11">
        <v>0</v>
      </c>
      <c r="AK456" s="39">
        <f t="shared" si="37"/>
        <v>0</v>
      </c>
      <c r="AL456" s="11">
        <v>0</v>
      </c>
      <c r="AM456" s="11">
        <v>0</v>
      </c>
      <c r="AN456" s="11">
        <v>0</v>
      </c>
      <c r="AO456" s="11">
        <v>0</v>
      </c>
      <c r="AP456" s="33">
        <f t="shared" si="34"/>
        <v>0</v>
      </c>
      <c r="AQ456" s="32">
        <f t="shared" si="38"/>
        <v>0</v>
      </c>
      <c r="AR456" s="40">
        <v>0</v>
      </c>
    </row>
    <row r="457" spans="1:44" customFormat="1" ht="75" hidden="1" customHeight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7">
        <v>20</v>
      </c>
      <c r="H457" s="6"/>
      <c r="I457" s="6"/>
      <c r="J457" s="6"/>
      <c r="K457" s="6"/>
      <c r="L457" s="6"/>
      <c r="M457" s="35" t="s">
        <v>1997</v>
      </c>
      <c r="N457" s="35" t="s">
        <v>1951</v>
      </c>
      <c r="O457" s="35">
        <v>4301</v>
      </c>
      <c r="P457" s="4" t="s">
        <v>586</v>
      </c>
      <c r="Q457" s="4">
        <v>5</v>
      </c>
      <c r="R457" s="26">
        <v>2</v>
      </c>
      <c r="S457" s="8" t="s">
        <v>1602</v>
      </c>
      <c r="T457" s="8" t="s">
        <v>1603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39">
        <f t="shared" si="35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39">
        <f t="shared" si="36"/>
        <v>0</v>
      </c>
      <c r="AI457" s="11">
        <v>0</v>
      </c>
      <c r="AJ457" s="11">
        <v>0</v>
      </c>
      <c r="AK457" s="39">
        <f t="shared" si="37"/>
        <v>0</v>
      </c>
      <c r="AL457" s="11">
        <v>0</v>
      </c>
      <c r="AM457" s="11">
        <v>0</v>
      </c>
      <c r="AN457" s="11">
        <v>0</v>
      </c>
      <c r="AO457" s="11">
        <v>0</v>
      </c>
      <c r="AP457" s="33">
        <f t="shared" si="34"/>
        <v>0</v>
      </c>
      <c r="AQ457" s="32">
        <f t="shared" si="38"/>
        <v>0</v>
      </c>
      <c r="AR457" s="40">
        <v>0</v>
      </c>
    </row>
    <row r="458" spans="1:44" s="2" customFormat="1" ht="45" hidden="1" customHeight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37">
        <v>30</v>
      </c>
      <c r="H458" s="9"/>
      <c r="I458" s="9"/>
      <c r="J458" s="9"/>
      <c r="K458" s="9"/>
      <c r="L458" s="9"/>
      <c r="M458" s="34" t="s">
        <v>1998</v>
      </c>
      <c r="N458" s="34" t="s">
        <v>1952</v>
      </c>
      <c r="O458" s="34">
        <v>3502</v>
      </c>
      <c r="P458" s="5" t="s">
        <v>7</v>
      </c>
      <c r="Q458" s="5">
        <v>1</v>
      </c>
      <c r="R458" s="26">
        <v>1</v>
      </c>
      <c r="S458" s="10" t="s">
        <v>1603</v>
      </c>
      <c r="T458" s="10" t="s">
        <v>1604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39">
        <f t="shared" si="35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39">
        <f t="shared" si="36"/>
        <v>0</v>
      </c>
      <c r="AI458" s="11">
        <v>0</v>
      </c>
      <c r="AJ458" s="11">
        <v>0</v>
      </c>
      <c r="AK458" s="39">
        <f t="shared" si="37"/>
        <v>0</v>
      </c>
      <c r="AL458" s="11">
        <v>0</v>
      </c>
      <c r="AM458" s="11">
        <v>0</v>
      </c>
      <c r="AN458" s="11">
        <v>0</v>
      </c>
      <c r="AO458" s="11">
        <v>0</v>
      </c>
      <c r="AP458" s="33">
        <f t="shared" si="34"/>
        <v>0</v>
      </c>
      <c r="AQ458" s="32">
        <f t="shared" si="38"/>
        <v>0</v>
      </c>
      <c r="AR458" s="40">
        <v>0</v>
      </c>
    </row>
    <row r="459" spans="1:44" s="2" customFormat="1" ht="45" hidden="1" customHeight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37">
        <v>30</v>
      </c>
      <c r="H459" s="9"/>
      <c r="I459" s="9"/>
      <c r="J459" s="9"/>
      <c r="K459" s="9"/>
      <c r="L459" s="9"/>
      <c r="M459" s="34" t="s">
        <v>1998</v>
      </c>
      <c r="N459" s="34" t="s">
        <v>1952</v>
      </c>
      <c r="O459" s="34">
        <v>3502</v>
      </c>
      <c r="P459" s="5" t="s">
        <v>8</v>
      </c>
      <c r="Q459" s="5">
        <v>1</v>
      </c>
      <c r="R459" s="26">
        <v>1</v>
      </c>
      <c r="S459" s="10" t="s">
        <v>1604</v>
      </c>
      <c r="T459" s="10" t="s">
        <v>1605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39">
        <f t="shared" si="35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39">
        <f t="shared" si="36"/>
        <v>0</v>
      </c>
      <c r="AI459" s="11">
        <v>0</v>
      </c>
      <c r="AJ459" s="11">
        <v>0</v>
      </c>
      <c r="AK459" s="39">
        <f t="shared" si="37"/>
        <v>0</v>
      </c>
      <c r="AL459" s="11">
        <v>0</v>
      </c>
      <c r="AM459" s="11">
        <v>0</v>
      </c>
      <c r="AN459" s="11">
        <v>0</v>
      </c>
      <c r="AO459" s="11">
        <v>0</v>
      </c>
      <c r="AP459" s="33">
        <f t="shared" si="34"/>
        <v>0</v>
      </c>
      <c r="AQ459" s="32">
        <f t="shared" si="38"/>
        <v>0</v>
      </c>
      <c r="AR459" s="40">
        <v>0</v>
      </c>
    </row>
    <row r="460" spans="1:44" s="2" customFormat="1" ht="45" hidden="1" customHeight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37">
        <v>30</v>
      </c>
      <c r="H460" s="9"/>
      <c r="I460" s="9"/>
      <c r="J460" s="9"/>
      <c r="K460" s="9"/>
      <c r="L460" s="9"/>
      <c r="M460" s="34" t="s">
        <v>1998</v>
      </c>
      <c r="N460" s="34" t="s">
        <v>1952</v>
      </c>
      <c r="O460" s="34">
        <v>3502</v>
      </c>
      <c r="P460" s="5" t="s">
        <v>589</v>
      </c>
      <c r="Q460" s="5">
        <v>1</v>
      </c>
      <c r="R460" s="26">
        <v>1</v>
      </c>
      <c r="S460" s="10" t="s">
        <v>1605</v>
      </c>
      <c r="T460" s="10" t="s">
        <v>1606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39">
        <f t="shared" si="35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39">
        <f t="shared" si="36"/>
        <v>0</v>
      </c>
      <c r="AI460" s="11">
        <v>0</v>
      </c>
      <c r="AJ460" s="11">
        <v>0</v>
      </c>
      <c r="AK460" s="39">
        <f t="shared" si="37"/>
        <v>0</v>
      </c>
      <c r="AL460" s="11">
        <v>0</v>
      </c>
      <c r="AM460" s="11">
        <v>0</v>
      </c>
      <c r="AN460" s="11">
        <v>0</v>
      </c>
      <c r="AO460" s="11">
        <v>0</v>
      </c>
      <c r="AP460" s="33">
        <f t="shared" si="34"/>
        <v>0</v>
      </c>
      <c r="AQ460" s="32">
        <f t="shared" si="38"/>
        <v>0</v>
      </c>
      <c r="AR460" s="40">
        <v>0</v>
      </c>
    </row>
    <row r="461" spans="1:44" s="2" customFormat="1" ht="60" hidden="1" customHeight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37">
        <v>30</v>
      </c>
      <c r="H461" s="9"/>
      <c r="I461" s="9"/>
      <c r="J461" s="9"/>
      <c r="K461" s="9"/>
      <c r="L461" s="9"/>
      <c r="M461" s="34" t="s">
        <v>1998</v>
      </c>
      <c r="N461" s="34" t="s">
        <v>1952</v>
      </c>
      <c r="O461" s="34">
        <v>3502</v>
      </c>
      <c r="P461" s="5" t="s">
        <v>590</v>
      </c>
      <c r="Q461" s="5">
        <v>1</v>
      </c>
      <c r="R461" s="26">
        <v>1</v>
      </c>
      <c r="S461" s="10" t="s">
        <v>1606</v>
      </c>
      <c r="T461" s="10" t="s">
        <v>1607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39">
        <f t="shared" si="35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39">
        <f t="shared" si="36"/>
        <v>0</v>
      </c>
      <c r="AI461" s="11">
        <v>0</v>
      </c>
      <c r="AJ461" s="11">
        <v>0</v>
      </c>
      <c r="AK461" s="39">
        <f t="shared" si="37"/>
        <v>0</v>
      </c>
      <c r="AL461" s="11">
        <v>0</v>
      </c>
      <c r="AM461" s="11">
        <v>0</v>
      </c>
      <c r="AN461" s="11">
        <v>0</v>
      </c>
      <c r="AO461" s="11">
        <v>0</v>
      </c>
      <c r="AP461" s="33">
        <f t="shared" si="34"/>
        <v>0</v>
      </c>
      <c r="AQ461" s="32">
        <f t="shared" si="38"/>
        <v>0</v>
      </c>
      <c r="AR461" s="40">
        <v>0</v>
      </c>
    </row>
    <row r="462" spans="1:44" s="2" customFormat="1" ht="60" hidden="1" customHeight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37">
        <v>30</v>
      </c>
      <c r="H462" s="9"/>
      <c r="I462" s="9"/>
      <c r="J462" s="9"/>
      <c r="K462" s="9"/>
      <c r="L462" s="9"/>
      <c r="M462" s="34" t="s">
        <v>1998</v>
      </c>
      <c r="N462" s="34" t="s">
        <v>1952</v>
      </c>
      <c r="O462" s="34">
        <v>3502</v>
      </c>
      <c r="P462" s="5" t="s">
        <v>10</v>
      </c>
      <c r="Q462" s="5">
        <v>1</v>
      </c>
      <c r="R462" s="26">
        <v>1</v>
      </c>
      <c r="S462" s="10" t="s">
        <v>1607</v>
      </c>
      <c r="T462" s="10" t="s">
        <v>1608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39">
        <f t="shared" si="35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39">
        <f t="shared" si="36"/>
        <v>0</v>
      </c>
      <c r="AI462" s="11">
        <v>0</v>
      </c>
      <c r="AJ462" s="11">
        <v>0</v>
      </c>
      <c r="AK462" s="39">
        <f t="shared" si="37"/>
        <v>0</v>
      </c>
      <c r="AL462" s="11">
        <v>0</v>
      </c>
      <c r="AM462" s="11">
        <v>0</v>
      </c>
      <c r="AN462" s="11">
        <v>0</v>
      </c>
      <c r="AO462" s="11">
        <v>0</v>
      </c>
      <c r="AP462" s="33">
        <f t="shared" si="34"/>
        <v>0</v>
      </c>
      <c r="AQ462" s="32">
        <f t="shared" si="38"/>
        <v>0</v>
      </c>
      <c r="AR462" s="40">
        <v>0</v>
      </c>
    </row>
    <row r="463" spans="1:44" customFormat="1" ht="75" hidden="1" customHeight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7">
        <v>5</v>
      </c>
      <c r="H463" s="6"/>
      <c r="I463" s="6"/>
      <c r="J463" s="6"/>
      <c r="K463" s="6"/>
      <c r="L463" s="6"/>
      <c r="M463" s="35" t="s">
        <v>1998</v>
      </c>
      <c r="N463" s="35" t="s">
        <v>1952</v>
      </c>
      <c r="O463" s="35">
        <v>3502</v>
      </c>
      <c r="P463" s="4" t="s">
        <v>597</v>
      </c>
      <c r="Q463" s="4">
        <v>4</v>
      </c>
      <c r="R463" s="26">
        <v>2</v>
      </c>
      <c r="S463" s="8" t="s">
        <v>1608</v>
      </c>
      <c r="T463" s="8" t="s">
        <v>1609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39">
        <f t="shared" si="35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39">
        <f t="shared" si="36"/>
        <v>0</v>
      </c>
      <c r="AI463" s="11">
        <v>0</v>
      </c>
      <c r="AJ463" s="11">
        <v>0</v>
      </c>
      <c r="AK463" s="39">
        <f t="shared" si="37"/>
        <v>0</v>
      </c>
      <c r="AL463" s="11">
        <v>0</v>
      </c>
      <c r="AM463" s="11">
        <v>0</v>
      </c>
      <c r="AN463" s="11">
        <v>0</v>
      </c>
      <c r="AO463" s="11">
        <v>0</v>
      </c>
      <c r="AP463" s="33">
        <f t="shared" si="34"/>
        <v>0</v>
      </c>
      <c r="AQ463" s="32">
        <f t="shared" si="38"/>
        <v>0</v>
      </c>
      <c r="AR463" s="40">
        <v>0</v>
      </c>
    </row>
    <row r="464" spans="1:44" customFormat="1" ht="60" hidden="1" customHeight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7">
        <v>5</v>
      </c>
      <c r="H464" s="6"/>
      <c r="I464" s="6"/>
      <c r="J464" s="6"/>
      <c r="K464" s="6"/>
      <c r="L464" s="6"/>
      <c r="M464" s="35" t="s">
        <v>1998</v>
      </c>
      <c r="N464" s="35" t="s">
        <v>1952</v>
      </c>
      <c r="O464" s="35">
        <v>3502</v>
      </c>
      <c r="P464" s="4" t="s">
        <v>598</v>
      </c>
      <c r="Q464" s="4">
        <v>1</v>
      </c>
      <c r="R464" s="26">
        <v>1</v>
      </c>
      <c r="S464" s="8" t="s">
        <v>1609</v>
      </c>
      <c r="T464" s="8" t="s">
        <v>1610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39">
        <f t="shared" si="35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39">
        <f t="shared" si="36"/>
        <v>0</v>
      </c>
      <c r="AI464" s="11">
        <v>0</v>
      </c>
      <c r="AJ464" s="11">
        <v>0</v>
      </c>
      <c r="AK464" s="39">
        <f t="shared" si="37"/>
        <v>0</v>
      </c>
      <c r="AL464" s="11">
        <v>0</v>
      </c>
      <c r="AM464" s="11">
        <v>0</v>
      </c>
      <c r="AN464" s="11">
        <v>0</v>
      </c>
      <c r="AO464" s="11">
        <v>0</v>
      </c>
      <c r="AP464" s="33">
        <f t="shared" si="34"/>
        <v>0</v>
      </c>
      <c r="AQ464" s="32">
        <f t="shared" si="38"/>
        <v>0</v>
      </c>
      <c r="AR464" s="40">
        <v>0</v>
      </c>
    </row>
    <row r="465" spans="1:44" customFormat="1" ht="75" hidden="1" customHeight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7">
        <v>5</v>
      </c>
      <c r="H465" s="6"/>
      <c r="I465" s="6"/>
      <c r="J465" s="6"/>
      <c r="K465" s="6"/>
      <c r="L465" s="6"/>
      <c r="M465" s="35" t="s">
        <v>1998</v>
      </c>
      <c r="N465" s="35" t="s">
        <v>1952</v>
      </c>
      <c r="O465" s="35">
        <v>3502</v>
      </c>
      <c r="P465" s="4" t="s">
        <v>599</v>
      </c>
      <c r="Q465" s="4">
        <v>4</v>
      </c>
      <c r="R465" s="26">
        <v>1</v>
      </c>
      <c r="S465" s="8" t="s">
        <v>1610</v>
      </c>
      <c r="T465" s="8" t="s">
        <v>1611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39">
        <f t="shared" si="35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39">
        <f t="shared" si="36"/>
        <v>0</v>
      </c>
      <c r="AI465" s="11">
        <v>0</v>
      </c>
      <c r="AJ465" s="11">
        <v>0</v>
      </c>
      <c r="AK465" s="39">
        <f t="shared" si="37"/>
        <v>0</v>
      </c>
      <c r="AL465" s="11">
        <v>0</v>
      </c>
      <c r="AM465" s="11">
        <v>0</v>
      </c>
      <c r="AN465" s="11">
        <v>0</v>
      </c>
      <c r="AO465" s="11">
        <v>0</v>
      </c>
      <c r="AP465" s="33">
        <f t="shared" si="34"/>
        <v>0</v>
      </c>
      <c r="AQ465" s="32">
        <f t="shared" si="38"/>
        <v>0</v>
      </c>
      <c r="AR465" s="40">
        <v>0</v>
      </c>
    </row>
    <row r="466" spans="1:44" customFormat="1" ht="45" hidden="1" customHeight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7">
        <v>5</v>
      </c>
      <c r="H466" s="6"/>
      <c r="I466" s="6"/>
      <c r="J466" s="6"/>
      <c r="K466" s="6"/>
      <c r="L466" s="6"/>
      <c r="M466" s="35" t="s">
        <v>1998</v>
      </c>
      <c r="N466" s="35" t="s">
        <v>1952</v>
      </c>
      <c r="O466" s="35">
        <v>3502</v>
      </c>
      <c r="P466" s="4" t="s">
        <v>600</v>
      </c>
      <c r="Q466" s="4">
        <v>10</v>
      </c>
      <c r="R466" s="26">
        <v>3</v>
      </c>
      <c r="S466" s="8" t="s">
        <v>1611</v>
      </c>
      <c r="T466" s="8" t="s">
        <v>1612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39">
        <f t="shared" si="35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39">
        <f t="shared" si="36"/>
        <v>0</v>
      </c>
      <c r="AI466" s="11">
        <v>0</v>
      </c>
      <c r="AJ466" s="11">
        <v>0</v>
      </c>
      <c r="AK466" s="39">
        <f t="shared" si="37"/>
        <v>0</v>
      </c>
      <c r="AL466" s="11">
        <v>0</v>
      </c>
      <c r="AM466" s="11">
        <v>0</v>
      </c>
      <c r="AN466" s="11">
        <v>0</v>
      </c>
      <c r="AO466" s="11">
        <v>0</v>
      </c>
      <c r="AP466" s="33">
        <f t="shared" si="34"/>
        <v>0</v>
      </c>
      <c r="AQ466" s="32">
        <f t="shared" si="38"/>
        <v>0</v>
      </c>
      <c r="AR466" s="40">
        <v>0</v>
      </c>
    </row>
    <row r="467" spans="1:44" customFormat="1" ht="45" hidden="1" customHeight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7">
        <v>5</v>
      </c>
      <c r="H467" s="6"/>
      <c r="I467" s="6"/>
      <c r="J467" s="6"/>
      <c r="K467" s="6"/>
      <c r="L467" s="6"/>
      <c r="M467" s="35" t="s">
        <v>1998</v>
      </c>
      <c r="N467" s="35" t="s">
        <v>1952</v>
      </c>
      <c r="O467" s="35">
        <v>3502</v>
      </c>
      <c r="P467" s="4" t="s">
        <v>601</v>
      </c>
      <c r="Q467" s="4">
        <v>72</v>
      </c>
      <c r="R467" s="26">
        <v>22</v>
      </c>
      <c r="S467" s="8" t="s">
        <v>1612</v>
      </c>
      <c r="T467" s="8" t="s">
        <v>1613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39">
        <f t="shared" si="35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39">
        <f t="shared" si="36"/>
        <v>0</v>
      </c>
      <c r="AI467" s="11">
        <v>0</v>
      </c>
      <c r="AJ467" s="11">
        <v>0</v>
      </c>
      <c r="AK467" s="39">
        <f t="shared" si="37"/>
        <v>0</v>
      </c>
      <c r="AL467" s="11">
        <v>0</v>
      </c>
      <c r="AM467" s="11">
        <v>0</v>
      </c>
      <c r="AN467" s="11">
        <v>0</v>
      </c>
      <c r="AO467" s="11">
        <v>0</v>
      </c>
      <c r="AP467" s="33">
        <f t="shared" si="34"/>
        <v>0</v>
      </c>
      <c r="AQ467" s="32">
        <f t="shared" si="38"/>
        <v>0</v>
      </c>
      <c r="AR467" s="40">
        <v>0</v>
      </c>
    </row>
    <row r="468" spans="1:44" customFormat="1" ht="45" hidden="1" customHeight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7">
        <v>5</v>
      </c>
      <c r="H468" s="6"/>
      <c r="I468" s="6"/>
      <c r="J468" s="6"/>
      <c r="K468" s="6"/>
      <c r="L468" s="6"/>
      <c r="M468" s="35" t="s">
        <v>1998</v>
      </c>
      <c r="N468" s="35" t="s">
        <v>1952</v>
      </c>
      <c r="O468" s="35">
        <v>3502</v>
      </c>
      <c r="P468" s="4" t="s">
        <v>602</v>
      </c>
      <c r="Q468" s="4">
        <v>1</v>
      </c>
      <c r="R468" s="26">
        <v>1</v>
      </c>
      <c r="S468" s="8" t="s">
        <v>1613</v>
      </c>
      <c r="T468" s="8" t="s">
        <v>1614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39">
        <f t="shared" si="35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39">
        <f t="shared" si="36"/>
        <v>0</v>
      </c>
      <c r="AI468" s="11">
        <v>0</v>
      </c>
      <c r="AJ468" s="11">
        <v>0</v>
      </c>
      <c r="AK468" s="39">
        <f t="shared" si="37"/>
        <v>0</v>
      </c>
      <c r="AL468" s="11">
        <v>0</v>
      </c>
      <c r="AM468" s="11">
        <v>0</v>
      </c>
      <c r="AN468" s="11">
        <v>0</v>
      </c>
      <c r="AO468" s="11">
        <v>0</v>
      </c>
      <c r="AP468" s="33">
        <f t="shared" si="34"/>
        <v>0</v>
      </c>
      <c r="AQ468" s="32">
        <f t="shared" si="38"/>
        <v>0</v>
      </c>
      <c r="AR468" s="40">
        <v>0</v>
      </c>
    </row>
    <row r="469" spans="1:44" customFormat="1" ht="45" hidden="1" customHeight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7">
        <v>5</v>
      </c>
      <c r="H469" s="6"/>
      <c r="I469" s="6"/>
      <c r="J469" s="6"/>
      <c r="K469" s="6"/>
      <c r="L469" s="6"/>
      <c r="M469" s="35" t="s">
        <v>1998</v>
      </c>
      <c r="N469" s="35" t="s">
        <v>1952</v>
      </c>
      <c r="O469" s="35">
        <v>3502</v>
      </c>
      <c r="P469" s="4" t="s">
        <v>604</v>
      </c>
      <c r="Q469" s="4">
        <v>10</v>
      </c>
      <c r="R469" s="26">
        <v>4</v>
      </c>
      <c r="S469" s="8" t="s">
        <v>1614</v>
      </c>
      <c r="T469" s="8" t="s">
        <v>1615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39">
        <f t="shared" si="35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39">
        <f t="shared" si="36"/>
        <v>0</v>
      </c>
      <c r="AI469" s="11">
        <v>0</v>
      </c>
      <c r="AJ469" s="11">
        <v>0</v>
      </c>
      <c r="AK469" s="39">
        <f t="shared" si="37"/>
        <v>0</v>
      </c>
      <c r="AL469" s="11">
        <v>0</v>
      </c>
      <c r="AM469" s="11">
        <v>0</v>
      </c>
      <c r="AN469" s="11">
        <v>0</v>
      </c>
      <c r="AO469" s="11">
        <v>0</v>
      </c>
      <c r="AP469" s="33">
        <f t="shared" si="34"/>
        <v>0</v>
      </c>
      <c r="AQ469" s="32">
        <f t="shared" si="38"/>
        <v>0</v>
      </c>
      <c r="AR469" s="40">
        <v>0</v>
      </c>
    </row>
    <row r="470" spans="1:44" customFormat="1" ht="45" hidden="1" customHeight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7">
        <v>5</v>
      </c>
      <c r="H470" s="6"/>
      <c r="I470" s="6"/>
      <c r="J470" s="6"/>
      <c r="K470" s="6"/>
      <c r="L470" s="6"/>
      <c r="M470" s="35" t="s">
        <v>1998</v>
      </c>
      <c r="N470" s="35" t="s">
        <v>1952</v>
      </c>
      <c r="O470" s="35">
        <v>3502</v>
      </c>
      <c r="P470" s="4" t="s">
        <v>605</v>
      </c>
      <c r="Q470" s="4">
        <v>80</v>
      </c>
      <c r="R470" s="26">
        <v>30</v>
      </c>
      <c r="S470" s="8" t="s">
        <v>1615</v>
      </c>
      <c r="T470" s="8" t="s">
        <v>1616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39">
        <f t="shared" si="35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39">
        <f t="shared" si="36"/>
        <v>0</v>
      </c>
      <c r="AI470" s="11">
        <v>0</v>
      </c>
      <c r="AJ470" s="11">
        <v>0</v>
      </c>
      <c r="AK470" s="39">
        <f t="shared" si="37"/>
        <v>0</v>
      </c>
      <c r="AL470" s="11">
        <v>0</v>
      </c>
      <c r="AM470" s="11">
        <v>0</v>
      </c>
      <c r="AN470" s="11">
        <v>0</v>
      </c>
      <c r="AO470" s="11">
        <v>0</v>
      </c>
      <c r="AP470" s="33">
        <f t="shared" si="34"/>
        <v>0</v>
      </c>
      <c r="AQ470" s="32">
        <f t="shared" si="38"/>
        <v>0</v>
      </c>
      <c r="AR470" s="40">
        <v>0</v>
      </c>
    </row>
    <row r="471" spans="1:44" customFormat="1" ht="45" hidden="1" customHeight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7">
        <v>5</v>
      </c>
      <c r="H471" s="6"/>
      <c r="I471" s="6"/>
      <c r="J471" s="6"/>
      <c r="K471" s="6"/>
      <c r="L471" s="6"/>
      <c r="M471" s="35" t="s">
        <v>1998</v>
      </c>
      <c r="N471" s="35" t="s">
        <v>1952</v>
      </c>
      <c r="O471" s="35">
        <v>3502</v>
      </c>
      <c r="P471" s="4" t="s">
        <v>606</v>
      </c>
      <c r="Q471" s="4">
        <v>25</v>
      </c>
      <c r="R471" s="26">
        <v>8</v>
      </c>
      <c r="S471" s="8" t="s">
        <v>1616</v>
      </c>
      <c r="T471" s="8" t="s">
        <v>1617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39">
        <f t="shared" si="35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39">
        <f t="shared" si="36"/>
        <v>0</v>
      </c>
      <c r="AI471" s="11">
        <v>0</v>
      </c>
      <c r="AJ471" s="11">
        <v>0</v>
      </c>
      <c r="AK471" s="39">
        <f t="shared" si="37"/>
        <v>0</v>
      </c>
      <c r="AL471" s="11">
        <v>0</v>
      </c>
      <c r="AM471" s="11">
        <v>0</v>
      </c>
      <c r="AN471" s="11">
        <v>0</v>
      </c>
      <c r="AO471" s="11">
        <v>0</v>
      </c>
      <c r="AP471" s="33">
        <f t="shared" si="34"/>
        <v>0</v>
      </c>
      <c r="AQ471" s="32">
        <f t="shared" si="38"/>
        <v>0</v>
      </c>
      <c r="AR471" s="40">
        <v>0</v>
      </c>
    </row>
    <row r="472" spans="1:44" customFormat="1" ht="45" hidden="1" customHeight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7">
        <v>5</v>
      </c>
      <c r="H472" s="6"/>
      <c r="I472" s="6"/>
      <c r="J472" s="6"/>
      <c r="K472" s="6"/>
      <c r="L472" s="6"/>
      <c r="M472" s="35" t="s">
        <v>1998</v>
      </c>
      <c r="N472" s="35" t="s">
        <v>1952</v>
      </c>
      <c r="O472" s="35">
        <v>3502</v>
      </c>
      <c r="P472" s="4" t="s">
        <v>608</v>
      </c>
      <c r="Q472" s="4">
        <v>10</v>
      </c>
      <c r="R472" s="26">
        <v>2</v>
      </c>
      <c r="S472" s="8" t="s">
        <v>1617</v>
      </c>
      <c r="T472" s="8" t="s">
        <v>1618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39">
        <f t="shared" si="35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39">
        <f t="shared" si="36"/>
        <v>0</v>
      </c>
      <c r="AI472" s="11">
        <v>0</v>
      </c>
      <c r="AJ472" s="11">
        <v>0</v>
      </c>
      <c r="AK472" s="39">
        <f t="shared" si="37"/>
        <v>0</v>
      </c>
      <c r="AL472" s="11">
        <v>0</v>
      </c>
      <c r="AM472" s="11">
        <v>0</v>
      </c>
      <c r="AN472" s="11">
        <v>0</v>
      </c>
      <c r="AO472" s="11">
        <v>0</v>
      </c>
      <c r="AP472" s="33">
        <f t="shared" si="34"/>
        <v>0</v>
      </c>
      <c r="AQ472" s="32">
        <f t="shared" si="38"/>
        <v>0</v>
      </c>
      <c r="AR472" s="40">
        <v>0</v>
      </c>
    </row>
    <row r="473" spans="1:44" customFormat="1" ht="45" hidden="1" customHeight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7">
        <v>5</v>
      </c>
      <c r="H473" s="6"/>
      <c r="I473" s="6"/>
      <c r="J473" s="6"/>
      <c r="K473" s="6"/>
      <c r="L473" s="6"/>
      <c r="M473" s="35" t="s">
        <v>1998</v>
      </c>
      <c r="N473" s="35" t="s">
        <v>1952</v>
      </c>
      <c r="O473" s="35">
        <v>3502</v>
      </c>
      <c r="P473" s="4" t="s">
        <v>609</v>
      </c>
      <c r="Q473" s="4">
        <v>50</v>
      </c>
      <c r="R473" s="26">
        <v>15</v>
      </c>
      <c r="S473" s="8" t="s">
        <v>1618</v>
      </c>
      <c r="T473" s="8" t="s">
        <v>1619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39">
        <f t="shared" si="35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39">
        <f t="shared" si="36"/>
        <v>0</v>
      </c>
      <c r="AI473" s="11">
        <v>0</v>
      </c>
      <c r="AJ473" s="11">
        <v>0</v>
      </c>
      <c r="AK473" s="39">
        <f t="shared" si="37"/>
        <v>0</v>
      </c>
      <c r="AL473" s="11">
        <v>0</v>
      </c>
      <c r="AM473" s="11">
        <v>0</v>
      </c>
      <c r="AN473" s="11">
        <v>0</v>
      </c>
      <c r="AO473" s="11">
        <v>0</v>
      </c>
      <c r="AP473" s="33">
        <f t="shared" si="34"/>
        <v>0</v>
      </c>
      <c r="AQ473" s="32">
        <f t="shared" si="38"/>
        <v>0</v>
      </c>
      <c r="AR473" s="40">
        <v>0</v>
      </c>
    </row>
    <row r="474" spans="1:44" customFormat="1" ht="45" hidden="1" customHeight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7">
        <v>5</v>
      </c>
      <c r="H474" s="6"/>
      <c r="I474" s="6"/>
      <c r="J474" s="6"/>
      <c r="K474" s="6"/>
      <c r="L474" s="6"/>
      <c r="M474" s="35" t="s">
        <v>1998</v>
      </c>
      <c r="N474" s="35" t="s">
        <v>1952</v>
      </c>
      <c r="O474" s="35">
        <v>3502</v>
      </c>
      <c r="P474" s="4" t="s">
        <v>610</v>
      </c>
      <c r="Q474" s="4">
        <v>100</v>
      </c>
      <c r="R474" s="26">
        <v>20</v>
      </c>
      <c r="S474" s="8" t="s">
        <v>1619</v>
      </c>
      <c r="T474" s="8" t="s">
        <v>1620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39">
        <f t="shared" si="35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39">
        <f t="shared" si="36"/>
        <v>0</v>
      </c>
      <c r="AI474" s="11">
        <v>0</v>
      </c>
      <c r="AJ474" s="11">
        <v>0</v>
      </c>
      <c r="AK474" s="39">
        <f t="shared" si="37"/>
        <v>0</v>
      </c>
      <c r="AL474" s="11">
        <v>0</v>
      </c>
      <c r="AM474" s="11">
        <v>0</v>
      </c>
      <c r="AN474" s="11">
        <v>0</v>
      </c>
      <c r="AO474" s="11">
        <v>0</v>
      </c>
      <c r="AP474" s="33">
        <f t="shared" si="34"/>
        <v>0</v>
      </c>
      <c r="AQ474" s="32">
        <f t="shared" si="38"/>
        <v>0</v>
      </c>
      <c r="AR474" s="40">
        <v>0</v>
      </c>
    </row>
    <row r="475" spans="1:44" customFormat="1" ht="45" hidden="1" customHeight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7">
        <v>5</v>
      </c>
      <c r="H475" s="6"/>
      <c r="I475" s="6"/>
      <c r="J475" s="6"/>
      <c r="K475" s="6"/>
      <c r="L475" s="6"/>
      <c r="M475" s="35" t="s">
        <v>1998</v>
      </c>
      <c r="N475" s="35" t="s">
        <v>1952</v>
      </c>
      <c r="O475" s="35">
        <v>3502</v>
      </c>
      <c r="P475" s="4" t="s">
        <v>621</v>
      </c>
      <c r="Q475" s="4">
        <v>10</v>
      </c>
      <c r="R475" s="26">
        <v>3.5</v>
      </c>
      <c r="S475" s="8" t="s">
        <v>1620</v>
      </c>
      <c r="T475" s="8" t="s">
        <v>1621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39">
        <f t="shared" si="35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39">
        <f t="shared" si="36"/>
        <v>0</v>
      </c>
      <c r="AI475" s="11">
        <v>0</v>
      </c>
      <c r="AJ475" s="11">
        <v>0</v>
      </c>
      <c r="AK475" s="39">
        <f t="shared" si="37"/>
        <v>0</v>
      </c>
      <c r="AL475" s="11">
        <v>0</v>
      </c>
      <c r="AM475" s="11">
        <v>0</v>
      </c>
      <c r="AN475" s="11">
        <v>0</v>
      </c>
      <c r="AO475" s="11">
        <v>0</v>
      </c>
      <c r="AP475" s="33">
        <f t="shared" si="34"/>
        <v>0</v>
      </c>
      <c r="AQ475" s="32">
        <f t="shared" si="38"/>
        <v>0</v>
      </c>
      <c r="AR475" s="40">
        <v>0</v>
      </c>
    </row>
    <row r="476" spans="1:44" customFormat="1" ht="45" hidden="1" customHeight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7">
        <v>5</v>
      </c>
      <c r="H476" s="6"/>
      <c r="I476" s="6"/>
      <c r="J476" s="6"/>
      <c r="K476" s="6"/>
      <c r="L476" s="6"/>
      <c r="M476" s="35" t="s">
        <v>1998</v>
      </c>
      <c r="N476" s="35" t="s">
        <v>1952</v>
      </c>
      <c r="O476" s="35">
        <v>3502</v>
      </c>
      <c r="P476" s="4" t="s">
        <v>611</v>
      </c>
      <c r="Q476" s="4">
        <v>4</v>
      </c>
      <c r="R476" s="26">
        <v>1</v>
      </c>
      <c r="S476" s="8" t="s">
        <v>1621</v>
      </c>
      <c r="T476" s="8" t="s">
        <v>1622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39">
        <f t="shared" si="35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39">
        <f t="shared" si="36"/>
        <v>0</v>
      </c>
      <c r="AI476" s="11">
        <v>0</v>
      </c>
      <c r="AJ476" s="11">
        <v>0</v>
      </c>
      <c r="AK476" s="39">
        <f t="shared" si="37"/>
        <v>0</v>
      </c>
      <c r="AL476" s="11">
        <v>0</v>
      </c>
      <c r="AM476" s="11">
        <v>0</v>
      </c>
      <c r="AN476" s="11">
        <v>0</v>
      </c>
      <c r="AO476" s="11">
        <v>0</v>
      </c>
      <c r="AP476" s="33">
        <f t="shared" si="34"/>
        <v>0</v>
      </c>
      <c r="AQ476" s="32">
        <f t="shared" si="38"/>
        <v>0</v>
      </c>
      <c r="AR476" s="40">
        <v>0</v>
      </c>
    </row>
    <row r="477" spans="1:44" customFormat="1" ht="45" hidden="1" customHeight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7">
        <v>5</v>
      </c>
      <c r="H477" s="6"/>
      <c r="I477" s="6"/>
      <c r="J477" s="6"/>
      <c r="K477" s="6"/>
      <c r="L477" s="6"/>
      <c r="M477" s="35" t="s">
        <v>1998</v>
      </c>
      <c r="N477" s="35" t="s">
        <v>1952</v>
      </c>
      <c r="O477" s="35">
        <v>3502</v>
      </c>
      <c r="P477" s="4" t="s">
        <v>612</v>
      </c>
      <c r="Q477" s="4">
        <v>8</v>
      </c>
      <c r="R477" s="26">
        <v>2</v>
      </c>
      <c r="S477" s="8" t="s">
        <v>1622</v>
      </c>
      <c r="T477" s="8" t="s">
        <v>1623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39">
        <f t="shared" si="35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39">
        <f t="shared" si="36"/>
        <v>0</v>
      </c>
      <c r="AI477" s="11">
        <v>0</v>
      </c>
      <c r="AJ477" s="11">
        <v>0</v>
      </c>
      <c r="AK477" s="39">
        <f t="shared" si="37"/>
        <v>0</v>
      </c>
      <c r="AL477" s="11">
        <v>0</v>
      </c>
      <c r="AM477" s="11">
        <v>0</v>
      </c>
      <c r="AN477" s="11">
        <v>0</v>
      </c>
      <c r="AO477" s="11">
        <v>0</v>
      </c>
      <c r="AP477" s="33">
        <f t="shared" si="34"/>
        <v>0</v>
      </c>
      <c r="AQ477" s="32">
        <f t="shared" si="38"/>
        <v>0</v>
      </c>
      <c r="AR477" s="40">
        <v>0</v>
      </c>
    </row>
    <row r="478" spans="1:44" customFormat="1" ht="45" hidden="1" customHeight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7">
        <v>5</v>
      </c>
      <c r="H478" s="6"/>
      <c r="I478" s="6"/>
      <c r="J478" s="6"/>
      <c r="K478" s="6"/>
      <c r="L478" s="6"/>
      <c r="M478" s="35" t="s">
        <v>1998</v>
      </c>
      <c r="N478" s="35" t="s">
        <v>1952</v>
      </c>
      <c r="O478" s="35">
        <v>3502</v>
      </c>
      <c r="P478" s="4" t="s">
        <v>614</v>
      </c>
      <c r="Q478" s="4">
        <v>1</v>
      </c>
      <c r="R478" s="26">
        <v>1</v>
      </c>
      <c r="S478" s="8" t="s">
        <v>1623</v>
      </c>
      <c r="T478" s="8" t="s">
        <v>1624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39">
        <f t="shared" si="35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39">
        <f t="shared" si="36"/>
        <v>0</v>
      </c>
      <c r="AI478" s="11">
        <v>0</v>
      </c>
      <c r="AJ478" s="11">
        <v>0</v>
      </c>
      <c r="AK478" s="39">
        <f t="shared" si="37"/>
        <v>0</v>
      </c>
      <c r="AL478" s="11">
        <v>0</v>
      </c>
      <c r="AM478" s="11">
        <v>0</v>
      </c>
      <c r="AN478" s="11">
        <v>0</v>
      </c>
      <c r="AO478" s="11">
        <v>0</v>
      </c>
      <c r="AP478" s="33">
        <f t="shared" si="34"/>
        <v>0</v>
      </c>
      <c r="AQ478" s="32">
        <f t="shared" si="38"/>
        <v>0</v>
      </c>
      <c r="AR478" s="40">
        <v>0</v>
      </c>
    </row>
    <row r="479" spans="1:44" customFormat="1" ht="75" hidden="1" customHeight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7">
        <v>11</v>
      </c>
      <c r="H479" s="6"/>
      <c r="I479" s="6"/>
      <c r="J479" s="6"/>
      <c r="K479" s="6"/>
      <c r="L479" s="6"/>
      <c r="M479" s="35" t="s">
        <v>1998</v>
      </c>
      <c r="N479" s="35" t="s">
        <v>1952</v>
      </c>
      <c r="O479" s="35">
        <v>3502</v>
      </c>
      <c r="P479" s="4" t="s">
        <v>617</v>
      </c>
      <c r="Q479" s="4">
        <v>560</v>
      </c>
      <c r="R479" s="26">
        <v>213</v>
      </c>
      <c r="S479" s="8" t="s">
        <v>1624</v>
      </c>
      <c r="T479" s="8" t="s">
        <v>1625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39">
        <f t="shared" si="35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39">
        <f t="shared" si="36"/>
        <v>0</v>
      </c>
      <c r="AI479" s="11">
        <v>0</v>
      </c>
      <c r="AJ479" s="11">
        <v>0</v>
      </c>
      <c r="AK479" s="39">
        <f t="shared" si="37"/>
        <v>0</v>
      </c>
      <c r="AL479" s="11">
        <v>0</v>
      </c>
      <c r="AM479" s="11">
        <v>0</v>
      </c>
      <c r="AN479" s="11">
        <v>0</v>
      </c>
      <c r="AO479" s="11">
        <v>0</v>
      </c>
      <c r="AP479" s="33">
        <f t="shared" si="34"/>
        <v>0</v>
      </c>
      <c r="AQ479" s="32">
        <f t="shared" si="38"/>
        <v>0</v>
      </c>
      <c r="AR479" s="40">
        <v>0</v>
      </c>
    </row>
    <row r="480" spans="1:44" customFormat="1" ht="45" hidden="1" customHeight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7">
        <v>11</v>
      </c>
      <c r="H480" s="6"/>
      <c r="I480" s="6"/>
      <c r="J480" s="6"/>
      <c r="K480" s="6"/>
      <c r="L480" s="6"/>
      <c r="M480" s="35" t="s">
        <v>1998</v>
      </c>
      <c r="N480" s="35" t="s">
        <v>1952</v>
      </c>
      <c r="O480" s="35">
        <v>3502</v>
      </c>
      <c r="P480" s="4" t="s">
        <v>618</v>
      </c>
      <c r="Q480" s="4">
        <v>1</v>
      </c>
      <c r="R480" s="26">
        <v>1</v>
      </c>
      <c r="S480" s="8" t="s">
        <v>1625</v>
      </c>
      <c r="T480" s="8" t="s">
        <v>1626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39">
        <f t="shared" si="35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39">
        <f t="shared" si="36"/>
        <v>0</v>
      </c>
      <c r="AI480" s="11">
        <v>0</v>
      </c>
      <c r="AJ480" s="11">
        <v>0</v>
      </c>
      <c r="AK480" s="39">
        <f t="shared" si="37"/>
        <v>0</v>
      </c>
      <c r="AL480" s="11">
        <v>0</v>
      </c>
      <c r="AM480" s="11">
        <v>0</v>
      </c>
      <c r="AN480" s="11">
        <v>0</v>
      </c>
      <c r="AO480" s="11">
        <v>0</v>
      </c>
      <c r="AP480" s="33">
        <f t="shared" si="34"/>
        <v>0</v>
      </c>
      <c r="AQ480" s="32">
        <f t="shared" si="38"/>
        <v>0</v>
      </c>
      <c r="AR480" s="40">
        <v>0</v>
      </c>
    </row>
    <row r="481" spans="1:44" customFormat="1" ht="45" hidden="1" customHeight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7">
        <v>11</v>
      </c>
      <c r="H481" s="6"/>
      <c r="I481" s="6"/>
      <c r="J481" s="6"/>
      <c r="K481" s="6"/>
      <c r="L481" s="6"/>
      <c r="M481" s="35" t="s">
        <v>1998</v>
      </c>
      <c r="N481" s="35" t="s">
        <v>1952</v>
      </c>
      <c r="O481" s="35">
        <v>3502</v>
      </c>
      <c r="P481" s="4" t="s">
        <v>619</v>
      </c>
      <c r="Q481" s="5">
        <v>8</v>
      </c>
      <c r="R481" s="26">
        <v>3</v>
      </c>
      <c r="S481" s="8" t="s">
        <v>1626</v>
      </c>
      <c r="T481" s="8" t="s">
        <v>1627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39">
        <f t="shared" si="35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39">
        <f t="shared" si="36"/>
        <v>0</v>
      </c>
      <c r="AI481" s="11">
        <v>0</v>
      </c>
      <c r="AJ481" s="11">
        <v>0</v>
      </c>
      <c r="AK481" s="39">
        <f t="shared" si="37"/>
        <v>0</v>
      </c>
      <c r="AL481" s="11">
        <v>0</v>
      </c>
      <c r="AM481" s="11">
        <v>0</v>
      </c>
      <c r="AN481" s="11">
        <v>0</v>
      </c>
      <c r="AO481" s="11">
        <v>0</v>
      </c>
      <c r="AP481" s="33">
        <f t="shared" si="34"/>
        <v>0</v>
      </c>
      <c r="AQ481" s="32">
        <f t="shared" si="38"/>
        <v>0</v>
      </c>
      <c r="AR481" s="40">
        <v>0</v>
      </c>
    </row>
    <row r="482" spans="1:44" customFormat="1" ht="45" hidden="1" customHeight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7">
        <v>11</v>
      </c>
      <c r="H482" s="6"/>
      <c r="I482" s="6"/>
      <c r="J482" s="6"/>
      <c r="K482" s="6"/>
      <c r="L482" s="6"/>
      <c r="M482" s="35" t="s">
        <v>1998</v>
      </c>
      <c r="N482" s="35" t="s">
        <v>1952</v>
      </c>
      <c r="O482" s="35">
        <v>3502</v>
      </c>
      <c r="P482" s="4" t="s">
        <v>620</v>
      </c>
      <c r="Q482" s="4">
        <v>12</v>
      </c>
      <c r="R482" s="26">
        <v>4</v>
      </c>
      <c r="S482" s="8" t="s">
        <v>1627</v>
      </c>
      <c r="T482" s="8" t="s">
        <v>1628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39">
        <f t="shared" si="35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39">
        <f t="shared" si="36"/>
        <v>0</v>
      </c>
      <c r="AI482" s="11">
        <v>0</v>
      </c>
      <c r="AJ482" s="11">
        <v>0</v>
      </c>
      <c r="AK482" s="39">
        <f t="shared" si="37"/>
        <v>0</v>
      </c>
      <c r="AL482" s="11">
        <v>0</v>
      </c>
      <c r="AM482" s="11">
        <v>0</v>
      </c>
      <c r="AN482" s="11">
        <v>0</v>
      </c>
      <c r="AO482" s="11">
        <v>0</v>
      </c>
      <c r="AP482" s="33">
        <f t="shared" si="34"/>
        <v>0</v>
      </c>
      <c r="AQ482" s="32">
        <f t="shared" si="38"/>
        <v>0</v>
      </c>
      <c r="AR482" s="40">
        <v>0</v>
      </c>
    </row>
    <row r="483" spans="1:44" customFormat="1" ht="45" hidden="1" customHeight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7">
        <v>11</v>
      </c>
      <c r="H483" s="6"/>
      <c r="I483" s="6"/>
      <c r="J483" s="6"/>
      <c r="K483" s="6"/>
      <c r="L483" s="6"/>
      <c r="M483" s="35" t="s">
        <v>1998</v>
      </c>
      <c r="N483" s="35" t="s">
        <v>1952</v>
      </c>
      <c r="O483" s="35">
        <v>3502</v>
      </c>
      <c r="P483" s="4" t="s">
        <v>622</v>
      </c>
      <c r="Q483" s="4">
        <v>4</v>
      </c>
      <c r="R483" s="26">
        <v>2</v>
      </c>
      <c r="S483" s="8" t="s">
        <v>1628</v>
      </c>
      <c r="T483" s="8" t="s">
        <v>1629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39">
        <f t="shared" si="35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39">
        <f t="shared" si="36"/>
        <v>0</v>
      </c>
      <c r="AI483" s="11">
        <v>0</v>
      </c>
      <c r="AJ483" s="11">
        <v>0</v>
      </c>
      <c r="AK483" s="39">
        <f t="shared" si="37"/>
        <v>0</v>
      </c>
      <c r="AL483" s="11">
        <v>0</v>
      </c>
      <c r="AM483" s="11">
        <v>0</v>
      </c>
      <c r="AN483" s="11">
        <v>0</v>
      </c>
      <c r="AO483" s="11">
        <v>0</v>
      </c>
      <c r="AP483" s="33">
        <f t="shared" si="34"/>
        <v>0</v>
      </c>
      <c r="AQ483" s="32">
        <f t="shared" si="38"/>
        <v>0</v>
      </c>
      <c r="AR483" s="40">
        <v>0</v>
      </c>
    </row>
    <row r="484" spans="1:44" customFormat="1" ht="45" hidden="1" customHeight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7">
        <v>11</v>
      </c>
      <c r="H484" s="6"/>
      <c r="I484" s="6"/>
      <c r="J484" s="6"/>
      <c r="K484" s="6"/>
      <c r="L484" s="6"/>
      <c r="M484" s="35" t="s">
        <v>1998</v>
      </c>
      <c r="N484" s="35" t="s">
        <v>1952</v>
      </c>
      <c r="O484" s="35">
        <v>3502</v>
      </c>
      <c r="P484" s="4" t="s">
        <v>623</v>
      </c>
      <c r="Q484" s="4">
        <v>100</v>
      </c>
      <c r="R484" s="26">
        <v>40</v>
      </c>
      <c r="S484" s="8" t="s">
        <v>1629</v>
      </c>
      <c r="T484" s="8" t="s">
        <v>1630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39">
        <f t="shared" si="35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39">
        <f t="shared" si="36"/>
        <v>0</v>
      </c>
      <c r="AI484" s="11">
        <v>0</v>
      </c>
      <c r="AJ484" s="11">
        <v>0</v>
      </c>
      <c r="AK484" s="39">
        <f t="shared" si="37"/>
        <v>0</v>
      </c>
      <c r="AL484" s="11">
        <v>0</v>
      </c>
      <c r="AM484" s="11">
        <v>0</v>
      </c>
      <c r="AN484" s="11">
        <v>0</v>
      </c>
      <c r="AO484" s="11">
        <v>0</v>
      </c>
      <c r="AP484" s="33">
        <f t="shared" si="34"/>
        <v>0</v>
      </c>
      <c r="AQ484" s="32">
        <f t="shared" si="38"/>
        <v>0</v>
      </c>
      <c r="AR484" s="40">
        <v>0</v>
      </c>
    </row>
    <row r="485" spans="1:44" customFormat="1" ht="45" hidden="1" customHeight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7">
        <v>11</v>
      </c>
      <c r="H485" s="6"/>
      <c r="I485" s="6"/>
      <c r="J485" s="6"/>
      <c r="K485" s="6"/>
      <c r="L485" s="6"/>
      <c r="M485" s="35" t="s">
        <v>1998</v>
      </c>
      <c r="N485" s="35" t="s">
        <v>1952</v>
      </c>
      <c r="O485" s="35">
        <v>3502</v>
      </c>
      <c r="P485" s="4" t="s">
        <v>624</v>
      </c>
      <c r="Q485" s="4">
        <v>16</v>
      </c>
      <c r="R485" s="26">
        <v>4</v>
      </c>
      <c r="S485" s="8" t="s">
        <v>1630</v>
      </c>
      <c r="T485" s="8" t="s">
        <v>1631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39">
        <f t="shared" si="35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39">
        <f t="shared" si="36"/>
        <v>0</v>
      </c>
      <c r="AI485" s="11">
        <v>0</v>
      </c>
      <c r="AJ485" s="11">
        <v>0</v>
      </c>
      <c r="AK485" s="39">
        <f t="shared" si="37"/>
        <v>0</v>
      </c>
      <c r="AL485" s="11">
        <v>0</v>
      </c>
      <c r="AM485" s="11">
        <v>0</v>
      </c>
      <c r="AN485" s="11">
        <v>0</v>
      </c>
      <c r="AO485" s="11">
        <v>0</v>
      </c>
      <c r="AP485" s="33">
        <f t="shared" si="34"/>
        <v>0</v>
      </c>
      <c r="AQ485" s="32">
        <f t="shared" si="38"/>
        <v>0</v>
      </c>
      <c r="AR485" s="40">
        <v>0</v>
      </c>
    </row>
    <row r="486" spans="1:44" customFormat="1" ht="45" hidden="1" customHeight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7">
        <v>11</v>
      </c>
      <c r="H486" s="6"/>
      <c r="I486" s="6"/>
      <c r="J486" s="6"/>
      <c r="K486" s="6"/>
      <c r="L486" s="6"/>
      <c r="M486" s="35" t="s">
        <v>1998</v>
      </c>
      <c r="N486" s="35" t="s">
        <v>1952</v>
      </c>
      <c r="O486" s="35">
        <v>3502</v>
      </c>
      <c r="P486" s="4" t="s">
        <v>625</v>
      </c>
      <c r="Q486" s="4">
        <v>100</v>
      </c>
      <c r="R486" s="26">
        <v>40</v>
      </c>
      <c r="S486" s="8" t="s">
        <v>1631</v>
      </c>
      <c r="T486" s="8" t="s">
        <v>1632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39">
        <f t="shared" si="35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39">
        <f t="shared" si="36"/>
        <v>0</v>
      </c>
      <c r="AI486" s="11">
        <v>0</v>
      </c>
      <c r="AJ486" s="11">
        <v>0</v>
      </c>
      <c r="AK486" s="39">
        <f t="shared" si="37"/>
        <v>0</v>
      </c>
      <c r="AL486" s="11">
        <v>0</v>
      </c>
      <c r="AM486" s="11">
        <v>0</v>
      </c>
      <c r="AN486" s="11">
        <v>0</v>
      </c>
      <c r="AO486" s="11">
        <v>0</v>
      </c>
      <c r="AP486" s="33">
        <f t="shared" si="34"/>
        <v>0</v>
      </c>
      <c r="AQ486" s="32">
        <f t="shared" si="38"/>
        <v>0</v>
      </c>
      <c r="AR486" s="40">
        <v>0</v>
      </c>
    </row>
    <row r="487" spans="1:44" customFormat="1" ht="45" hidden="1" customHeight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7">
        <v>11</v>
      </c>
      <c r="H487" s="6"/>
      <c r="I487" s="6"/>
      <c r="J487" s="6"/>
      <c r="K487" s="6"/>
      <c r="L487" s="6"/>
      <c r="M487" s="35" t="s">
        <v>1998</v>
      </c>
      <c r="N487" s="35" t="s">
        <v>1952</v>
      </c>
      <c r="O487" s="35">
        <v>3502</v>
      </c>
      <c r="P487" s="4" t="s">
        <v>626</v>
      </c>
      <c r="Q487" s="4">
        <v>1</v>
      </c>
      <c r="R487" s="26">
        <v>1</v>
      </c>
      <c r="S487" s="8" t="s">
        <v>1632</v>
      </c>
      <c r="T487" s="8" t="s">
        <v>1633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39">
        <f t="shared" si="35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39">
        <f t="shared" si="36"/>
        <v>0</v>
      </c>
      <c r="AI487" s="11">
        <v>0</v>
      </c>
      <c r="AJ487" s="11">
        <v>0</v>
      </c>
      <c r="AK487" s="39">
        <f t="shared" si="37"/>
        <v>0</v>
      </c>
      <c r="AL487" s="11">
        <v>0</v>
      </c>
      <c r="AM487" s="11">
        <v>0</v>
      </c>
      <c r="AN487" s="11">
        <v>0</v>
      </c>
      <c r="AO487" s="11">
        <v>0</v>
      </c>
      <c r="AP487" s="33">
        <f t="shared" si="34"/>
        <v>0</v>
      </c>
      <c r="AQ487" s="32">
        <f t="shared" si="38"/>
        <v>0</v>
      </c>
      <c r="AR487" s="40">
        <v>0</v>
      </c>
    </row>
    <row r="488" spans="1:44" customFormat="1" ht="45" hidden="1" customHeight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7">
        <v>12</v>
      </c>
      <c r="H488" s="6"/>
      <c r="I488" s="6"/>
      <c r="J488" s="6"/>
      <c r="K488" s="6"/>
      <c r="L488" s="6"/>
      <c r="M488" s="35" t="s">
        <v>1999</v>
      </c>
      <c r="N488" s="35" t="s">
        <v>1953</v>
      </c>
      <c r="O488" s="35">
        <v>3602</v>
      </c>
      <c r="P488" s="4" t="s">
        <v>628</v>
      </c>
      <c r="Q488" s="4">
        <v>1</v>
      </c>
      <c r="R488" s="26">
        <v>1</v>
      </c>
      <c r="S488" s="8" t="s">
        <v>1633</v>
      </c>
      <c r="T488" s="8" t="s">
        <v>1634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39">
        <f t="shared" si="35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39">
        <f t="shared" si="36"/>
        <v>0</v>
      </c>
      <c r="AI488" s="11">
        <v>0</v>
      </c>
      <c r="AJ488" s="11">
        <v>0</v>
      </c>
      <c r="AK488" s="39">
        <f t="shared" si="37"/>
        <v>0</v>
      </c>
      <c r="AL488" s="11">
        <v>0</v>
      </c>
      <c r="AM488" s="11">
        <v>0</v>
      </c>
      <c r="AN488" s="11">
        <v>0</v>
      </c>
      <c r="AO488" s="11">
        <v>0</v>
      </c>
      <c r="AP488" s="33">
        <f t="shared" si="34"/>
        <v>0</v>
      </c>
      <c r="AQ488" s="32">
        <f t="shared" si="38"/>
        <v>0</v>
      </c>
      <c r="AR488" s="40">
        <v>0</v>
      </c>
    </row>
    <row r="489" spans="1:44" customFormat="1" ht="45" hidden="1" customHeight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7">
        <v>12</v>
      </c>
      <c r="H489" s="6"/>
      <c r="I489" s="6"/>
      <c r="J489" s="6"/>
      <c r="K489" s="6"/>
      <c r="L489" s="6"/>
      <c r="M489" s="35" t="s">
        <v>1999</v>
      </c>
      <c r="N489" s="35" t="s">
        <v>1953</v>
      </c>
      <c r="O489" s="35">
        <v>3602</v>
      </c>
      <c r="P489" s="4" t="s">
        <v>629</v>
      </c>
      <c r="Q489" s="4">
        <v>2</v>
      </c>
      <c r="R489" s="26">
        <v>1</v>
      </c>
      <c r="S489" s="8" t="s">
        <v>1634</v>
      </c>
      <c r="T489" s="8" t="s">
        <v>1635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39">
        <f t="shared" si="35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39">
        <f t="shared" si="36"/>
        <v>0</v>
      </c>
      <c r="AI489" s="11">
        <v>0</v>
      </c>
      <c r="AJ489" s="11">
        <v>0</v>
      </c>
      <c r="AK489" s="39">
        <f t="shared" si="37"/>
        <v>0</v>
      </c>
      <c r="AL489" s="11">
        <v>0</v>
      </c>
      <c r="AM489" s="11">
        <v>0</v>
      </c>
      <c r="AN489" s="11">
        <v>0</v>
      </c>
      <c r="AO489" s="11">
        <v>0</v>
      </c>
      <c r="AP489" s="33">
        <f t="shared" ref="AP489:AP552" si="39">SUM(AL489:AO489)</f>
        <v>0</v>
      </c>
      <c r="AQ489" s="32">
        <f t="shared" si="38"/>
        <v>0</v>
      </c>
      <c r="AR489" s="40">
        <v>0</v>
      </c>
    </row>
    <row r="490" spans="1:44" customFormat="1" ht="45" hidden="1" customHeight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7">
        <v>12</v>
      </c>
      <c r="H490" s="6"/>
      <c r="I490" s="6"/>
      <c r="J490" s="6"/>
      <c r="K490" s="6"/>
      <c r="L490" s="6"/>
      <c r="M490" s="35" t="s">
        <v>1999</v>
      </c>
      <c r="N490" s="35" t="s">
        <v>1953</v>
      </c>
      <c r="O490" s="35">
        <v>3602</v>
      </c>
      <c r="P490" s="4" t="s">
        <v>630</v>
      </c>
      <c r="Q490" s="4">
        <v>2</v>
      </c>
      <c r="R490" s="26">
        <v>0.5</v>
      </c>
      <c r="S490" s="8" t="s">
        <v>1635</v>
      </c>
      <c r="T490" s="8" t="s">
        <v>1636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39">
        <f t="shared" ref="AB490:AB553" si="40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39">
        <f t="shared" ref="AH490:AH553" si="41">SUM(AC490:AG490)</f>
        <v>0</v>
      </c>
      <c r="AI490" s="11">
        <v>0</v>
      </c>
      <c r="AJ490" s="11">
        <v>0</v>
      </c>
      <c r="AK490" s="39">
        <f t="shared" ref="AK490:AK553" si="42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3">
        <f t="shared" si="39"/>
        <v>0</v>
      </c>
      <c r="AQ490" s="32">
        <f t="shared" ref="AQ490:AQ553" si="43">AB490+AH490+AK490+AP490</f>
        <v>0</v>
      </c>
      <c r="AR490" s="40">
        <v>0</v>
      </c>
    </row>
    <row r="491" spans="1:44" customFormat="1" ht="45" hidden="1" customHeight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7">
        <v>12</v>
      </c>
      <c r="H491" s="6"/>
      <c r="I491" s="6"/>
      <c r="J491" s="6"/>
      <c r="K491" s="6"/>
      <c r="L491" s="6"/>
      <c r="M491" s="35" t="s">
        <v>1999</v>
      </c>
      <c r="N491" s="35" t="s">
        <v>1953</v>
      </c>
      <c r="O491" s="35">
        <v>3602</v>
      </c>
      <c r="P491" s="4" t="s">
        <v>638</v>
      </c>
      <c r="Q491" s="4">
        <v>1</v>
      </c>
      <c r="R491" s="26">
        <v>1</v>
      </c>
      <c r="S491" s="8" t="s">
        <v>1636</v>
      </c>
      <c r="T491" s="8" t="s">
        <v>1637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39">
        <f t="shared" si="40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39">
        <f t="shared" si="41"/>
        <v>0</v>
      </c>
      <c r="AI491" s="11">
        <v>0</v>
      </c>
      <c r="AJ491" s="11">
        <v>0</v>
      </c>
      <c r="AK491" s="39">
        <f t="shared" si="42"/>
        <v>0</v>
      </c>
      <c r="AL491" s="11">
        <v>0</v>
      </c>
      <c r="AM491" s="11">
        <v>0</v>
      </c>
      <c r="AN491" s="11">
        <v>0</v>
      </c>
      <c r="AO491" s="11">
        <v>0</v>
      </c>
      <c r="AP491" s="33">
        <f t="shared" si="39"/>
        <v>0</v>
      </c>
      <c r="AQ491" s="32">
        <f t="shared" si="43"/>
        <v>0</v>
      </c>
      <c r="AR491" s="40">
        <v>0</v>
      </c>
    </row>
    <row r="492" spans="1:44" customFormat="1" ht="60" hidden="1" customHeight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7">
        <v>12</v>
      </c>
      <c r="H492" s="6"/>
      <c r="I492" s="6"/>
      <c r="J492" s="6"/>
      <c r="K492" s="6"/>
      <c r="L492" s="6"/>
      <c r="M492" s="35" t="s">
        <v>1999</v>
      </c>
      <c r="N492" s="35" t="s">
        <v>1954</v>
      </c>
      <c r="O492" s="35">
        <v>3604</v>
      </c>
      <c r="P492" s="4" t="s">
        <v>631</v>
      </c>
      <c r="Q492" s="4">
        <v>4</v>
      </c>
      <c r="R492" s="26">
        <v>2</v>
      </c>
      <c r="S492" s="8" t="s">
        <v>1637</v>
      </c>
      <c r="T492" s="8" t="s">
        <v>1638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39">
        <f t="shared" si="40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39">
        <f t="shared" si="41"/>
        <v>0</v>
      </c>
      <c r="AI492" s="11">
        <v>0</v>
      </c>
      <c r="AJ492" s="11">
        <v>0</v>
      </c>
      <c r="AK492" s="39">
        <f t="shared" si="42"/>
        <v>0</v>
      </c>
      <c r="AL492" s="11">
        <v>0</v>
      </c>
      <c r="AM492" s="11">
        <v>0</v>
      </c>
      <c r="AN492" s="11">
        <v>0</v>
      </c>
      <c r="AO492" s="11">
        <v>0</v>
      </c>
      <c r="AP492" s="33">
        <f t="shared" si="39"/>
        <v>0</v>
      </c>
      <c r="AQ492" s="32">
        <f t="shared" si="43"/>
        <v>0</v>
      </c>
      <c r="AR492" s="40">
        <v>0</v>
      </c>
    </row>
    <row r="493" spans="1:44" customFormat="1" ht="45" hidden="1" customHeight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7">
        <v>12</v>
      </c>
      <c r="H493" s="6"/>
      <c r="I493" s="6"/>
      <c r="J493" s="6"/>
      <c r="K493" s="6"/>
      <c r="L493" s="6"/>
      <c r="M493" s="35" t="s">
        <v>1999</v>
      </c>
      <c r="N493" s="35" t="s">
        <v>1955</v>
      </c>
      <c r="O493" s="35">
        <v>3603</v>
      </c>
      <c r="P493" s="4" t="s">
        <v>632</v>
      </c>
      <c r="Q493" s="4">
        <v>2</v>
      </c>
      <c r="R493" s="26">
        <v>1</v>
      </c>
      <c r="S493" s="8" t="s">
        <v>1638</v>
      </c>
      <c r="T493" s="8" t="s">
        <v>1639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39">
        <f t="shared" si="40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39">
        <f t="shared" si="41"/>
        <v>0</v>
      </c>
      <c r="AI493" s="11">
        <v>0</v>
      </c>
      <c r="AJ493" s="11">
        <v>0</v>
      </c>
      <c r="AK493" s="39">
        <f t="shared" si="42"/>
        <v>0</v>
      </c>
      <c r="AL493" s="11">
        <v>0</v>
      </c>
      <c r="AM493" s="11">
        <v>0</v>
      </c>
      <c r="AN493" s="11">
        <v>0</v>
      </c>
      <c r="AO493" s="11">
        <v>0</v>
      </c>
      <c r="AP493" s="33">
        <f t="shared" si="39"/>
        <v>0</v>
      </c>
      <c r="AQ493" s="32">
        <f t="shared" si="43"/>
        <v>0</v>
      </c>
      <c r="AR493" s="40">
        <v>0</v>
      </c>
    </row>
    <row r="494" spans="1:44" customFormat="1" ht="60" hidden="1" customHeight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7">
        <v>12</v>
      </c>
      <c r="H494" s="6"/>
      <c r="I494" s="6"/>
      <c r="J494" s="6"/>
      <c r="K494" s="6"/>
      <c r="L494" s="6"/>
      <c r="M494" s="35" t="s">
        <v>1999</v>
      </c>
      <c r="N494" s="35" t="s">
        <v>1955</v>
      </c>
      <c r="O494" s="35">
        <v>3603</v>
      </c>
      <c r="P494" s="4" t="s">
        <v>633</v>
      </c>
      <c r="Q494" s="4">
        <v>10</v>
      </c>
      <c r="R494" s="26">
        <v>4</v>
      </c>
      <c r="S494" s="8" t="s">
        <v>1639</v>
      </c>
      <c r="T494" s="8" t="s">
        <v>1640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39">
        <f t="shared" si="40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39">
        <f t="shared" si="41"/>
        <v>0</v>
      </c>
      <c r="AI494" s="11">
        <v>0</v>
      </c>
      <c r="AJ494" s="11">
        <v>0</v>
      </c>
      <c r="AK494" s="39">
        <f t="shared" si="42"/>
        <v>0</v>
      </c>
      <c r="AL494" s="11">
        <v>0</v>
      </c>
      <c r="AM494" s="11">
        <v>0</v>
      </c>
      <c r="AN494" s="11">
        <v>0</v>
      </c>
      <c r="AO494" s="11">
        <v>0</v>
      </c>
      <c r="AP494" s="33">
        <f t="shared" si="39"/>
        <v>0</v>
      </c>
      <c r="AQ494" s="32">
        <f t="shared" si="43"/>
        <v>0</v>
      </c>
      <c r="AR494" s="40">
        <v>0</v>
      </c>
    </row>
    <row r="495" spans="1:44" customFormat="1" ht="45" hidden="1" customHeight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7">
        <v>12</v>
      </c>
      <c r="H495" s="6"/>
      <c r="I495" s="6"/>
      <c r="J495" s="6"/>
      <c r="K495" s="6"/>
      <c r="L495" s="6"/>
      <c r="M495" s="35" t="s">
        <v>1999</v>
      </c>
      <c r="N495" s="35" t="s">
        <v>1955</v>
      </c>
      <c r="O495" s="35">
        <v>3603</v>
      </c>
      <c r="P495" s="4" t="s">
        <v>634</v>
      </c>
      <c r="Q495" s="4">
        <v>100</v>
      </c>
      <c r="R495" s="26">
        <v>40</v>
      </c>
      <c r="S495" s="8" t="s">
        <v>1640</v>
      </c>
      <c r="T495" s="8" t="s">
        <v>1641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39">
        <f t="shared" si="40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39">
        <f t="shared" si="41"/>
        <v>0</v>
      </c>
      <c r="AI495" s="11">
        <v>0</v>
      </c>
      <c r="AJ495" s="11">
        <v>0</v>
      </c>
      <c r="AK495" s="39">
        <f t="shared" si="42"/>
        <v>0</v>
      </c>
      <c r="AL495" s="11">
        <v>0</v>
      </c>
      <c r="AM495" s="11">
        <v>0</v>
      </c>
      <c r="AN495" s="11">
        <v>0</v>
      </c>
      <c r="AO495" s="11">
        <v>0</v>
      </c>
      <c r="AP495" s="33">
        <f t="shared" si="39"/>
        <v>0</v>
      </c>
      <c r="AQ495" s="32">
        <f t="shared" si="43"/>
        <v>0</v>
      </c>
      <c r="AR495" s="40">
        <v>0</v>
      </c>
    </row>
    <row r="496" spans="1:44" customFormat="1" ht="45" hidden="1" customHeight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7">
        <v>12</v>
      </c>
      <c r="H496" s="6"/>
      <c r="I496" s="6"/>
      <c r="J496" s="6"/>
      <c r="K496" s="6"/>
      <c r="L496" s="6"/>
      <c r="M496" s="35" t="s">
        <v>1999</v>
      </c>
      <c r="N496" s="35" t="s">
        <v>1953</v>
      </c>
      <c r="O496" s="35">
        <v>3602</v>
      </c>
      <c r="P496" s="4" t="s">
        <v>635</v>
      </c>
      <c r="Q496" s="4">
        <v>10</v>
      </c>
      <c r="R496" s="26">
        <v>4</v>
      </c>
      <c r="S496" s="8" t="s">
        <v>1641</v>
      </c>
      <c r="T496" s="8" t="s">
        <v>1642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39">
        <f t="shared" si="40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39">
        <f t="shared" si="41"/>
        <v>0</v>
      </c>
      <c r="AI496" s="11">
        <v>0</v>
      </c>
      <c r="AJ496" s="11">
        <v>0</v>
      </c>
      <c r="AK496" s="39">
        <f t="shared" si="42"/>
        <v>0</v>
      </c>
      <c r="AL496" s="11">
        <v>0</v>
      </c>
      <c r="AM496" s="11">
        <v>0</v>
      </c>
      <c r="AN496" s="11">
        <v>0</v>
      </c>
      <c r="AO496" s="11">
        <v>0</v>
      </c>
      <c r="AP496" s="33">
        <f t="shared" si="39"/>
        <v>0</v>
      </c>
      <c r="AQ496" s="32">
        <f t="shared" si="43"/>
        <v>0</v>
      </c>
      <c r="AR496" s="40">
        <v>0</v>
      </c>
    </row>
    <row r="497" spans="1:44" customFormat="1" ht="60" hidden="1" customHeight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7">
        <v>61</v>
      </c>
      <c r="H497" s="6"/>
      <c r="I497" s="6"/>
      <c r="J497" s="6"/>
      <c r="K497" s="6"/>
      <c r="L497" s="6"/>
      <c r="M497" s="35" t="s">
        <v>1999</v>
      </c>
      <c r="N497" s="35" t="s">
        <v>1954</v>
      </c>
      <c r="O497" s="35">
        <v>3604</v>
      </c>
      <c r="P497" s="4" t="s">
        <v>637</v>
      </c>
      <c r="Q497" s="4">
        <v>2</v>
      </c>
      <c r="R497" s="26" t="s">
        <v>1932</v>
      </c>
      <c r="S497" s="8" t="s">
        <v>1642</v>
      </c>
      <c r="T497" s="8" t="s">
        <v>1643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39">
        <f t="shared" si="40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39">
        <f t="shared" si="41"/>
        <v>0</v>
      </c>
      <c r="AI497" s="11">
        <v>0</v>
      </c>
      <c r="AJ497" s="11">
        <v>0</v>
      </c>
      <c r="AK497" s="39">
        <f t="shared" si="42"/>
        <v>0</v>
      </c>
      <c r="AL497" s="11">
        <v>0</v>
      </c>
      <c r="AM497" s="11">
        <v>0</v>
      </c>
      <c r="AN497" s="11">
        <v>0</v>
      </c>
      <c r="AO497" s="11">
        <v>0</v>
      </c>
      <c r="AP497" s="33">
        <f t="shared" si="39"/>
        <v>0</v>
      </c>
      <c r="AQ497" s="32">
        <f t="shared" si="43"/>
        <v>0</v>
      </c>
      <c r="AR497" s="40">
        <v>0</v>
      </c>
    </row>
    <row r="498" spans="1:44" customFormat="1" ht="60" hidden="1" customHeight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7">
        <v>61</v>
      </c>
      <c r="H498" s="6"/>
      <c r="I498" s="6"/>
      <c r="J498" s="6"/>
      <c r="K498" s="6"/>
      <c r="L498" s="6"/>
      <c r="M498" s="35" t="s">
        <v>1999</v>
      </c>
      <c r="N498" s="35" t="s">
        <v>1954</v>
      </c>
      <c r="O498" s="35">
        <v>3604</v>
      </c>
      <c r="P498" s="4" t="s">
        <v>639</v>
      </c>
      <c r="Q498" s="4">
        <v>1</v>
      </c>
      <c r="R498" s="26">
        <v>1</v>
      </c>
      <c r="S498" s="8" t="s">
        <v>1643</v>
      </c>
      <c r="T498" s="8" t="s">
        <v>1644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39">
        <f t="shared" si="40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39">
        <f t="shared" si="41"/>
        <v>0</v>
      </c>
      <c r="AI498" s="11">
        <v>0</v>
      </c>
      <c r="AJ498" s="11">
        <v>0</v>
      </c>
      <c r="AK498" s="39">
        <f t="shared" si="42"/>
        <v>0</v>
      </c>
      <c r="AL498" s="11">
        <v>0</v>
      </c>
      <c r="AM498" s="11">
        <v>0</v>
      </c>
      <c r="AN498" s="11">
        <v>0</v>
      </c>
      <c r="AO498" s="11">
        <v>0</v>
      </c>
      <c r="AP498" s="33">
        <f t="shared" si="39"/>
        <v>0</v>
      </c>
      <c r="AQ498" s="32">
        <f t="shared" si="43"/>
        <v>0</v>
      </c>
      <c r="AR498" s="40">
        <v>0</v>
      </c>
    </row>
    <row r="499" spans="1:44" customFormat="1" ht="45" hidden="1" customHeight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7">
        <v>61</v>
      </c>
      <c r="H499" s="6"/>
      <c r="I499" s="6"/>
      <c r="J499" s="6"/>
      <c r="K499" s="6"/>
      <c r="L499" s="6"/>
      <c r="M499" s="35" t="s">
        <v>1999</v>
      </c>
      <c r="N499" s="35" t="s">
        <v>1953</v>
      </c>
      <c r="O499" s="35">
        <v>3602</v>
      </c>
      <c r="P499" s="4" t="s">
        <v>640</v>
      </c>
      <c r="Q499" s="4">
        <v>1</v>
      </c>
      <c r="R499" s="26">
        <v>1</v>
      </c>
      <c r="S499" s="8" t="s">
        <v>1644</v>
      </c>
      <c r="T499" s="8" t="s">
        <v>1645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39">
        <f t="shared" si="40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39">
        <f t="shared" si="41"/>
        <v>0</v>
      </c>
      <c r="AI499" s="11">
        <v>0</v>
      </c>
      <c r="AJ499" s="11">
        <v>0</v>
      </c>
      <c r="AK499" s="39">
        <f t="shared" si="42"/>
        <v>0</v>
      </c>
      <c r="AL499" s="11">
        <v>0</v>
      </c>
      <c r="AM499" s="11">
        <v>0</v>
      </c>
      <c r="AN499" s="11">
        <v>0</v>
      </c>
      <c r="AO499" s="11">
        <v>0</v>
      </c>
      <c r="AP499" s="33">
        <f t="shared" si="39"/>
        <v>0</v>
      </c>
      <c r="AQ499" s="32">
        <f t="shared" si="43"/>
        <v>0</v>
      </c>
      <c r="AR499" s="40">
        <v>0</v>
      </c>
    </row>
    <row r="500" spans="1:44" customFormat="1" ht="45" hidden="1" customHeight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7">
        <v>61</v>
      </c>
      <c r="H500" s="6"/>
      <c r="I500" s="6"/>
      <c r="J500" s="6"/>
      <c r="K500" s="6"/>
      <c r="L500" s="6"/>
      <c r="M500" s="35" t="s">
        <v>1998</v>
      </c>
      <c r="N500" s="35" t="s">
        <v>1952</v>
      </c>
      <c r="O500" s="35">
        <v>3502</v>
      </c>
      <c r="P500" s="4" t="s">
        <v>641</v>
      </c>
      <c r="Q500" s="4">
        <v>8</v>
      </c>
      <c r="R500" s="26">
        <v>2</v>
      </c>
      <c r="S500" s="8" t="s">
        <v>1645</v>
      </c>
      <c r="T500" s="8" t="s">
        <v>1646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39">
        <f t="shared" si="40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39">
        <f t="shared" si="41"/>
        <v>0</v>
      </c>
      <c r="AI500" s="11">
        <v>0</v>
      </c>
      <c r="AJ500" s="11">
        <v>0</v>
      </c>
      <c r="AK500" s="39">
        <f t="shared" si="42"/>
        <v>0</v>
      </c>
      <c r="AL500" s="11">
        <v>0</v>
      </c>
      <c r="AM500" s="11">
        <v>0</v>
      </c>
      <c r="AN500" s="11">
        <v>0</v>
      </c>
      <c r="AO500" s="11">
        <v>0</v>
      </c>
      <c r="AP500" s="33">
        <f t="shared" si="39"/>
        <v>0</v>
      </c>
      <c r="AQ500" s="32">
        <f t="shared" si="43"/>
        <v>0</v>
      </c>
      <c r="AR500" s="40">
        <v>0</v>
      </c>
    </row>
    <row r="501" spans="1:44" customFormat="1" ht="60" hidden="1" customHeight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7">
        <v>61</v>
      </c>
      <c r="H501" s="6"/>
      <c r="I501" s="6"/>
      <c r="J501" s="6"/>
      <c r="K501" s="6"/>
      <c r="L501" s="6"/>
      <c r="M501" s="35" t="s">
        <v>1998</v>
      </c>
      <c r="N501" s="35" t="s">
        <v>1952</v>
      </c>
      <c r="O501" s="35">
        <v>3502</v>
      </c>
      <c r="P501" s="4" t="s">
        <v>642</v>
      </c>
      <c r="Q501" s="4">
        <v>2</v>
      </c>
      <c r="R501" s="26" t="s">
        <v>1932</v>
      </c>
      <c r="S501" s="8" t="s">
        <v>1646</v>
      </c>
      <c r="T501" s="8" t="s">
        <v>1647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39">
        <f t="shared" si="40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39">
        <f t="shared" si="41"/>
        <v>0</v>
      </c>
      <c r="AI501" s="11">
        <v>0</v>
      </c>
      <c r="AJ501" s="11">
        <v>0</v>
      </c>
      <c r="AK501" s="39">
        <f t="shared" si="42"/>
        <v>0</v>
      </c>
      <c r="AL501" s="11">
        <v>0</v>
      </c>
      <c r="AM501" s="11">
        <v>0</v>
      </c>
      <c r="AN501" s="11">
        <v>0</v>
      </c>
      <c r="AO501" s="11">
        <v>0</v>
      </c>
      <c r="AP501" s="33">
        <f t="shared" si="39"/>
        <v>0</v>
      </c>
      <c r="AQ501" s="32">
        <f t="shared" si="43"/>
        <v>0</v>
      </c>
      <c r="AR501" s="40">
        <v>0</v>
      </c>
    </row>
    <row r="502" spans="1:44" customFormat="1" ht="45" hidden="1" customHeight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8">
        <v>0.79</v>
      </c>
      <c r="G502" s="37">
        <v>0.79</v>
      </c>
      <c r="H502" s="6"/>
      <c r="I502" s="6"/>
      <c r="J502" s="6"/>
      <c r="K502" s="6"/>
      <c r="L502" s="6"/>
      <c r="M502" s="35" t="s">
        <v>1998</v>
      </c>
      <c r="N502" s="35" t="s">
        <v>1952</v>
      </c>
      <c r="O502" s="35">
        <v>3502</v>
      </c>
      <c r="P502" s="4" t="s">
        <v>645</v>
      </c>
      <c r="Q502" s="4">
        <v>20</v>
      </c>
      <c r="R502" s="26">
        <v>10</v>
      </c>
      <c r="S502" s="8" t="s">
        <v>1647</v>
      </c>
      <c r="T502" s="8" t="s">
        <v>1648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39">
        <f t="shared" si="40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39">
        <f t="shared" si="41"/>
        <v>0</v>
      </c>
      <c r="AI502" s="11">
        <v>0</v>
      </c>
      <c r="AJ502" s="11">
        <v>0</v>
      </c>
      <c r="AK502" s="39">
        <f t="shared" si="42"/>
        <v>0</v>
      </c>
      <c r="AL502" s="11">
        <v>0</v>
      </c>
      <c r="AM502" s="11">
        <v>0</v>
      </c>
      <c r="AN502" s="11">
        <v>0</v>
      </c>
      <c r="AO502" s="11">
        <v>0</v>
      </c>
      <c r="AP502" s="33">
        <f t="shared" si="39"/>
        <v>0</v>
      </c>
      <c r="AQ502" s="32">
        <f t="shared" si="43"/>
        <v>0</v>
      </c>
      <c r="AR502" s="40">
        <v>0</v>
      </c>
    </row>
    <row r="503" spans="1:44" customFormat="1" ht="60" hidden="1" customHeight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8">
        <v>0.79</v>
      </c>
      <c r="G503" s="37">
        <v>0.79</v>
      </c>
      <c r="H503" s="6"/>
      <c r="I503" s="6"/>
      <c r="J503" s="6"/>
      <c r="K503" s="6"/>
      <c r="L503" s="6"/>
      <c r="M503" s="35" t="s">
        <v>1998</v>
      </c>
      <c r="N503" s="35" t="s">
        <v>1956</v>
      </c>
      <c r="O503" s="35">
        <v>3605</v>
      </c>
      <c r="P503" s="4" t="s">
        <v>646</v>
      </c>
      <c r="Q503" s="4">
        <v>1</v>
      </c>
      <c r="R503" s="26">
        <v>1</v>
      </c>
      <c r="S503" s="8" t="s">
        <v>1648</v>
      </c>
      <c r="T503" s="8" t="s">
        <v>1649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39">
        <f t="shared" si="40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39">
        <f t="shared" si="41"/>
        <v>0</v>
      </c>
      <c r="AI503" s="11">
        <v>0</v>
      </c>
      <c r="AJ503" s="11">
        <v>0</v>
      </c>
      <c r="AK503" s="39">
        <f t="shared" si="42"/>
        <v>0</v>
      </c>
      <c r="AL503" s="11">
        <v>0</v>
      </c>
      <c r="AM503" s="11">
        <v>0</v>
      </c>
      <c r="AN503" s="11">
        <v>0</v>
      </c>
      <c r="AO503" s="11">
        <v>0</v>
      </c>
      <c r="AP503" s="33">
        <f t="shared" si="39"/>
        <v>0</v>
      </c>
      <c r="AQ503" s="32">
        <f t="shared" si="43"/>
        <v>0</v>
      </c>
      <c r="AR503" s="40">
        <v>0</v>
      </c>
    </row>
    <row r="504" spans="1:44" customFormat="1" ht="60" hidden="1" customHeight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8">
        <v>0.79</v>
      </c>
      <c r="G504" s="37">
        <v>0.79</v>
      </c>
      <c r="H504" s="6"/>
      <c r="I504" s="6"/>
      <c r="J504" s="6"/>
      <c r="K504" s="6"/>
      <c r="L504" s="6"/>
      <c r="M504" s="35" t="s">
        <v>1998</v>
      </c>
      <c r="N504" s="35" t="s">
        <v>1956</v>
      </c>
      <c r="O504" s="35">
        <v>3605</v>
      </c>
      <c r="P504" s="4" t="s">
        <v>647</v>
      </c>
      <c r="Q504" s="4">
        <v>4</v>
      </c>
      <c r="R504" s="26">
        <v>2</v>
      </c>
      <c r="S504" s="8" t="s">
        <v>1649</v>
      </c>
      <c r="T504" s="8" t="s">
        <v>1650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39">
        <f t="shared" si="40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39">
        <f t="shared" si="41"/>
        <v>0</v>
      </c>
      <c r="AI504" s="11">
        <v>0</v>
      </c>
      <c r="AJ504" s="11">
        <v>0</v>
      </c>
      <c r="AK504" s="39">
        <f t="shared" si="42"/>
        <v>0</v>
      </c>
      <c r="AL504" s="11">
        <v>0</v>
      </c>
      <c r="AM504" s="11">
        <v>0</v>
      </c>
      <c r="AN504" s="11">
        <v>0</v>
      </c>
      <c r="AO504" s="11">
        <v>0</v>
      </c>
      <c r="AP504" s="33">
        <f t="shared" si="39"/>
        <v>0</v>
      </c>
      <c r="AQ504" s="32">
        <f t="shared" si="43"/>
        <v>0</v>
      </c>
      <c r="AR504" s="40">
        <v>0</v>
      </c>
    </row>
    <row r="505" spans="1:44" customFormat="1" ht="60" hidden="1" customHeight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8">
        <v>0.79</v>
      </c>
      <c r="G505" s="37">
        <v>0.79</v>
      </c>
      <c r="H505" s="6"/>
      <c r="I505" s="6"/>
      <c r="J505" s="6"/>
      <c r="K505" s="6"/>
      <c r="L505" s="6"/>
      <c r="M505" s="35" t="s">
        <v>1998</v>
      </c>
      <c r="N505" s="35" t="s">
        <v>1956</v>
      </c>
      <c r="O505" s="35">
        <v>3605</v>
      </c>
      <c r="P505" s="4" t="s">
        <v>650</v>
      </c>
      <c r="Q505" s="4">
        <v>3</v>
      </c>
      <c r="R505" s="26">
        <v>1</v>
      </c>
      <c r="S505" s="8" t="s">
        <v>1650</v>
      </c>
      <c r="T505" s="8" t="s">
        <v>1651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39">
        <f t="shared" si="40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39">
        <f t="shared" si="41"/>
        <v>0</v>
      </c>
      <c r="AI505" s="11">
        <v>0</v>
      </c>
      <c r="AJ505" s="11">
        <v>0</v>
      </c>
      <c r="AK505" s="39">
        <f t="shared" si="42"/>
        <v>0</v>
      </c>
      <c r="AL505" s="11">
        <v>0</v>
      </c>
      <c r="AM505" s="11">
        <v>0</v>
      </c>
      <c r="AN505" s="11">
        <v>0</v>
      </c>
      <c r="AO505" s="11">
        <v>0</v>
      </c>
      <c r="AP505" s="33">
        <f t="shared" si="39"/>
        <v>0</v>
      </c>
      <c r="AQ505" s="32">
        <f t="shared" si="43"/>
        <v>0</v>
      </c>
      <c r="AR505" s="40">
        <v>0</v>
      </c>
    </row>
    <row r="506" spans="1:44" customFormat="1" ht="60" hidden="1" customHeight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8">
        <v>0.79</v>
      </c>
      <c r="G506" s="37">
        <v>0.79</v>
      </c>
      <c r="H506" s="6"/>
      <c r="I506" s="6"/>
      <c r="J506" s="6"/>
      <c r="K506" s="6"/>
      <c r="L506" s="6"/>
      <c r="M506" s="35" t="s">
        <v>1998</v>
      </c>
      <c r="N506" s="35" t="s">
        <v>1956</v>
      </c>
      <c r="O506" s="35">
        <v>3605</v>
      </c>
      <c r="P506" s="4" t="s">
        <v>651</v>
      </c>
      <c r="Q506" s="4">
        <v>8</v>
      </c>
      <c r="R506" s="26">
        <v>3</v>
      </c>
      <c r="S506" s="8" t="s">
        <v>1651</v>
      </c>
      <c r="T506" s="8" t="s">
        <v>1652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39">
        <f t="shared" si="40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39">
        <f t="shared" si="41"/>
        <v>0</v>
      </c>
      <c r="AI506" s="11">
        <v>0</v>
      </c>
      <c r="AJ506" s="11">
        <v>0</v>
      </c>
      <c r="AK506" s="39">
        <f t="shared" si="42"/>
        <v>0</v>
      </c>
      <c r="AL506" s="11">
        <v>0</v>
      </c>
      <c r="AM506" s="11">
        <v>0</v>
      </c>
      <c r="AN506" s="11">
        <v>0</v>
      </c>
      <c r="AO506" s="11">
        <v>0</v>
      </c>
      <c r="AP506" s="33">
        <f t="shared" si="39"/>
        <v>0</v>
      </c>
      <c r="AQ506" s="32">
        <f t="shared" si="43"/>
        <v>0</v>
      </c>
      <c r="AR506" s="40">
        <v>0</v>
      </c>
    </row>
    <row r="507" spans="1:44" customFormat="1" ht="60" hidden="1" customHeight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8">
        <v>0.79</v>
      </c>
      <c r="G507" s="37">
        <v>0.79</v>
      </c>
      <c r="H507" s="6"/>
      <c r="I507" s="6"/>
      <c r="J507" s="6"/>
      <c r="K507" s="6"/>
      <c r="L507" s="6"/>
      <c r="M507" s="35" t="s">
        <v>1998</v>
      </c>
      <c r="N507" s="35" t="s">
        <v>1956</v>
      </c>
      <c r="O507" s="35">
        <v>3605</v>
      </c>
      <c r="P507" s="4" t="s">
        <v>652</v>
      </c>
      <c r="Q507" s="4">
        <v>4</v>
      </c>
      <c r="R507" s="26">
        <v>1</v>
      </c>
      <c r="S507" s="8" t="s">
        <v>1652</v>
      </c>
      <c r="T507" s="8" t="s">
        <v>1653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39">
        <f t="shared" si="40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39">
        <f t="shared" si="41"/>
        <v>0</v>
      </c>
      <c r="AI507" s="11">
        <v>0</v>
      </c>
      <c r="AJ507" s="11">
        <v>0</v>
      </c>
      <c r="AK507" s="39">
        <f t="shared" si="42"/>
        <v>0</v>
      </c>
      <c r="AL507" s="11">
        <v>0</v>
      </c>
      <c r="AM507" s="11">
        <v>0</v>
      </c>
      <c r="AN507" s="11">
        <v>0</v>
      </c>
      <c r="AO507" s="11">
        <v>0</v>
      </c>
      <c r="AP507" s="33">
        <f t="shared" si="39"/>
        <v>0</v>
      </c>
      <c r="AQ507" s="32">
        <f t="shared" si="43"/>
        <v>0</v>
      </c>
      <c r="AR507" s="40">
        <v>0</v>
      </c>
    </row>
    <row r="508" spans="1:44" customFormat="1" ht="60" hidden="1" customHeight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8">
        <v>0.79</v>
      </c>
      <c r="G508" s="37">
        <v>0.79</v>
      </c>
      <c r="H508" s="6"/>
      <c r="I508" s="6"/>
      <c r="J508" s="6"/>
      <c r="K508" s="6"/>
      <c r="L508" s="6"/>
      <c r="M508" s="35" t="s">
        <v>1998</v>
      </c>
      <c r="N508" s="35" t="s">
        <v>1956</v>
      </c>
      <c r="O508" s="35">
        <v>3605</v>
      </c>
      <c r="P508" s="4" t="s">
        <v>653</v>
      </c>
      <c r="Q508" s="4">
        <v>1</v>
      </c>
      <c r="R508" s="26">
        <v>1</v>
      </c>
      <c r="S508" s="8" t="s">
        <v>1653</v>
      </c>
      <c r="T508" s="8" t="s">
        <v>1654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39">
        <f t="shared" si="40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39">
        <f t="shared" si="41"/>
        <v>0</v>
      </c>
      <c r="AI508" s="11">
        <v>0</v>
      </c>
      <c r="AJ508" s="11">
        <v>0</v>
      </c>
      <c r="AK508" s="39">
        <f t="shared" si="42"/>
        <v>0</v>
      </c>
      <c r="AL508" s="11">
        <v>0</v>
      </c>
      <c r="AM508" s="11">
        <v>0</v>
      </c>
      <c r="AN508" s="11">
        <v>0</v>
      </c>
      <c r="AO508" s="11">
        <v>0</v>
      </c>
      <c r="AP508" s="33">
        <f t="shared" si="39"/>
        <v>0</v>
      </c>
      <c r="AQ508" s="32">
        <f t="shared" si="43"/>
        <v>0</v>
      </c>
      <c r="AR508" s="40">
        <v>0</v>
      </c>
    </row>
    <row r="509" spans="1:44" customFormat="1" ht="60" hidden="1" customHeight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37">
        <v>1</v>
      </c>
      <c r="H509" s="6"/>
      <c r="I509" s="6"/>
      <c r="J509" s="6"/>
      <c r="K509" s="6"/>
      <c r="L509" s="6"/>
      <c r="M509" s="35" t="s">
        <v>2000</v>
      </c>
      <c r="N509" s="35" t="s">
        <v>1957</v>
      </c>
      <c r="O509" s="35">
        <v>1702</v>
      </c>
      <c r="P509" s="4" t="s">
        <v>655</v>
      </c>
      <c r="Q509" s="4">
        <v>1</v>
      </c>
      <c r="R509" s="26">
        <v>0.5</v>
      </c>
      <c r="S509" s="8" t="s">
        <v>1654</v>
      </c>
      <c r="T509" s="8" t="s">
        <v>1655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39">
        <f t="shared" si="40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39">
        <f t="shared" si="41"/>
        <v>0</v>
      </c>
      <c r="AI509" s="11">
        <v>0</v>
      </c>
      <c r="AJ509" s="11">
        <v>0</v>
      </c>
      <c r="AK509" s="39">
        <f t="shared" si="42"/>
        <v>0</v>
      </c>
      <c r="AL509" s="11">
        <v>0</v>
      </c>
      <c r="AM509" s="11">
        <v>0</v>
      </c>
      <c r="AN509" s="11">
        <v>0</v>
      </c>
      <c r="AO509" s="11">
        <v>0</v>
      </c>
      <c r="AP509" s="33">
        <f t="shared" si="39"/>
        <v>0</v>
      </c>
      <c r="AQ509" s="32">
        <f t="shared" si="43"/>
        <v>0</v>
      </c>
      <c r="AR509" s="40">
        <v>0</v>
      </c>
    </row>
    <row r="510" spans="1:44" customFormat="1" ht="60" hidden="1" customHeight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37">
        <v>1</v>
      </c>
      <c r="H510" s="6"/>
      <c r="I510" s="6"/>
      <c r="J510" s="6"/>
      <c r="K510" s="6"/>
      <c r="L510" s="6"/>
      <c r="M510" s="35" t="s">
        <v>2000</v>
      </c>
      <c r="N510" s="35" t="s">
        <v>1957</v>
      </c>
      <c r="O510" s="35">
        <v>1702</v>
      </c>
      <c r="P510" s="4" t="s">
        <v>656</v>
      </c>
      <c r="Q510" s="4">
        <v>8</v>
      </c>
      <c r="R510" s="26">
        <v>2</v>
      </c>
      <c r="S510" s="8" t="s">
        <v>1655</v>
      </c>
      <c r="T510" s="8" t="s">
        <v>1656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39">
        <f t="shared" si="40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39">
        <f t="shared" si="41"/>
        <v>0</v>
      </c>
      <c r="AI510" s="11">
        <v>0</v>
      </c>
      <c r="AJ510" s="11">
        <v>0</v>
      </c>
      <c r="AK510" s="39">
        <f t="shared" si="42"/>
        <v>0</v>
      </c>
      <c r="AL510" s="11">
        <v>0</v>
      </c>
      <c r="AM510" s="11">
        <v>0</v>
      </c>
      <c r="AN510" s="11">
        <v>0</v>
      </c>
      <c r="AO510" s="11">
        <v>0</v>
      </c>
      <c r="AP510" s="33">
        <f t="shared" si="39"/>
        <v>0</v>
      </c>
      <c r="AQ510" s="32">
        <f t="shared" si="43"/>
        <v>0</v>
      </c>
      <c r="AR510" s="40">
        <v>0</v>
      </c>
    </row>
    <row r="511" spans="1:44" customFormat="1" ht="60" hidden="1" customHeight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37">
        <v>1</v>
      </c>
      <c r="H511" s="6"/>
      <c r="I511" s="6"/>
      <c r="J511" s="6"/>
      <c r="K511" s="6"/>
      <c r="L511" s="6"/>
      <c r="M511" s="35" t="s">
        <v>2000</v>
      </c>
      <c r="N511" s="35" t="s">
        <v>1957</v>
      </c>
      <c r="O511" s="35">
        <v>1702</v>
      </c>
      <c r="P511" s="4" t="s">
        <v>657</v>
      </c>
      <c r="Q511" s="4">
        <v>3000</v>
      </c>
      <c r="R511" s="26">
        <v>3000</v>
      </c>
      <c r="S511" s="8" t="s">
        <v>1656</v>
      </c>
      <c r="T511" s="8" t="s">
        <v>1657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39">
        <f t="shared" si="40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39">
        <f t="shared" si="41"/>
        <v>0</v>
      </c>
      <c r="AI511" s="11">
        <v>0</v>
      </c>
      <c r="AJ511" s="11">
        <v>0</v>
      </c>
      <c r="AK511" s="39">
        <f t="shared" si="42"/>
        <v>0</v>
      </c>
      <c r="AL511" s="11">
        <v>0</v>
      </c>
      <c r="AM511" s="11">
        <v>0</v>
      </c>
      <c r="AN511" s="11">
        <v>0</v>
      </c>
      <c r="AO511" s="11">
        <v>0</v>
      </c>
      <c r="AP511" s="33">
        <f t="shared" si="39"/>
        <v>0</v>
      </c>
      <c r="AQ511" s="32">
        <f t="shared" si="43"/>
        <v>0</v>
      </c>
      <c r="AR511" s="40">
        <v>0</v>
      </c>
    </row>
    <row r="512" spans="1:44" customFormat="1" ht="60" hidden="1" customHeight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37">
        <v>1</v>
      </c>
      <c r="H512" s="6"/>
      <c r="I512" s="6"/>
      <c r="J512" s="6"/>
      <c r="K512" s="6"/>
      <c r="L512" s="6"/>
      <c r="M512" s="35" t="s">
        <v>2000</v>
      </c>
      <c r="N512" s="35" t="s">
        <v>1958</v>
      </c>
      <c r="O512" s="35">
        <v>1709</v>
      </c>
      <c r="P512" s="4" t="s">
        <v>658</v>
      </c>
      <c r="Q512" s="4">
        <v>2</v>
      </c>
      <c r="R512" s="26">
        <v>1</v>
      </c>
      <c r="S512" s="8" t="s">
        <v>1657</v>
      </c>
      <c r="T512" s="8" t="s">
        <v>1658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39">
        <f t="shared" si="40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39">
        <f t="shared" si="41"/>
        <v>0</v>
      </c>
      <c r="AI512" s="11">
        <v>0</v>
      </c>
      <c r="AJ512" s="11">
        <v>0</v>
      </c>
      <c r="AK512" s="39">
        <f t="shared" si="42"/>
        <v>0</v>
      </c>
      <c r="AL512" s="11">
        <v>0</v>
      </c>
      <c r="AM512" s="11">
        <v>0</v>
      </c>
      <c r="AN512" s="11">
        <v>0</v>
      </c>
      <c r="AO512" s="11">
        <v>0</v>
      </c>
      <c r="AP512" s="33">
        <f t="shared" si="39"/>
        <v>0</v>
      </c>
      <c r="AQ512" s="32">
        <f t="shared" si="43"/>
        <v>0</v>
      </c>
      <c r="AR512" s="40">
        <v>0</v>
      </c>
    </row>
    <row r="513" spans="1:44" customFormat="1" ht="60" hidden="1" customHeight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37">
        <v>1</v>
      </c>
      <c r="H513" s="6"/>
      <c r="I513" s="6"/>
      <c r="J513" s="6"/>
      <c r="K513" s="6"/>
      <c r="L513" s="6"/>
      <c r="M513" s="35" t="s">
        <v>2000</v>
      </c>
      <c r="N513" s="35" t="s">
        <v>1958</v>
      </c>
      <c r="O513" s="35">
        <v>1709</v>
      </c>
      <c r="P513" s="4" t="s">
        <v>659</v>
      </c>
      <c r="Q513" s="4">
        <v>4</v>
      </c>
      <c r="R513" s="26">
        <v>2</v>
      </c>
      <c r="S513" s="8" t="s">
        <v>1658</v>
      </c>
      <c r="T513" s="8" t="s">
        <v>1659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39">
        <f t="shared" si="40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39">
        <f t="shared" si="41"/>
        <v>0</v>
      </c>
      <c r="AI513" s="11">
        <v>0</v>
      </c>
      <c r="AJ513" s="11">
        <v>0</v>
      </c>
      <c r="AK513" s="39">
        <f t="shared" si="42"/>
        <v>0</v>
      </c>
      <c r="AL513" s="11">
        <v>0</v>
      </c>
      <c r="AM513" s="11">
        <v>0</v>
      </c>
      <c r="AN513" s="11">
        <v>0</v>
      </c>
      <c r="AO513" s="11">
        <v>0</v>
      </c>
      <c r="AP513" s="33">
        <f t="shared" si="39"/>
        <v>0</v>
      </c>
      <c r="AQ513" s="32">
        <f t="shared" si="43"/>
        <v>0</v>
      </c>
      <c r="AR513" s="40">
        <v>0</v>
      </c>
    </row>
    <row r="514" spans="1:44" customFormat="1" ht="60" hidden="1" customHeight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37">
        <v>1</v>
      </c>
      <c r="H514" s="6"/>
      <c r="I514" s="6"/>
      <c r="J514" s="6"/>
      <c r="K514" s="6"/>
      <c r="L514" s="6"/>
      <c r="M514" s="35" t="s">
        <v>2000</v>
      </c>
      <c r="N514" s="35" t="s">
        <v>1959</v>
      </c>
      <c r="O514" s="35">
        <v>1704</v>
      </c>
      <c r="P514" s="4" t="s">
        <v>660</v>
      </c>
      <c r="Q514" s="4">
        <v>1</v>
      </c>
      <c r="R514" s="26" t="s">
        <v>1932</v>
      </c>
      <c r="S514" s="8" t="s">
        <v>1659</v>
      </c>
      <c r="T514" s="8" t="s">
        <v>1660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39">
        <f t="shared" si="40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39">
        <f t="shared" si="41"/>
        <v>0</v>
      </c>
      <c r="AI514" s="11">
        <v>0</v>
      </c>
      <c r="AJ514" s="11">
        <v>0</v>
      </c>
      <c r="AK514" s="39">
        <f t="shared" si="42"/>
        <v>0</v>
      </c>
      <c r="AL514" s="11">
        <v>0</v>
      </c>
      <c r="AM514" s="11">
        <v>0</v>
      </c>
      <c r="AN514" s="11">
        <v>0</v>
      </c>
      <c r="AO514" s="11">
        <v>0</v>
      </c>
      <c r="AP514" s="33">
        <f t="shared" si="39"/>
        <v>0</v>
      </c>
      <c r="AQ514" s="32">
        <f t="shared" si="43"/>
        <v>0</v>
      </c>
      <c r="AR514" s="40">
        <v>0</v>
      </c>
    </row>
    <row r="515" spans="1:44" customFormat="1" ht="60" hidden="1" customHeight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37">
        <v>1</v>
      </c>
      <c r="H515" s="6"/>
      <c r="I515" s="6"/>
      <c r="J515" s="6"/>
      <c r="K515" s="6"/>
      <c r="L515" s="6"/>
      <c r="M515" s="35" t="s">
        <v>2000</v>
      </c>
      <c r="N515" s="35" t="s">
        <v>1959</v>
      </c>
      <c r="O515" s="35">
        <v>1704</v>
      </c>
      <c r="P515" s="4" t="s">
        <v>661</v>
      </c>
      <c r="Q515" s="4">
        <v>1</v>
      </c>
      <c r="R515" s="26">
        <v>1</v>
      </c>
      <c r="S515" s="8" t="s">
        <v>1660</v>
      </c>
      <c r="T515" s="8" t="s">
        <v>1661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39">
        <f t="shared" si="40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39">
        <f t="shared" si="41"/>
        <v>0</v>
      </c>
      <c r="AI515" s="11">
        <v>0</v>
      </c>
      <c r="AJ515" s="11">
        <v>0</v>
      </c>
      <c r="AK515" s="39">
        <f t="shared" si="42"/>
        <v>0</v>
      </c>
      <c r="AL515" s="11">
        <v>0</v>
      </c>
      <c r="AM515" s="11">
        <v>0</v>
      </c>
      <c r="AN515" s="11">
        <v>0</v>
      </c>
      <c r="AO515" s="11">
        <v>0</v>
      </c>
      <c r="AP515" s="33">
        <f t="shared" si="39"/>
        <v>0</v>
      </c>
      <c r="AQ515" s="32">
        <f t="shared" si="43"/>
        <v>0</v>
      </c>
      <c r="AR515" s="40">
        <v>0</v>
      </c>
    </row>
    <row r="516" spans="1:44" customFormat="1" ht="60" hidden="1" customHeight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37">
        <v>1</v>
      </c>
      <c r="H516" s="6"/>
      <c r="I516" s="6"/>
      <c r="J516" s="6"/>
      <c r="K516" s="6"/>
      <c r="L516" s="6"/>
      <c r="M516" s="35" t="s">
        <v>2000</v>
      </c>
      <c r="N516" s="35" t="s">
        <v>1960</v>
      </c>
      <c r="O516" s="35">
        <v>1703</v>
      </c>
      <c r="P516" s="4" t="s">
        <v>664</v>
      </c>
      <c r="Q516" s="4">
        <v>4</v>
      </c>
      <c r="R516" s="26">
        <v>1</v>
      </c>
      <c r="S516" s="8" t="s">
        <v>1661</v>
      </c>
      <c r="T516" s="8" t="s">
        <v>1662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39">
        <f t="shared" si="40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39">
        <f t="shared" si="41"/>
        <v>0</v>
      </c>
      <c r="AI516" s="11">
        <v>0</v>
      </c>
      <c r="AJ516" s="11">
        <v>0</v>
      </c>
      <c r="AK516" s="39">
        <f t="shared" si="42"/>
        <v>0</v>
      </c>
      <c r="AL516" s="11">
        <v>0</v>
      </c>
      <c r="AM516" s="11">
        <v>0</v>
      </c>
      <c r="AN516" s="11">
        <v>0</v>
      </c>
      <c r="AO516" s="11">
        <v>0</v>
      </c>
      <c r="AP516" s="33">
        <f t="shared" si="39"/>
        <v>0</v>
      </c>
      <c r="AQ516" s="32">
        <f t="shared" si="43"/>
        <v>0</v>
      </c>
      <c r="AR516" s="40">
        <v>0</v>
      </c>
    </row>
    <row r="517" spans="1:44" customFormat="1" ht="60" hidden="1" customHeight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37">
        <v>1</v>
      </c>
      <c r="H517" s="6"/>
      <c r="I517" s="6"/>
      <c r="J517" s="6"/>
      <c r="K517" s="6"/>
      <c r="L517" s="6"/>
      <c r="M517" s="35" t="s">
        <v>2000</v>
      </c>
      <c r="N517" s="35" t="s">
        <v>1957</v>
      </c>
      <c r="O517" s="35">
        <v>1702</v>
      </c>
      <c r="P517" s="4" t="s">
        <v>665</v>
      </c>
      <c r="Q517" s="4">
        <v>17</v>
      </c>
      <c r="R517" s="26">
        <v>6</v>
      </c>
      <c r="S517" s="8" t="s">
        <v>1662</v>
      </c>
      <c r="T517" s="8" t="s">
        <v>1663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39">
        <f t="shared" si="40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39">
        <f t="shared" si="41"/>
        <v>0</v>
      </c>
      <c r="AI517" s="11">
        <v>0</v>
      </c>
      <c r="AJ517" s="11">
        <v>0</v>
      </c>
      <c r="AK517" s="39">
        <f t="shared" si="42"/>
        <v>0</v>
      </c>
      <c r="AL517" s="11">
        <v>0</v>
      </c>
      <c r="AM517" s="11">
        <v>0</v>
      </c>
      <c r="AN517" s="11">
        <v>0</v>
      </c>
      <c r="AO517" s="11">
        <v>0</v>
      </c>
      <c r="AP517" s="33">
        <f t="shared" si="39"/>
        <v>0</v>
      </c>
      <c r="AQ517" s="32">
        <f t="shared" si="43"/>
        <v>0</v>
      </c>
      <c r="AR517" s="40">
        <v>0</v>
      </c>
    </row>
    <row r="518" spans="1:44" customFormat="1" ht="60" hidden="1" customHeight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37">
        <v>1</v>
      </c>
      <c r="H518" s="6"/>
      <c r="I518" s="6"/>
      <c r="J518" s="6"/>
      <c r="K518" s="6"/>
      <c r="L518" s="6"/>
      <c r="M518" s="35" t="s">
        <v>2000</v>
      </c>
      <c r="N518" s="35" t="s">
        <v>1957</v>
      </c>
      <c r="O518" s="35">
        <v>1702</v>
      </c>
      <c r="P518" s="4" t="s">
        <v>666</v>
      </c>
      <c r="Q518" s="4">
        <v>4</v>
      </c>
      <c r="R518" s="26">
        <v>1</v>
      </c>
      <c r="S518" s="8" t="s">
        <v>1663</v>
      </c>
      <c r="T518" s="8" t="s">
        <v>1664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39">
        <f t="shared" si="40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39">
        <f t="shared" si="41"/>
        <v>0</v>
      </c>
      <c r="AI518" s="11">
        <v>0</v>
      </c>
      <c r="AJ518" s="11">
        <v>0</v>
      </c>
      <c r="AK518" s="39">
        <f t="shared" si="42"/>
        <v>0</v>
      </c>
      <c r="AL518" s="11">
        <v>0</v>
      </c>
      <c r="AM518" s="11">
        <v>0</v>
      </c>
      <c r="AN518" s="11">
        <v>0</v>
      </c>
      <c r="AO518" s="11">
        <v>0</v>
      </c>
      <c r="AP518" s="33">
        <f t="shared" si="39"/>
        <v>0</v>
      </c>
      <c r="AQ518" s="32">
        <f t="shared" si="43"/>
        <v>0</v>
      </c>
      <c r="AR518" s="40">
        <v>0</v>
      </c>
    </row>
    <row r="519" spans="1:44" customFormat="1" ht="60" hidden="1" customHeight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37">
        <v>1</v>
      </c>
      <c r="H519" s="6"/>
      <c r="I519" s="6"/>
      <c r="J519" s="6"/>
      <c r="K519" s="6"/>
      <c r="L519" s="6"/>
      <c r="M519" s="35" t="s">
        <v>2000</v>
      </c>
      <c r="N519" s="35" t="s">
        <v>1959</v>
      </c>
      <c r="O519" s="35">
        <v>1704</v>
      </c>
      <c r="P519" s="4" t="s">
        <v>668</v>
      </c>
      <c r="Q519" s="4">
        <v>1</v>
      </c>
      <c r="R519" s="26" t="s">
        <v>1932</v>
      </c>
      <c r="S519" s="8" t="s">
        <v>1664</v>
      </c>
      <c r="T519" s="8" t="s">
        <v>1665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39">
        <f t="shared" si="40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39">
        <f t="shared" si="41"/>
        <v>0</v>
      </c>
      <c r="AI519" s="11">
        <v>0</v>
      </c>
      <c r="AJ519" s="11">
        <v>0</v>
      </c>
      <c r="AK519" s="39">
        <f t="shared" si="42"/>
        <v>0</v>
      </c>
      <c r="AL519" s="11">
        <v>0</v>
      </c>
      <c r="AM519" s="11">
        <v>0</v>
      </c>
      <c r="AN519" s="11">
        <v>0</v>
      </c>
      <c r="AO519" s="11">
        <v>0</v>
      </c>
      <c r="AP519" s="33">
        <f t="shared" si="39"/>
        <v>0</v>
      </c>
      <c r="AQ519" s="32">
        <f t="shared" si="43"/>
        <v>0</v>
      </c>
      <c r="AR519" s="40">
        <v>0</v>
      </c>
    </row>
    <row r="520" spans="1:44" customFormat="1" ht="60" hidden="1" customHeight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37">
        <v>1</v>
      </c>
      <c r="H520" s="6"/>
      <c r="I520" s="6"/>
      <c r="J520" s="6"/>
      <c r="K520" s="6"/>
      <c r="L520" s="6"/>
      <c r="M520" s="35" t="s">
        <v>2000</v>
      </c>
      <c r="N520" s="35" t="s">
        <v>1959</v>
      </c>
      <c r="O520" s="35">
        <v>1704</v>
      </c>
      <c r="P520" s="4" t="s">
        <v>669</v>
      </c>
      <c r="Q520" s="4">
        <v>1</v>
      </c>
      <c r="R520" s="26" t="s">
        <v>1932</v>
      </c>
      <c r="S520" s="8" t="s">
        <v>1665</v>
      </c>
      <c r="T520" s="8" t="s">
        <v>1666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39">
        <f t="shared" si="40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39">
        <f t="shared" si="41"/>
        <v>0</v>
      </c>
      <c r="AI520" s="11">
        <v>0</v>
      </c>
      <c r="AJ520" s="11">
        <v>0</v>
      </c>
      <c r="AK520" s="39">
        <f t="shared" si="42"/>
        <v>0</v>
      </c>
      <c r="AL520" s="11">
        <v>0</v>
      </c>
      <c r="AM520" s="11">
        <v>0</v>
      </c>
      <c r="AN520" s="11">
        <v>0</v>
      </c>
      <c r="AO520" s="11">
        <v>0</v>
      </c>
      <c r="AP520" s="33">
        <f t="shared" si="39"/>
        <v>0</v>
      </c>
      <c r="AQ520" s="32">
        <f t="shared" si="43"/>
        <v>0</v>
      </c>
      <c r="AR520" s="40">
        <v>0</v>
      </c>
    </row>
    <row r="521" spans="1:44" customFormat="1" ht="60" hidden="1" customHeight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37">
        <v>1</v>
      </c>
      <c r="H521" s="6"/>
      <c r="I521" s="6"/>
      <c r="J521" s="6"/>
      <c r="K521" s="6"/>
      <c r="L521" s="6"/>
      <c r="M521" s="35" t="s">
        <v>2000</v>
      </c>
      <c r="N521" s="35" t="s">
        <v>1957</v>
      </c>
      <c r="O521" s="35">
        <v>1702</v>
      </c>
      <c r="P521" s="4" t="s">
        <v>670</v>
      </c>
      <c r="Q521" s="4">
        <v>4</v>
      </c>
      <c r="R521" s="26">
        <v>1</v>
      </c>
      <c r="S521" s="8" t="s">
        <v>1666</v>
      </c>
      <c r="T521" s="8" t="s">
        <v>1667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39">
        <f t="shared" si="40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39">
        <f t="shared" si="41"/>
        <v>0</v>
      </c>
      <c r="AI521" s="11">
        <v>0</v>
      </c>
      <c r="AJ521" s="11">
        <v>0</v>
      </c>
      <c r="AK521" s="39">
        <f t="shared" si="42"/>
        <v>0</v>
      </c>
      <c r="AL521" s="11">
        <v>0</v>
      </c>
      <c r="AM521" s="11">
        <v>0</v>
      </c>
      <c r="AN521" s="11">
        <v>0</v>
      </c>
      <c r="AO521" s="11">
        <v>0</v>
      </c>
      <c r="AP521" s="33">
        <f t="shared" si="39"/>
        <v>0</v>
      </c>
      <c r="AQ521" s="32">
        <f t="shared" si="43"/>
        <v>0</v>
      </c>
      <c r="AR521" s="40">
        <v>0</v>
      </c>
    </row>
    <row r="522" spans="1:44" customFormat="1" ht="45" hidden="1" customHeight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7">
        <v>20</v>
      </c>
      <c r="H522" s="6"/>
      <c r="I522" s="6"/>
      <c r="J522" s="6"/>
      <c r="K522" s="6"/>
      <c r="L522" s="6"/>
      <c r="M522" s="35" t="s">
        <v>2000</v>
      </c>
      <c r="N522" s="35" t="s">
        <v>1958</v>
      </c>
      <c r="O522" s="35">
        <v>1709</v>
      </c>
      <c r="P522" s="4" t="s">
        <v>674</v>
      </c>
      <c r="Q522" s="4">
        <v>1</v>
      </c>
      <c r="R522" s="26">
        <v>1</v>
      </c>
      <c r="S522" s="8" t="s">
        <v>1667</v>
      </c>
      <c r="T522" s="8" t="s">
        <v>1668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39">
        <f t="shared" si="40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39">
        <f t="shared" si="41"/>
        <v>0</v>
      </c>
      <c r="AI522" s="11">
        <v>0</v>
      </c>
      <c r="AJ522" s="11">
        <v>0</v>
      </c>
      <c r="AK522" s="39">
        <f t="shared" si="42"/>
        <v>0</v>
      </c>
      <c r="AL522" s="11">
        <v>0</v>
      </c>
      <c r="AM522" s="11">
        <v>0</v>
      </c>
      <c r="AN522" s="11">
        <v>0</v>
      </c>
      <c r="AO522" s="11">
        <v>0</v>
      </c>
      <c r="AP522" s="33">
        <f t="shared" si="39"/>
        <v>0</v>
      </c>
      <c r="AQ522" s="32">
        <f t="shared" si="43"/>
        <v>0</v>
      </c>
      <c r="AR522" s="40">
        <v>0</v>
      </c>
    </row>
    <row r="523" spans="1:44" customFormat="1" ht="45" hidden="1" customHeight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7">
        <v>20</v>
      </c>
      <c r="H523" s="6"/>
      <c r="I523" s="6"/>
      <c r="J523" s="6"/>
      <c r="K523" s="6"/>
      <c r="L523" s="6"/>
      <c r="M523" s="35" t="s">
        <v>2000</v>
      </c>
      <c r="N523" s="35" t="s">
        <v>1958</v>
      </c>
      <c r="O523" s="35">
        <v>1709</v>
      </c>
      <c r="P523" s="4" t="s">
        <v>675</v>
      </c>
      <c r="Q523" s="4">
        <v>1</v>
      </c>
      <c r="R523" s="26">
        <v>0.1</v>
      </c>
      <c r="S523" s="8" t="s">
        <v>1668</v>
      </c>
      <c r="T523" s="8" t="s">
        <v>1669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39">
        <f t="shared" si="40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39">
        <f t="shared" si="41"/>
        <v>0</v>
      </c>
      <c r="AI523" s="11">
        <v>0</v>
      </c>
      <c r="AJ523" s="11">
        <v>0</v>
      </c>
      <c r="AK523" s="39">
        <f t="shared" si="42"/>
        <v>0</v>
      </c>
      <c r="AL523" s="11">
        <v>0</v>
      </c>
      <c r="AM523" s="11">
        <v>0</v>
      </c>
      <c r="AN523" s="11">
        <v>0</v>
      </c>
      <c r="AO523" s="11">
        <v>0</v>
      </c>
      <c r="AP523" s="33">
        <f t="shared" si="39"/>
        <v>0</v>
      </c>
      <c r="AQ523" s="32">
        <f t="shared" si="43"/>
        <v>0</v>
      </c>
      <c r="AR523" s="40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7">
        <v>20</v>
      </c>
      <c r="H524" s="6"/>
      <c r="I524" s="6"/>
      <c r="J524" s="6"/>
      <c r="K524" s="6"/>
      <c r="L524" s="6"/>
      <c r="M524" s="35" t="s">
        <v>2000</v>
      </c>
      <c r="N524" s="35" t="s">
        <v>1958</v>
      </c>
      <c r="O524" s="35">
        <v>1709</v>
      </c>
      <c r="P524" s="4" t="s">
        <v>677</v>
      </c>
      <c r="Q524" s="4">
        <v>4</v>
      </c>
      <c r="R524" s="26">
        <v>4</v>
      </c>
      <c r="S524" s="8" t="s">
        <v>1669</v>
      </c>
      <c r="T524" s="8" t="s">
        <v>1670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39">
        <f t="shared" si="40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39">
        <f t="shared" si="41"/>
        <v>0</v>
      </c>
      <c r="AI524" s="11">
        <v>0</v>
      </c>
      <c r="AJ524" s="11">
        <v>0</v>
      </c>
      <c r="AK524" s="39">
        <f t="shared" si="42"/>
        <v>0</v>
      </c>
      <c r="AL524" s="11">
        <v>0</v>
      </c>
      <c r="AM524" s="11">
        <v>0</v>
      </c>
      <c r="AN524" s="11">
        <v>0</v>
      </c>
      <c r="AO524" s="11">
        <v>0</v>
      </c>
      <c r="AP524" s="33">
        <f t="shared" si="39"/>
        <v>0</v>
      </c>
      <c r="AQ524" s="32">
        <f t="shared" si="43"/>
        <v>0</v>
      </c>
      <c r="AR524" s="40">
        <v>0</v>
      </c>
    </row>
    <row r="525" spans="1:44" customFormat="1" ht="45" hidden="1" customHeight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7">
        <v>20</v>
      </c>
      <c r="H525" s="6"/>
      <c r="I525" s="6"/>
      <c r="J525" s="6"/>
      <c r="K525" s="6"/>
      <c r="L525" s="6"/>
      <c r="M525" s="35" t="s">
        <v>2000</v>
      </c>
      <c r="N525" s="35" t="s">
        <v>1958</v>
      </c>
      <c r="O525" s="35">
        <v>1709</v>
      </c>
      <c r="P525" s="4" t="s">
        <v>678</v>
      </c>
      <c r="Q525" s="4">
        <v>4</v>
      </c>
      <c r="R525" s="26">
        <v>2</v>
      </c>
      <c r="S525" s="8" t="s">
        <v>1670</v>
      </c>
      <c r="T525" s="8" t="s">
        <v>1671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39">
        <f t="shared" si="40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39">
        <f t="shared" si="41"/>
        <v>0</v>
      </c>
      <c r="AI525" s="11">
        <v>0</v>
      </c>
      <c r="AJ525" s="11">
        <v>0</v>
      </c>
      <c r="AK525" s="39">
        <f t="shared" si="42"/>
        <v>0</v>
      </c>
      <c r="AL525" s="11">
        <v>0</v>
      </c>
      <c r="AM525" s="11">
        <v>0</v>
      </c>
      <c r="AN525" s="11">
        <v>0</v>
      </c>
      <c r="AO525" s="11">
        <v>0</v>
      </c>
      <c r="AP525" s="33">
        <f t="shared" si="39"/>
        <v>0</v>
      </c>
      <c r="AQ525" s="32">
        <f t="shared" si="43"/>
        <v>0</v>
      </c>
      <c r="AR525" s="40">
        <v>0</v>
      </c>
    </row>
    <row r="526" spans="1:44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7">
        <v>20</v>
      </c>
      <c r="H526" s="6"/>
      <c r="I526" s="6"/>
      <c r="J526" s="6"/>
      <c r="K526" s="6"/>
      <c r="L526" s="6"/>
      <c r="M526" s="35" t="s">
        <v>2000</v>
      </c>
      <c r="N526" s="35" t="s">
        <v>1957</v>
      </c>
      <c r="O526" s="35">
        <v>1702</v>
      </c>
      <c r="P526" s="4" t="s">
        <v>679</v>
      </c>
      <c r="Q526" s="4">
        <v>16</v>
      </c>
      <c r="R526" s="26">
        <v>4</v>
      </c>
      <c r="S526" s="8" t="s">
        <v>1671</v>
      </c>
      <c r="T526" s="8" t="s">
        <v>1672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39">
        <f t="shared" si="40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39">
        <f t="shared" si="41"/>
        <v>0</v>
      </c>
      <c r="AI526" s="11">
        <v>0</v>
      </c>
      <c r="AJ526" s="11">
        <v>0</v>
      </c>
      <c r="AK526" s="39">
        <f t="shared" si="42"/>
        <v>0</v>
      </c>
      <c r="AL526" s="11">
        <v>0</v>
      </c>
      <c r="AM526" s="11">
        <v>0</v>
      </c>
      <c r="AN526" s="11">
        <v>0</v>
      </c>
      <c r="AO526" s="11">
        <v>0</v>
      </c>
      <c r="AP526" s="33">
        <f t="shared" si="39"/>
        <v>0</v>
      </c>
      <c r="AQ526" s="32">
        <f t="shared" si="43"/>
        <v>0</v>
      </c>
      <c r="AR526" s="40">
        <v>0</v>
      </c>
    </row>
    <row r="527" spans="1:44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7">
        <v>20</v>
      </c>
      <c r="H527" s="6"/>
      <c r="I527" s="6"/>
      <c r="J527" s="6"/>
      <c r="K527" s="6"/>
      <c r="L527" s="6"/>
      <c r="M527" s="35" t="s">
        <v>2000</v>
      </c>
      <c r="N527" s="35" t="s">
        <v>1957</v>
      </c>
      <c r="O527" s="35">
        <v>1702</v>
      </c>
      <c r="P527" s="4" t="s">
        <v>680</v>
      </c>
      <c r="Q527" s="4">
        <v>1</v>
      </c>
      <c r="R527" s="26">
        <v>1</v>
      </c>
      <c r="S527" s="8" t="s">
        <v>1672</v>
      </c>
      <c r="T527" s="8" t="s">
        <v>1673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39">
        <f t="shared" si="40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39">
        <f t="shared" si="41"/>
        <v>0</v>
      </c>
      <c r="AI527" s="11">
        <v>0</v>
      </c>
      <c r="AJ527" s="11">
        <v>0</v>
      </c>
      <c r="AK527" s="39">
        <f t="shared" si="42"/>
        <v>0</v>
      </c>
      <c r="AL527" s="11">
        <v>0</v>
      </c>
      <c r="AM527" s="11">
        <v>0</v>
      </c>
      <c r="AN527" s="11">
        <v>0</v>
      </c>
      <c r="AO527" s="11">
        <v>0</v>
      </c>
      <c r="AP527" s="33">
        <f t="shared" si="39"/>
        <v>0</v>
      </c>
      <c r="AQ527" s="32">
        <f t="shared" si="43"/>
        <v>0</v>
      </c>
      <c r="AR527" s="40">
        <v>0</v>
      </c>
    </row>
    <row r="528" spans="1:44" customFormat="1" ht="45" hidden="1" customHeight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7">
        <v>20</v>
      </c>
      <c r="H528" s="6"/>
      <c r="I528" s="6"/>
      <c r="J528" s="6"/>
      <c r="K528" s="6"/>
      <c r="L528" s="6"/>
      <c r="M528" s="35" t="s">
        <v>2000</v>
      </c>
      <c r="N528" s="35" t="s">
        <v>1958</v>
      </c>
      <c r="O528" s="35">
        <v>1709</v>
      </c>
      <c r="P528" s="4" t="s">
        <v>681</v>
      </c>
      <c r="Q528" s="4">
        <v>1</v>
      </c>
      <c r="R528" s="26">
        <v>0.5</v>
      </c>
      <c r="S528" s="8" t="s">
        <v>1673</v>
      </c>
      <c r="T528" s="8" t="s">
        <v>1674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39">
        <f t="shared" si="40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39">
        <f t="shared" si="41"/>
        <v>0</v>
      </c>
      <c r="AI528" s="11">
        <v>0</v>
      </c>
      <c r="AJ528" s="11">
        <v>0</v>
      </c>
      <c r="AK528" s="39">
        <f t="shared" si="42"/>
        <v>0</v>
      </c>
      <c r="AL528" s="11">
        <v>0</v>
      </c>
      <c r="AM528" s="11">
        <v>0</v>
      </c>
      <c r="AN528" s="11">
        <v>0</v>
      </c>
      <c r="AO528" s="11">
        <v>0</v>
      </c>
      <c r="AP528" s="33">
        <f t="shared" si="39"/>
        <v>0</v>
      </c>
      <c r="AQ528" s="32">
        <f t="shared" si="43"/>
        <v>0</v>
      </c>
      <c r="AR528" s="40">
        <v>0</v>
      </c>
    </row>
    <row r="529" spans="1:44" customFormat="1" ht="45" hidden="1" customHeight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7">
        <v>20</v>
      </c>
      <c r="H529" s="6"/>
      <c r="I529" s="6"/>
      <c r="J529" s="6"/>
      <c r="K529" s="6"/>
      <c r="L529" s="6"/>
      <c r="M529" s="35" t="s">
        <v>2000</v>
      </c>
      <c r="N529" s="35" t="s">
        <v>1958</v>
      </c>
      <c r="O529" s="35">
        <v>1709</v>
      </c>
      <c r="P529" s="4" t="s">
        <v>682</v>
      </c>
      <c r="Q529" s="4">
        <v>1</v>
      </c>
      <c r="R529" s="26">
        <v>0.5</v>
      </c>
      <c r="S529" s="8" t="s">
        <v>1674</v>
      </c>
      <c r="T529" s="8" t="s">
        <v>1675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39">
        <f t="shared" si="40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39">
        <f t="shared" si="41"/>
        <v>0</v>
      </c>
      <c r="AI529" s="11">
        <v>0</v>
      </c>
      <c r="AJ529" s="11">
        <v>0</v>
      </c>
      <c r="AK529" s="39">
        <f t="shared" si="42"/>
        <v>0</v>
      </c>
      <c r="AL529" s="11">
        <v>0</v>
      </c>
      <c r="AM529" s="11">
        <v>0</v>
      </c>
      <c r="AN529" s="11">
        <v>0</v>
      </c>
      <c r="AO529" s="11">
        <v>0</v>
      </c>
      <c r="AP529" s="33">
        <f t="shared" si="39"/>
        <v>0</v>
      </c>
      <c r="AQ529" s="32">
        <f t="shared" si="43"/>
        <v>0</v>
      </c>
      <c r="AR529" s="40">
        <v>0</v>
      </c>
    </row>
    <row r="530" spans="1:44" customFormat="1" ht="45" hidden="1" customHeight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7">
        <v>20</v>
      </c>
      <c r="H530" s="6"/>
      <c r="I530" s="6"/>
      <c r="J530" s="6"/>
      <c r="K530" s="6"/>
      <c r="L530" s="6"/>
      <c r="M530" s="35" t="s">
        <v>2000</v>
      </c>
      <c r="N530" s="35" t="s">
        <v>1958</v>
      </c>
      <c r="O530" s="35">
        <v>1709</v>
      </c>
      <c r="P530" s="4" t="s">
        <v>683</v>
      </c>
      <c r="Q530" s="4">
        <v>1</v>
      </c>
      <c r="R530" s="26">
        <v>1</v>
      </c>
      <c r="S530" s="8" t="s">
        <v>1675</v>
      </c>
      <c r="T530" s="8" t="s">
        <v>1676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39">
        <f t="shared" si="40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39">
        <f t="shared" si="41"/>
        <v>0</v>
      </c>
      <c r="AI530" s="11">
        <v>0</v>
      </c>
      <c r="AJ530" s="11">
        <v>0</v>
      </c>
      <c r="AK530" s="39">
        <f t="shared" si="42"/>
        <v>0</v>
      </c>
      <c r="AL530" s="11">
        <v>0</v>
      </c>
      <c r="AM530" s="11">
        <v>0</v>
      </c>
      <c r="AN530" s="11">
        <v>0</v>
      </c>
      <c r="AO530" s="11">
        <v>0</v>
      </c>
      <c r="AP530" s="33">
        <f t="shared" si="39"/>
        <v>0</v>
      </c>
      <c r="AQ530" s="32">
        <f t="shared" si="43"/>
        <v>0</v>
      </c>
      <c r="AR530" s="40">
        <v>0</v>
      </c>
    </row>
    <row r="531" spans="1:44" customFormat="1" ht="60" hidden="1" customHeight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7">
        <v>20</v>
      </c>
      <c r="H531" s="6"/>
      <c r="I531" s="6"/>
      <c r="J531" s="6"/>
      <c r="K531" s="6"/>
      <c r="L531" s="6"/>
      <c r="M531" s="35" t="s">
        <v>2000</v>
      </c>
      <c r="N531" s="35" t="s">
        <v>1960</v>
      </c>
      <c r="O531" s="35">
        <v>1703</v>
      </c>
      <c r="P531" s="4" t="s">
        <v>684</v>
      </c>
      <c r="Q531" s="4">
        <v>1</v>
      </c>
      <c r="R531" s="26">
        <v>1</v>
      </c>
      <c r="S531" s="8" t="s">
        <v>1676</v>
      </c>
      <c r="T531" s="8" t="s">
        <v>1677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39">
        <f t="shared" si="40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39">
        <f t="shared" si="41"/>
        <v>0</v>
      </c>
      <c r="AI531" s="11">
        <v>0</v>
      </c>
      <c r="AJ531" s="11">
        <v>0</v>
      </c>
      <c r="AK531" s="39">
        <f t="shared" si="42"/>
        <v>0</v>
      </c>
      <c r="AL531" s="11">
        <v>0</v>
      </c>
      <c r="AM531" s="11">
        <v>0</v>
      </c>
      <c r="AN531" s="11">
        <v>0</v>
      </c>
      <c r="AO531" s="11">
        <v>0</v>
      </c>
      <c r="AP531" s="33">
        <f t="shared" si="39"/>
        <v>0</v>
      </c>
      <c r="AQ531" s="32">
        <f t="shared" si="43"/>
        <v>0</v>
      </c>
      <c r="AR531" s="40">
        <v>0</v>
      </c>
    </row>
    <row r="532" spans="1:44" customFormat="1" ht="45" hidden="1" customHeight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7">
        <v>20</v>
      </c>
      <c r="H532" s="6"/>
      <c r="I532" s="6"/>
      <c r="J532" s="6"/>
      <c r="K532" s="6"/>
      <c r="L532" s="6"/>
      <c r="M532" s="35" t="s">
        <v>2000</v>
      </c>
      <c r="N532" s="35" t="s">
        <v>1958</v>
      </c>
      <c r="O532" s="35">
        <v>1709</v>
      </c>
      <c r="P532" s="4" t="s">
        <v>685</v>
      </c>
      <c r="Q532" s="4">
        <v>1</v>
      </c>
      <c r="R532" s="26">
        <v>1</v>
      </c>
      <c r="S532" s="8" t="s">
        <v>1677</v>
      </c>
      <c r="T532" s="8" t="s">
        <v>1678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39">
        <f t="shared" si="40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39">
        <f t="shared" si="41"/>
        <v>0</v>
      </c>
      <c r="AI532" s="11">
        <v>0</v>
      </c>
      <c r="AJ532" s="11">
        <v>0</v>
      </c>
      <c r="AK532" s="39">
        <f t="shared" si="42"/>
        <v>0</v>
      </c>
      <c r="AL532" s="11">
        <v>0</v>
      </c>
      <c r="AM532" s="11">
        <v>0</v>
      </c>
      <c r="AN532" s="11">
        <v>0</v>
      </c>
      <c r="AO532" s="11">
        <v>0</v>
      </c>
      <c r="AP532" s="33">
        <f t="shared" si="39"/>
        <v>0</v>
      </c>
      <c r="AQ532" s="32">
        <f t="shared" si="43"/>
        <v>0</v>
      </c>
      <c r="AR532" s="40">
        <v>0</v>
      </c>
    </row>
    <row r="533" spans="1:44" customFormat="1" ht="45" hidden="1" customHeight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7">
        <v>20</v>
      </c>
      <c r="H533" s="6"/>
      <c r="I533" s="6"/>
      <c r="J533" s="6"/>
      <c r="K533" s="6"/>
      <c r="L533" s="6"/>
      <c r="M533" s="35" t="s">
        <v>2000</v>
      </c>
      <c r="N533" s="35" t="s">
        <v>1958</v>
      </c>
      <c r="O533" s="35">
        <v>1709</v>
      </c>
      <c r="P533" s="4" t="s">
        <v>686</v>
      </c>
      <c r="Q533" s="4">
        <v>27</v>
      </c>
      <c r="R533" s="26">
        <v>9</v>
      </c>
      <c r="S533" s="8" t="s">
        <v>1678</v>
      </c>
      <c r="T533" s="8" t="s">
        <v>1679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39">
        <f t="shared" si="40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39">
        <f t="shared" si="41"/>
        <v>0</v>
      </c>
      <c r="AI533" s="11">
        <v>0</v>
      </c>
      <c r="AJ533" s="11">
        <v>0</v>
      </c>
      <c r="AK533" s="39">
        <f t="shared" si="42"/>
        <v>0</v>
      </c>
      <c r="AL533" s="11">
        <v>0</v>
      </c>
      <c r="AM533" s="11">
        <v>0</v>
      </c>
      <c r="AN533" s="11">
        <v>0</v>
      </c>
      <c r="AO533" s="11">
        <v>0</v>
      </c>
      <c r="AP533" s="33">
        <f t="shared" si="39"/>
        <v>0</v>
      </c>
      <c r="AQ533" s="32">
        <f t="shared" si="43"/>
        <v>0</v>
      </c>
      <c r="AR533" s="40">
        <v>0</v>
      </c>
    </row>
    <row r="534" spans="1:44" customFormat="1" ht="45" hidden="1" customHeight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7">
        <v>20</v>
      </c>
      <c r="H534" s="6"/>
      <c r="I534" s="6"/>
      <c r="J534" s="6"/>
      <c r="K534" s="6"/>
      <c r="L534" s="6"/>
      <c r="M534" s="35" t="s">
        <v>2000</v>
      </c>
      <c r="N534" s="35" t="s">
        <v>1958</v>
      </c>
      <c r="O534" s="35">
        <v>1709</v>
      </c>
      <c r="P534" s="4" t="s">
        <v>688</v>
      </c>
      <c r="Q534" s="4">
        <v>1</v>
      </c>
      <c r="R534" s="26">
        <v>0.5</v>
      </c>
      <c r="S534" s="8" t="s">
        <v>1679</v>
      </c>
      <c r="T534" s="8" t="s">
        <v>1680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39">
        <f t="shared" si="40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39">
        <f t="shared" si="41"/>
        <v>0</v>
      </c>
      <c r="AI534" s="11">
        <v>0</v>
      </c>
      <c r="AJ534" s="11">
        <v>0</v>
      </c>
      <c r="AK534" s="39">
        <f t="shared" si="42"/>
        <v>0</v>
      </c>
      <c r="AL534" s="11">
        <v>0</v>
      </c>
      <c r="AM534" s="11">
        <v>0</v>
      </c>
      <c r="AN534" s="11">
        <v>0</v>
      </c>
      <c r="AO534" s="11">
        <v>0</v>
      </c>
      <c r="AP534" s="33">
        <f t="shared" si="39"/>
        <v>0</v>
      </c>
      <c r="AQ534" s="32">
        <f t="shared" si="43"/>
        <v>0</v>
      </c>
      <c r="AR534" s="40">
        <v>0</v>
      </c>
    </row>
    <row r="535" spans="1:44" customFormat="1" ht="45" hidden="1" customHeight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7">
        <v>20</v>
      </c>
      <c r="H535" s="6"/>
      <c r="I535" s="6"/>
      <c r="J535" s="6"/>
      <c r="K535" s="6"/>
      <c r="L535" s="6"/>
      <c r="M535" s="35" t="s">
        <v>2000</v>
      </c>
      <c r="N535" s="35" t="s">
        <v>1958</v>
      </c>
      <c r="O535" s="35">
        <v>1709</v>
      </c>
      <c r="P535" s="4" t="s">
        <v>689</v>
      </c>
      <c r="Q535" s="4">
        <v>1</v>
      </c>
      <c r="R535" s="26">
        <v>1</v>
      </c>
      <c r="S535" s="8" t="s">
        <v>1680</v>
      </c>
      <c r="T535" s="8" t="s">
        <v>1681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39">
        <f t="shared" si="40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39">
        <f t="shared" si="41"/>
        <v>0</v>
      </c>
      <c r="AI535" s="11">
        <v>0</v>
      </c>
      <c r="AJ535" s="11">
        <v>0</v>
      </c>
      <c r="AK535" s="39">
        <f t="shared" si="42"/>
        <v>0</v>
      </c>
      <c r="AL535" s="11">
        <v>0</v>
      </c>
      <c r="AM535" s="11">
        <v>0</v>
      </c>
      <c r="AN535" s="11">
        <v>0</v>
      </c>
      <c r="AO535" s="11">
        <v>0</v>
      </c>
      <c r="AP535" s="33">
        <f t="shared" si="39"/>
        <v>0</v>
      </c>
      <c r="AQ535" s="32">
        <f t="shared" si="43"/>
        <v>0</v>
      </c>
      <c r="AR535" s="40">
        <v>0</v>
      </c>
    </row>
    <row r="536" spans="1:44" customFormat="1" ht="45" hidden="1" customHeight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7">
        <v>20</v>
      </c>
      <c r="H536" s="6"/>
      <c r="I536" s="6"/>
      <c r="J536" s="6"/>
      <c r="K536" s="6"/>
      <c r="L536" s="6"/>
      <c r="M536" s="35" t="s">
        <v>2000</v>
      </c>
      <c r="N536" s="35" t="s">
        <v>1958</v>
      </c>
      <c r="O536" s="35">
        <v>1709</v>
      </c>
      <c r="P536" s="4" t="s">
        <v>690</v>
      </c>
      <c r="Q536" s="4">
        <v>1</v>
      </c>
      <c r="R536" s="26">
        <v>0.5</v>
      </c>
      <c r="S536" s="8" t="s">
        <v>1681</v>
      </c>
      <c r="T536" s="8" t="s">
        <v>1682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39">
        <f t="shared" si="40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39">
        <f t="shared" si="41"/>
        <v>0</v>
      </c>
      <c r="AI536" s="11">
        <v>0</v>
      </c>
      <c r="AJ536" s="11">
        <v>0</v>
      </c>
      <c r="AK536" s="39">
        <f t="shared" si="42"/>
        <v>0</v>
      </c>
      <c r="AL536" s="11">
        <v>0</v>
      </c>
      <c r="AM536" s="11">
        <v>0</v>
      </c>
      <c r="AN536" s="11">
        <v>0</v>
      </c>
      <c r="AO536" s="11">
        <v>0</v>
      </c>
      <c r="AP536" s="33">
        <f t="shared" si="39"/>
        <v>0</v>
      </c>
      <c r="AQ536" s="32">
        <f t="shared" si="43"/>
        <v>0</v>
      </c>
      <c r="AR536" s="40">
        <v>0</v>
      </c>
    </row>
    <row r="537" spans="1:44" customFormat="1" ht="45" hidden="1" customHeight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7">
        <v>20</v>
      </c>
      <c r="H537" s="6"/>
      <c r="I537" s="6"/>
      <c r="J537" s="6"/>
      <c r="K537" s="6"/>
      <c r="L537" s="6"/>
      <c r="M537" s="35" t="s">
        <v>2000</v>
      </c>
      <c r="N537" s="35" t="s">
        <v>1958</v>
      </c>
      <c r="O537" s="35">
        <v>1709</v>
      </c>
      <c r="P537" s="5" t="s">
        <v>691</v>
      </c>
      <c r="Q537" s="5">
        <v>1</v>
      </c>
      <c r="R537" s="26">
        <v>1</v>
      </c>
      <c r="S537" s="10" t="s">
        <v>1682</v>
      </c>
      <c r="T537" s="8" t="s">
        <v>1683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39">
        <f t="shared" si="40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39">
        <f t="shared" si="41"/>
        <v>0</v>
      </c>
      <c r="AI537" s="11">
        <v>0</v>
      </c>
      <c r="AJ537" s="11">
        <v>0</v>
      </c>
      <c r="AK537" s="39">
        <f t="shared" si="42"/>
        <v>0</v>
      </c>
      <c r="AL537" s="11">
        <v>0</v>
      </c>
      <c r="AM537" s="11">
        <v>0</v>
      </c>
      <c r="AN537" s="11">
        <v>0</v>
      </c>
      <c r="AO537" s="11">
        <v>0</v>
      </c>
      <c r="AP537" s="33">
        <f t="shared" si="39"/>
        <v>0</v>
      </c>
      <c r="AQ537" s="32">
        <f t="shared" si="43"/>
        <v>0</v>
      </c>
      <c r="AR537" s="40">
        <v>0</v>
      </c>
    </row>
    <row r="538" spans="1:44" customFormat="1" ht="60" hidden="1" customHeight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37">
        <v>50</v>
      </c>
      <c r="H538" s="6"/>
      <c r="I538" s="6"/>
      <c r="J538" s="6"/>
      <c r="K538" s="6"/>
      <c r="L538" s="6"/>
      <c r="M538" s="35" t="s">
        <v>2001</v>
      </c>
      <c r="N538" s="35" t="s">
        <v>1961</v>
      </c>
      <c r="O538" s="35">
        <v>2409</v>
      </c>
      <c r="P538" s="5" t="s">
        <v>694</v>
      </c>
      <c r="Q538" s="5">
        <v>1</v>
      </c>
      <c r="R538" s="26" t="s">
        <v>1932</v>
      </c>
      <c r="S538" s="10" t="s">
        <v>1683</v>
      </c>
      <c r="T538" s="8" t="s">
        <v>1684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39">
        <f t="shared" si="40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39">
        <f t="shared" si="41"/>
        <v>0</v>
      </c>
      <c r="AI538" s="11">
        <v>0</v>
      </c>
      <c r="AJ538" s="11">
        <v>0</v>
      </c>
      <c r="AK538" s="39">
        <f t="shared" si="42"/>
        <v>0</v>
      </c>
      <c r="AL538" s="11">
        <v>0</v>
      </c>
      <c r="AM538" s="11">
        <v>0</v>
      </c>
      <c r="AN538" s="11">
        <v>0</v>
      </c>
      <c r="AO538" s="11">
        <v>0</v>
      </c>
      <c r="AP538" s="33">
        <f t="shared" si="39"/>
        <v>0</v>
      </c>
      <c r="AQ538" s="32">
        <f t="shared" si="43"/>
        <v>0</v>
      </c>
      <c r="AR538" s="40">
        <v>0</v>
      </c>
    </row>
    <row r="539" spans="1:44" customFormat="1" ht="60" hidden="1" customHeight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37">
        <v>50</v>
      </c>
      <c r="H539" s="6"/>
      <c r="I539" s="6"/>
      <c r="J539" s="6"/>
      <c r="K539" s="6"/>
      <c r="L539" s="6"/>
      <c r="M539" s="35" t="s">
        <v>2001</v>
      </c>
      <c r="N539" s="35" t="s">
        <v>1961</v>
      </c>
      <c r="O539" s="35">
        <v>2409</v>
      </c>
      <c r="P539" s="5" t="s">
        <v>695</v>
      </c>
      <c r="Q539" s="5">
        <v>1</v>
      </c>
      <c r="R539" s="26">
        <v>1</v>
      </c>
      <c r="S539" s="10" t="s">
        <v>1684</v>
      </c>
      <c r="T539" s="8" t="s">
        <v>1685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39">
        <f t="shared" si="40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39">
        <f t="shared" si="41"/>
        <v>0</v>
      </c>
      <c r="AI539" s="11">
        <v>0</v>
      </c>
      <c r="AJ539" s="11">
        <v>0</v>
      </c>
      <c r="AK539" s="39">
        <f t="shared" si="42"/>
        <v>0</v>
      </c>
      <c r="AL539" s="11">
        <v>0</v>
      </c>
      <c r="AM539" s="11">
        <v>0</v>
      </c>
      <c r="AN539" s="11">
        <v>0</v>
      </c>
      <c r="AO539" s="11">
        <v>0</v>
      </c>
      <c r="AP539" s="33">
        <f t="shared" si="39"/>
        <v>0</v>
      </c>
      <c r="AQ539" s="32">
        <f t="shared" si="43"/>
        <v>0</v>
      </c>
      <c r="AR539" s="40">
        <v>0</v>
      </c>
    </row>
    <row r="540" spans="1:44" customFormat="1" ht="60" hidden="1" customHeight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37">
        <v>50</v>
      </c>
      <c r="H540" s="6"/>
      <c r="I540" s="6"/>
      <c r="J540" s="6"/>
      <c r="K540" s="6"/>
      <c r="L540" s="6"/>
      <c r="M540" s="35" t="s">
        <v>2001</v>
      </c>
      <c r="N540" s="35" t="s">
        <v>1961</v>
      </c>
      <c r="O540" s="35">
        <v>2409</v>
      </c>
      <c r="P540" s="5" t="s">
        <v>696</v>
      </c>
      <c r="Q540" s="5">
        <v>1</v>
      </c>
      <c r="R540" s="26">
        <v>0.5</v>
      </c>
      <c r="S540" s="10" t="s">
        <v>1685</v>
      </c>
      <c r="T540" s="8" t="s">
        <v>1686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39">
        <f t="shared" si="40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39">
        <f t="shared" si="41"/>
        <v>0</v>
      </c>
      <c r="AI540" s="11">
        <v>0</v>
      </c>
      <c r="AJ540" s="11">
        <v>0</v>
      </c>
      <c r="AK540" s="39">
        <f t="shared" si="42"/>
        <v>0</v>
      </c>
      <c r="AL540" s="11">
        <v>0</v>
      </c>
      <c r="AM540" s="11">
        <v>0</v>
      </c>
      <c r="AN540" s="11">
        <v>0</v>
      </c>
      <c r="AO540" s="11">
        <v>0</v>
      </c>
      <c r="AP540" s="33">
        <f t="shared" si="39"/>
        <v>0</v>
      </c>
      <c r="AQ540" s="32">
        <f t="shared" si="43"/>
        <v>0</v>
      </c>
      <c r="AR540" s="40">
        <v>0</v>
      </c>
    </row>
    <row r="541" spans="1:44" customFormat="1" ht="60" hidden="1" customHeight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37">
        <v>50</v>
      </c>
      <c r="H541" s="6"/>
      <c r="I541" s="6"/>
      <c r="J541" s="6"/>
      <c r="K541" s="6"/>
      <c r="L541" s="6"/>
      <c r="M541" s="35" t="s">
        <v>2001</v>
      </c>
      <c r="N541" s="35" t="s">
        <v>1961</v>
      </c>
      <c r="O541" s="35">
        <v>2409</v>
      </c>
      <c r="P541" s="5" t="s">
        <v>698</v>
      </c>
      <c r="Q541" s="5">
        <v>1</v>
      </c>
      <c r="R541" s="26" t="s">
        <v>1932</v>
      </c>
      <c r="S541" s="10" t="s">
        <v>1686</v>
      </c>
      <c r="T541" s="8" t="s">
        <v>1687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39">
        <f t="shared" si="40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39">
        <f t="shared" si="41"/>
        <v>0</v>
      </c>
      <c r="AI541" s="11">
        <v>0</v>
      </c>
      <c r="AJ541" s="11">
        <v>0</v>
      </c>
      <c r="AK541" s="39">
        <f t="shared" si="42"/>
        <v>0</v>
      </c>
      <c r="AL541" s="11">
        <v>0</v>
      </c>
      <c r="AM541" s="11">
        <v>0</v>
      </c>
      <c r="AN541" s="11">
        <v>0</v>
      </c>
      <c r="AO541" s="11">
        <v>0</v>
      </c>
      <c r="AP541" s="33">
        <f t="shared" si="39"/>
        <v>0</v>
      </c>
      <c r="AQ541" s="32">
        <f t="shared" si="43"/>
        <v>0</v>
      </c>
      <c r="AR541" s="40">
        <v>0</v>
      </c>
    </row>
    <row r="542" spans="1:44" customFormat="1" ht="60" hidden="1" customHeight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37">
        <v>50</v>
      </c>
      <c r="H542" s="6"/>
      <c r="I542" s="6"/>
      <c r="J542" s="6"/>
      <c r="K542" s="6"/>
      <c r="L542" s="6"/>
      <c r="M542" s="35" t="s">
        <v>2001</v>
      </c>
      <c r="N542" s="35" t="s">
        <v>1961</v>
      </c>
      <c r="O542" s="35">
        <v>2409</v>
      </c>
      <c r="P542" s="5" t="s">
        <v>700</v>
      </c>
      <c r="Q542" s="5">
        <v>1</v>
      </c>
      <c r="R542" s="26">
        <v>0.3</v>
      </c>
      <c r="S542" s="10" t="s">
        <v>1687</v>
      </c>
      <c r="T542" s="8" t="s">
        <v>1688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39">
        <f t="shared" si="40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39">
        <f t="shared" si="41"/>
        <v>0</v>
      </c>
      <c r="AI542" s="11">
        <v>0</v>
      </c>
      <c r="AJ542" s="11">
        <v>0</v>
      </c>
      <c r="AK542" s="39">
        <f t="shared" si="42"/>
        <v>0</v>
      </c>
      <c r="AL542" s="11">
        <v>0</v>
      </c>
      <c r="AM542" s="11">
        <v>0</v>
      </c>
      <c r="AN542" s="11">
        <v>0</v>
      </c>
      <c r="AO542" s="11">
        <v>0</v>
      </c>
      <c r="AP542" s="33">
        <f t="shared" si="39"/>
        <v>0</v>
      </c>
      <c r="AQ542" s="32">
        <f t="shared" si="43"/>
        <v>0</v>
      </c>
      <c r="AR542" s="40">
        <v>0</v>
      </c>
    </row>
    <row r="543" spans="1:44" customFormat="1" ht="60" hidden="1" customHeight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37">
        <v>50</v>
      </c>
      <c r="H543" s="6"/>
      <c r="I543" s="6"/>
      <c r="J543" s="6"/>
      <c r="K543" s="6"/>
      <c r="L543" s="6"/>
      <c r="M543" s="35" t="s">
        <v>2001</v>
      </c>
      <c r="N543" s="35" t="s">
        <v>1961</v>
      </c>
      <c r="O543" s="35">
        <v>2409</v>
      </c>
      <c r="P543" s="5" t="s">
        <v>701</v>
      </c>
      <c r="Q543" s="5">
        <v>2</v>
      </c>
      <c r="R543" s="26" t="s">
        <v>1932</v>
      </c>
      <c r="S543" s="10" t="s">
        <v>1688</v>
      </c>
      <c r="T543" s="8" t="s">
        <v>1689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39">
        <f t="shared" si="40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39">
        <f t="shared" si="41"/>
        <v>0</v>
      </c>
      <c r="AI543" s="11">
        <v>0</v>
      </c>
      <c r="AJ543" s="11">
        <v>0</v>
      </c>
      <c r="AK543" s="39">
        <f t="shared" si="42"/>
        <v>0</v>
      </c>
      <c r="AL543" s="11">
        <v>0</v>
      </c>
      <c r="AM543" s="11">
        <v>0</v>
      </c>
      <c r="AN543" s="11">
        <v>0</v>
      </c>
      <c r="AO543" s="11">
        <v>0</v>
      </c>
      <c r="AP543" s="33">
        <f t="shared" si="39"/>
        <v>0</v>
      </c>
      <c r="AQ543" s="32">
        <f t="shared" si="43"/>
        <v>0</v>
      </c>
      <c r="AR543" s="40">
        <v>0</v>
      </c>
    </row>
    <row r="544" spans="1:44" s="3" customFormat="1" ht="60" hidden="1" customHeight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37">
        <v>50</v>
      </c>
      <c r="H544" s="6"/>
      <c r="I544" s="6"/>
      <c r="J544" s="6"/>
      <c r="K544" s="6"/>
      <c r="L544" s="6"/>
      <c r="M544" s="35" t="s">
        <v>2001</v>
      </c>
      <c r="N544" s="35" t="s">
        <v>1961</v>
      </c>
      <c r="O544" s="35">
        <v>2409</v>
      </c>
      <c r="P544" s="5" t="s">
        <v>702</v>
      </c>
      <c r="Q544" s="5">
        <v>120</v>
      </c>
      <c r="R544" s="26">
        <v>40</v>
      </c>
      <c r="S544" s="10" t="s">
        <v>1689</v>
      </c>
      <c r="T544" s="8" t="s">
        <v>1690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39">
        <f t="shared" si="40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39">
        <f t="shared" si="41"/>
        <v>0</v>
      </c>
      <c r="AI544" s="11">
        <v>0</v>
      </c>
      <c r="AJ544" s="11">
        <v>0</v>
      </c>
      <c r="AK544" s="39">
        <f t="shared" si="42"/>
        <v>0</v>
      </c>
      <c r="AL544" s="11">
        <v>0</v>
      </c>
      <c r="AM544" s="11">
        <v>0</v>
      </c>
      <c r="AN544" s="11">
        <v>0</v>
      </c>
      <c r="AO544" s="11">
        <v>0</v>
      </c>
      <c r="AP544" s="33">
        <f t="shared" si="39"/>
        <v>0</v>
      </c>
      <c r="AQ544" s="32">
        <f t="shared" si="43"/>
        <v>0</v>
      </c>
      <c r="AR544" s="40">
        <v>0</v>
      </c>
    </row>
    <row r="545" spans="1:44" customFormat="1" ht="60" hidden="1" customHeight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37">
        <v>70</v>
      </c>
      <c r="H545" s="6"/>
      <c r="I545" s="6"/>
      <c r="J545" s="6"/>
      <c r="K545" s="6"/>
      <c r="L545" s="6"/>
      <c r="M545" s="35" t="s">
        <v>2001</v>
      </c>
      <c r="N545" s="35" t="s">
        <v>1962</v>
      </c>
      <c r="O545" s="35">
        <v>2408</v>
      </c>
      <c r="P545" s="5" t="s">
        <v>703</v>
      </c>
      <c r="Q545" s="5">
        <v>1</v>
      </c>
      <c r="R545" s="26">
        <v>0.27</v>
      </c>
      <c r="S545" s="10" t="s">
        <v>1690</v>
      </c>
      <c r="T545" s="8" t="s">
        <v>1691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39">
        <f t="shared" si="40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39">
        <f t="shared" si="41"/>
        <v>0</v>
      </c>
      <c r="AI545" s="11">
        <v>0</v>
      </c>
      <c r="AJ545" s="11">
        <v>0</v>
      </c>
      <c r="AK545" s="39">
        <f t="shared" si="42"/>
        <v>0</v>
      </c>
      <c r="AL545" s="11">
        <v>0</v>
      </c>
      <c r="AM545" s="11">
        <v>0</v>
      </c>
      <c r="AN545" s="11">
        <v>0</v>
      </c>
      <c r="AO545" s="11">
        <v>0</v>
      </c>
      <c r="AP545" s="33">
        <f t="shared" si="39"/>
        <v>0</v>
      </c>
      <c r="AQ545" s="32">
        <f t="shared" si="43"/>
        <v>0</v>
      </c>
      <c r="AR545" s="40">
        <v>0</v>
      </c>
    </row>
    <row r="546" spans="1:44" customFormat="1" ht="60" hidden="1" customHeight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37">
        <v>70</v>
      </c>
      <c r="H546" s="6"/>
      <c r="I546" s="6"/>
      <c r="J546" s="6"/>
      <c r="K546" s="6"/>
      <c r="L546" s="6"/>
      <c r="M546" s="35" t="s">
        <v>2001</v>
      </c>
      <c r="N546" s="35" t="s">
        <v>1962</v>
      </c>
      <c r="O546" s="35">
        <v>2408</v>
      </c>
      <c r="P546" s="5" t="s">
        <v>704</v>
      </c>
      <c r="Q546" s="5">
        <v>4</v>
      </c>
      <c r="R546" s="26">
        <v>2</v>
      </c>
      <c r="S546" s="10" t="s">
        <v>1691</v>
      </c>
      <c r="T546" s="8" t="s">
        <v>1692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39">
        <f t="shared" si="40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39">
        <f t="shared" si="41"/>
        <v>0</v>
      </c>
      <c r="AI546" s="11">
        <v>0</v>
      </c>
      <c r="AJ546" s="11">
        <v>0</v>
      </c>
      <c r="AK546" s="39">
        <f t="shared" si="42"/>
        <v>0</v>
      </c>
      <c r="AL546" s="11">
        <v>0</v>
      </c>
      <c r="AM546" s="11">
        <v>0</v>
      </c>
      <c r="AN546" s="11">
        <v>0</v>
      </c>
      <c r="AO546" s="11">
        <v>0</v>
      </c>
      <c r="AP546" s="33">
        <f t="shared" si="39"/>
        <v>0</v>
      </c>
      <c r="AQ546" s="32">
        <f t="shared" si="43"/>
        <v>0</v>
      </c>
      <c r="AR546" s="40">
        <v>0</v>
      </c>
    </row>
    <row r="547" spans="1:44" customFormat="1" ht="60" hidden="1" customHeight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37">
        <v>70</v>
      </c>
      <c r="H547" s="6"/>
      <c r="I547" s="6"/>
      <c r="J547" s="6"/>
      <c r="K547" s="6"/>
      <c r="L547" s="6"/>
      <c r="M547" s="35" t="s">
        <v>2001</v>
      </c>
      <c r="N547" s="35" t="s">
        <v>1962</v>
      </c>
      <c r="O547" s="35">
        <v>2408</v>
      </c>
      <c r="P547" s="5" t="s">
        <v>705</v>
      </c>
      <c r="Q547" s="5">
        <v>1</v>
      </c>
      <c r="R547" s="26" t="s">
        <v>1932</v>
      </c>
      <c r="S547" s="10" t="s">
        <v>1692</v>
      </c>
      <c r="T547" s="8" t="s">
        <v>1693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39">
        <f t="shared" si="40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39">
        <f t="shared" si="41"/>
        <v>0</v>
      </c>
      <c r="AI547" s="11">
        <v>0</v>
      </c>
      <c r="AJ547" s="11">
        <v>0</v>
      </c>
      <c r="AK547" s="39">
        <f t="shared" si="42"/>
        <v>0</v>
      </c>
      <c r="AL547" s="11">
        <v>0</v>
      </c>
      <c r="AM547" s="11">
        <v>0</v>
      </c>
      <c r="AN547" s="11">
        <v>0</v>
      </c>
      <c r="AO547" s="11">
        <v>0</v>
      </c>
      <c r="AP547" s="33">
        <f t="shared" si="39"/>
        <v>0</v>
      </c>
      <c r="AQ547" s="32">
        <f t="shared" si="43"/>
        <v>0</v>
      </c>
      <c r="AR547" s="40">
        <v>0</v>
      </c>
    </row>
    <row r="548" spans="1:44" customFormat="1" ht="60" hidden="1" customHeight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37">
        <v>70</v>
      </c>
      <c r="H548" s="6"/>
      <c r="I548" s="6"/>
      <c r="J548" s="6"/>
      <c r="K548" s="6"/>
      <c r="L548" s="6"/>
      <c r="M548" s="35" t="s">
        <v>2001</v>
      </c>
      <c r="N548" s="35" t="s">
        <v>1962</v>
      </c>
      <c r="O548" s="35">
        <v>2408</v>
      </c>
      <c r="P548" s="5" t="s">
        <v>706</v>
      </c>
      <c r="Q548" s="5">
        <v>1</v>
      </c>
      <c r="R548" s="26">
        <v>0.15</v>
      </c>
      <c r="S548" s="10" t="s">
        <v>1693</v>
      </c>
      <c r="T548" s="8" t="s">
        <v>1694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39">
        <f t="shared" si="40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39">
        <f t="shared" si="41"/>
        <v>0</v>
      </c>
      <c r="AI548" s="11">
        <v>0</v>
      </c>
      <c r="AJ548" s="11">
        <v>0</v>
      </c>
      <c r="AK548" s="39">
        <f t="shared" si="42"/>
        <v>0</v>
      </c>
      <c r="AL548" s="11">
        <v>0</v>
      </c>
      <c r="AM548" s="11">
        <v>0</v>
      </c>
      <c r="AN548" s="11">
        <v>0</v>
      </c>
      <c r="AO548" s="11">
        <v>0</v>
      </c>
      <c r="AP548" s="33">
        <f t="shared" si="39"/>
        <v>0</v>
      </c>
      <c r="AQ548" s="32">
        <f t="shared" si="43"/>
        <v>0</v>
      </c>
      <c r="AR548" s="40">
        <v>0</v>
      </c>
    </row>
    <row r="549" spans="1:44" customFormat="1" ht="60" hidden="1" customHeight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37">
        <v>70</v>
      </c>
      <c r="H549" s="6"/>
      <c r="I549" s="6"/>
      <c r="J549" s="6"/>
      <c r="K549" s="6"/>
      <c r="L549" s="6"/>
      <c r="M549" s="35" t="s">
        <v>2001</v>
      </c>
      <c r="N549" s="35" t="s">
        <v>1962</v>
      </c>
      <c r="O549" s="35">
        <v>2408</v>
      </c>
      <c r="P549" s="5" t="s">
        <v>707</v>
      </c>
      <c r="Q549" s="5">
        <v>1</v>
      </c>
      <c r="R549" s="26">
        <v>0.5</v>
      </c>
      <c r="S549" s="10" t="s">
        <v>1694</v>
      </c>
      <c r="T549" s="8" t="s">
        <v>1695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39">
        <f t="shared" si="40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39">
        <f t="shared" si="41"/>
        <v>0</v>
      </c>
      <c r="AI549" s="11">
        <v>0</v>
      </c>
      <c r="AJ549" s="11">
        <v>0</v>
      </c>
      <c r="AK549" s="39">
        <f t="shared" si="42"/>
        <v>0</v>
      </c>
      <c r="AL549" s="11">
        <v>0</v>
      </c>
      <c r="AM549" s="11">
        <v>0</v>
      </c>
      <c r="AN549" s="11">
        <v>0</v>
      </c>
      <c r="AO549" s="11">
        <v>0</v>
      </c>
      <c r="AP549" s="33">
        <f t="shared" si="39"/>
        <v>0</v>
      </c>
      <c r="AQ549" s="32">
        <f t="shared" si="43"/>
        <v>0</v>
      </c>
      <c r="AR549" s="40">
        <v>0</v>
      </c>
    </row>
    <row r="550" spans="1:44" customFormat="1" ht="60" hidden="1" customHeight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37">
        <v>50</v>
      </c>
      <c r="H550" s="6"/>
      <c r="I550" s="6"/>
      <c r="J550" s="6"/>
      <c r="K550" s="6"/>
      <c r="L550" s="6"/>
      <c r="M550" s="35" t="s">
        <v>2001</v>
      </c>
      <c r="N550" s="35" t="s">
        <v>1962</v>
      </c>
      <c r="O550" s="35">
        <v>2408</v>
      </c>
      <c r="P550" s="5" t="s">
        <v>708</v>
      </c>
      <c r="Q550" s="5">
        <v>4</v>
      </c>
      <c r="R550" s="26">
        <v>1</v>
      </c>
      <c r="S550" s="10" t="s">
        <v>1695</v>
      </c>
      <c r="T550" s="8" t="s">
        <v>1696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39">
        <f t="shared" si="40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39">
        <f t="shared" si="41"/>
        <v>0</v>
      </c>
      <c r="AI550" s="11">
        <v>0</v>
      </c>
      <c r="AJ550" s="11">
        <v>0</v>
      </c>
      <c r="AK550" s="39">
        <f t="shared" si="42"/>
        <v>0</v>
      </c>
      <c r="AL550" s="11">
        <v>0</v>
      </c>
      <c r="AM550" s="11">
        <v>0</v>
      </c>
      <c r="AN550" s="11">
        <v>0</v>
      </c>
      <c r="AO550" s="11">
        <v>0</v>
      </c>
      <c r="AP550" s="33">
        <f t="shared" si="39"/>
        <v>0</v>
      </c>
      <c r="AQ550" s="32">
        <f t="shared" si="43"/>
        <v>0</v>
      </c>
      <c r="AR550" s="40">
        <v>0</v>
      </c>
    </row>
    <row r="551" spans="1:44" customFormat="1" ht="60" hidden="1" customHeight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37">
        <v>70</v>
      </c>
      <c r="H551" s="6"/>
      <c r="I551" s="6"/>
      <c r="J551" s="6"/>
      <c r="K551" s="6"/>
      <c r="L551" s="6"/>
      <c r="M551" s="35" t="s">
        <v>2001</v>
      </c>
      <c r="N551" s="35" t="s">
        <v>1962</v>
      </c>
      <c r="O551" s="35">
        <v>2408</v>
      </c>
      <c r="P551" s="5" t="s">
        <v>709</v>
      </c>
      <c r="Q551" s="5">
        <v>134</v>
      </c>
      <c r="R551" s="27" t="s">
        <v>1932</v>
      </c>
      <c r="S551" s="10" t="s">
        <v>1696</v>
      </c>
      <c r="T551" s="8" t="s">
        <v>1697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39">
        <f t="shared" si="40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39">
        <f t="shared" si="41"/>
        <v>0</v>
      </c>
      <c r="AI551" s="11">
        <v>0</v>
      </c>
      <c r="AJ551" s="11">
        <v>0</v>
      </c>
      <c r="AK551" s="39">
        <f t="shared" si="42"/>
        <v>0</v>
      </c>
      <c r="AL551" s="11">
        <v>0</v>
      </c>
      <c r="AM551" s="11">
        <v>0</v>
      </c>
      <c r="AN551" s="11">
        <v>0</v>
      </c>
      <c r="AO551" s="11">
        <v>0</v>
      </c>
      <c r="AP551" s="33">
        <f t="shared" si="39"/>
        <v>0</v>
      </c>
      <c r="AQ551" s="32">
        <f t="shared" si="43"/>
        <v>0</v>
      </c>
      <c r="AR551" s="40">
        <v>0</v>
      </c>
    </row>
    <row r="552" spans="1:44" customFormat="1" ht="60" hidden="1" customHeight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37">
        <v>70</v>
      </c>
      <c r="H552" s="6"/>
      <c r="I552" s="6"/>
      <c r="J552" s="6"/>
      <c r="K552" s="6"/>
      <c r="L552" s="6"/>
      <c r="M552" s="35" t="s">
        <v>2001</v>
      </c>
      <c r="N552" s="35" t="s">
        <v>1962</v>
      </c>
      <c r="O552" s="35">
        <v>2408</v>
      </c>
      <c r="P552" s="5" t="s">
        <v>710</v>
      </c>
      <c r="Q552" s="5">
        <v>4</v>
      </c>
      <c r="R552" s="26">
        <v>0.65</v>
      </c>
      <c r="S552" s="10" t="s">
        <v>1697</v>
      </c>
      <c r="T552" s="8" t="s">
        <v>1698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39">
        <f t="shared" si="40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39">
        <f t="shared" si="41"/>
        <v>0</v>
      </c>
      <c r="AI552" s="11">
        <v>0</v>
      </c>
      <c r="AJ552" s="11">
        <v>0</v>
      </c>
      <c r="AK552" s="39">
        <f t="shared" si="42"/>
        <v>0</v>
      </c>
      <c r="AL552" s="11">
        <v>0</v>
      </c>
      <c r="AM552" s="11">
        <v>0</v>
      </c>
      <c r="AN552" s="11">
        <v>0</v>
      </c>
      <c r="AO552" s="11">
        <v>0</v>
      </c>
      <c r="AP552" s="33">
        <f t="shared" si="39"/>
        <v>0</v>
      </c>
      <c r="AQ552" s="32">
        <f t="shared" si="43"/>
        <v>0</v>
      </c>
      <c r="AR552" s="40">
        <v>0</v>
      </c>
    </row>
    <row r="553" spans="1:44" customFormat="1" ht="60" hidden="1" customHeight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37">
        <v>70</v>
      </c>
      <c r="H553" s="6"/>
      <c r="I553" s="6"/>
      <c r="J553" s="6"/>
      <c r="K553" s="6"/>
      <c r="L553" s="6"/>
      <c r="M553" s="35" t="s">
        <v>2001</v>
      </c>
      <c r="N553" s="35" t="s">
        <v>1962</v>
      </c>
      <c r="O553" s="35">
        <v>2408</v>
      </c>
      <c r="P553" s="5" t="s">
        <v>711</v>
      </c>
      <c r="Q553" s="5">
        <v>4</v>
      </c>
      <c r="R553" s="26">
        <v>0.65</v>
      </c>
      <c r="S553" s="10" t="s">
        <v>1698</v>
      </c>
      <c r="T553" s="8" t="s">
        <v>1699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39">
        <f t="shared" si="40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39">
        <f t="shared" si="41"/>
        <v>0</v>
      </c>
      <c r="AI553" s="11">
        <v>0</v>
      </c>
      <c r="AJ553" s="11">
        <v>0</v>
      </c>
      <c r="AK553" s="39">
        <f t="shared" si="42"/>
        <v>0</v>
      </c>
      <c r="AL553" s="11">
        <v>0</v>
      </c>
      <c r="AM553" s="11">
        <v>0</v>
      </c>
      <c r="AN553" s="11">
        <v>0</v>
      </c>
      <c r="AO553" s="11">
        <v>0</v>
      </c>
      <c r="AP553" s="33">
        <f t="shared" ref="AP553:AP616" si="44">SUM(AL553:AO553)</f>
        <v>0</v>
      </c>
      <c r="AQ553" s="32">
        <f t="shared" si="43"/>
        <v>0</v>
      </c>
      <c r="AR553" s="40">
        <v>0</v>
      </c>
    </row>
    <row r="554" spans="1:44" customFormat="1" ht="60" hidden="1" customHeight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37">
        <v>70</v>
      </c>
      <c r="H554" s="6"/>
      <c r="I554" s="6"/>
      <c r="J554" s="6"/>
      <c r="K554" s="6"/>
      <c r="L554" s="6"/>
      <c r="M554" s="35" t="s">
        <v>2001</v>
      </c>
      <c r="N554" s="35" t="s">
        <v>1962</v>
      </c>
      <c r="O554" s="35">
        <v>2408</v>
      </c>
      <c r="P554" s="4" t="s">
        <v>712</v>
      </c>
      <c r="Q554" s="4">
        <v>19</v>
      </c>
      <c r="R554" s="26">
        <v>19</v>
      </c>
      <c r="S554" s="8" t="s">
        <v>1699</v>
      </c>
      <c r="T554" s="8" t="s">
        <v>1700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39">
        <f t="shared" ref="AB554:AB617" si="45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39">
        <f t="shared" ref="AH554:AH617" si="46">SUM(AC554:AG554)</f>
        <v>0</v>
      </c>
      <c r="AI554" s="11">
        <v>0</v>
      </c>
      <c r="AJ554" s="11">
        <v>0</v>
      </c>
      <c r="AK554" s="39">
        <f t="shared" ref="AK554:AK617" si="47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3">
        <f t="shared" si="44"/>
        <v>0</v>
      </c>
      <c r="AQ554" s="32">
        <f t="shared" ref="AQ554:AQ617" si="48">AB554+AH554+AK554+AP554</f>
        <v>0</v>
      </c>
      <c r="AR554" s="40">
        <v>0</v>
      </c>
    </row>
    <row r="555" spans="1:44" customFormat="1" ht="60" hidden="1" customHeight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37">
        <v>70</v>
      </c>
      <c r="H555" s="6"/>
      <c r="I555" s="6"/>
      <c r="J555" s="6"/>
      <c r="K555" s="6"/>
      <c r="L555" s="6"/>
      <c r="M555" s="35" t="s">
        <v>2001</v>
      </c>
      <c r="N555" s="35" t="s">
        <v>1962</v>
      </c>
      <c r="O555" s="35">
        <v>2408</v>
      </c>
      <c r="P555" s="4" t="s">
        <v>713</v>
      </c>
      <c r="Q555" s="4">
        <v>10.92</v>
      </c>
      <c r="R555" s="26">
        <v>2.27</v>
      </c>
      <c r="S555" s="8" t="s">
        <v>1700</v>
      </c>
      <c r="T555" s="8" t="s">
        <v>1701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39">
        <f t="shared" si="45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39">
        <f t="shared" si="46"/>
        <v>0</v>
      </c>
      <c r="AI555" s="11">
        <v>0</v>
      </c>
      <c r="AJ555" s="11">
        <v>0</v>
      </c>
      <c r="AK555" s="39">
        <f t="shared" si="47"/>
        <v>0</v>
      </c>
      <c r="AL555" s="11">
        <v>0</v>
      </c>
      <c r="AM555" s="11">
        <v>0</v>
      </c>
      <c r="AN555" s="11">
        <v>0</v>
      </c>
      <c r="AO555" s="11">
        <v>0</v>
      </c>
      <c r="AP555" s="33">
        <f t="shared" si="44"/>
        <v>0</v>
      </c>
      <c r="AQ555" s="32">
        <f t="shared" si="48"/>
        <v>0</v>
      </c>
      <c r="AR555" s="40">
        <v>0</v>
      </c>
    </row>
    <row r="556" spans="1:44" customFormat="1" ht="60" hidden="1" customHeight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37">
        <v>70</v>
      </c>
      <c r="H556" s="6"/>
      <c r="I556" s="6"/>
      <c r="J556" s="6"/>
      <c r="K556" s="6"/>
      <c r="L556" s="6"/>
      <c r="M556" s="35" t="s">
        <v>2001</v>
      </c>
      <c r="N556" s="35" t="s">
        <v>1962</v>
      </c>
      <c r="O556" s="35">
        <v>2408</v>
      </c>
      <c r="P556" s="4" t="s">
        <v>714</v>
      </c>
      <c r="Q556" s="4">
        <v>1</v>
      </c>
      <c r="R556" s="26">
        <v>0.1</v>
      </c>
      <c r="S556" s="8" t="s">
        <v>1701</v>
      </c>
      <c r="T556" s="8" t="s">
        <v>1702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39">
        <f t="shared" si="45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39">
        <f t="shared" si="46"/>
        <v>0</v>
      </c>
      <c r="AI556" s="11">
        <v>0</v>
      </c>
      <c r="AJ556" s="11">
        <v>0</v>
      </c>
      <c r="AK556" s="39">
        <f t="shared" si="47"/>
        <v>0</v>
      </c>
      <c r="AL556" s="11">
        <v>0</v>
      </c>
      <c r="AM556" s="11">
        <v>0</v>
      </c>
      <c r="AN556" s="11">
        <v>0</v>
      </c>
      <c r="AO556" s="11">
        <v>0</v>
      </c>
      <c r="AP556" s="33">
        <f t="shared" si="44"/>
        <v>0</v>
      </c>
      <c r="AQ556" s="32">
        <f t="shared" si="48"/>
        <v>0</v>
      </c>
      <c r="AR556" s="40">
        <v>0</v>
      </c>
    </row>
    <row r="557" spans="1:44" customFormat="1" ht="60" hidden="1" customHeight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37">
        <v>70</v>
      </c>
      <c r="H557" s="6"/>
      <c r="I557" s="6"/>
      <c r="J557" s="6"/>
      <c r="K557" s="6"/>
      <c r="L557" s="6"/>
      <c r="M557" s="35" t="s">
        <v>2001</v>
      </c>
      <c r="N557" s="35" t="s">
        <v>1962</v>
      </c>
      <c r="O557" s="35">
        <v>2408</v>
      </c>
      <c r="P557" s="4" t="s">
        <v>715</v>
      </c>
      <c r="Q557" s="4">
        <v>17.22</v>
      </c>
      <c r="R557" s="26">
        <v>7.64</v>
      </c>
      <c r="S557" s="8" t="s">
        <v>1702</v>
      </c>
      <c r="T557" s="8" t="s">
        <v>1703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39">
        <f t="shared" si="45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39">
        <f t="shared" si="46"/>
        <v>0</v>
      </c>
      <c r="AI557" s="11">
        <v>0</v>
      </c>
      <c r="AJ557" s="11">
        <v>0</v>
      </c>
      <c r="AK557" s="39">
        <f t="shared" si="47"/>
        <v>0</v>
      </c>
      <c r="AL557" s="11">
        <v>0</v>
      </c>
      <c r="AM557" s="11">
        <v>0</v>
      </c>
      <c r="AN557" s="11">
        <v>0</v>
      </c>
      <c r="AO557" s="11">
        <v>0</v>
      </c>
      <c r="AP557" s="33">
        <f t="shared" si="44"/>
        <v>0</v>
      </c>
      <c r="AQ557" s="32">
        <f t="shared" si="48"/>
        <v>0</v>
      </c>
      <c r="AR557" s="40">
        <v>0</v>
      </c>
    </row>
    <row r="558" spans="1:44" customFormat="1" ht="60" hidden="1" customHeight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37">
        <v>70</v>
      </c>
      <c r="H558" s="6"/>
      <c r="I558" s="6"/>
      <c r="J558" s="6"/>
      <c r="K558" s="6"/>
      <c r="L558" s="6"/>
      <c r="M558" s="35" t="s">
        <v>2001</v>
      </c>
      <c r="N558" s="35" t="s">
        <v>1961</v>
      </c>
      <c r="O558" s="35">
        <v>2409</v>
      </c>
      <c r="P558" s="4" t="s">
        <v>716</v>
      </c>
      <c r="Q558" s="4">
        <v>1</v>
      </c>
      <c r="R558" s="26" t="s">
        <v>1932</v>
      </c>
      <c r="S558" s="8" t="s">
        <v>1703</v>
      </c>
      <c r="T558" s="8" t="s">
        <v>1704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39">
        <f t="shared" si="45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39">
        <f t="shared" si="46"/>
        <v>0</v>
      </c>
      <c r="AI558" s="11">
        <v>0</v>
      </c>
      <c r="AJ558" s="11">
        <v>0</v>
      </c>
      <c r="AK558" s="39">
        <f t="shared" si="47"/>
        <v>0</v>
      </c>
      <c r="AL558" s="11">
        <v>0</v>
      </c>
      <c r="AM558" s="11">
        <v>0</v>
      </c>
      <c r="AN558" s="11">
        <v>0</v>
      </c>
      <c r="AO558" s="11">
        <v>0</v>
      </c>
      <c r="AP558" s="33">
        <f t="shared" si="44"/>
        <v>0</v>
      </c>
      <c r="AQ558" s="32">
        <f t="shared" si="48"/>
        <v>0</v>
      </c>
      <c r="AR558" s="40">
        <v>0</v>
      </c>
    </row>
    <row r="559" spans="1:44" customFormat="1" ht="60" hidden="1" customHeight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37">
        <v>70</v>
      </c>
      <c r="H559" s="6"/>
      <c r="I559" s="6"/>
      <c r="J559" s="6"/>
      <c r="K559" s="6"/>
      <c r="L559" s="6"/>
      <c r="M559" s="35" t="s">
        <v>2001</v>
      </c>
      <c r="N559" s="35" t="s">
        <v>1962</v>
      </c>
      <c r="O559" s="35">
        <v>2408</v>
      </c>
      <c r="P559" s="4" t="s">
        <v>717</v>
      </c>
      <c r="Q559" s="4">
        <v>1</v>
      </c>
      <c r="R559" s="26">
        <v>0.17</v>
      </c>
      <c r="S559" s="8" t="s">
        <v>1704</v>
      </c>
      <c r="T559" s="8" t="s">
        <v>1705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39">
        <f t="shared" si="45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39">
        <f t="shared" si="46"/>
        <v>0</v>
      </c>
      <c r="AI559" s="11">
        <v>0</v>
      </c>
      <c r="AJ559" s="11">
        <v>0</v>
      </c>
      <c r="AK559" s="39">
        <f t="shared" si="47"/>
        <v>0</v>
      </c>
      <c r="AL559" s="11">
        <v>0</v>
      </c>
      <c r="AM559" s="11">
        <v>0</v>
      </c>
      <c r="AN559" s="11">
        <v>0</v>
      </c>
      <c r="AO559" s="11">
        <v>0</v>
      </c>
      <c r="AP559" s="33">
        <f t="shared" si="44"/>
        <v>0</v>
      </c>
      <c r="AQ559" s="32">
        <f t="shared" si="48"/>
        <v>0</v>
      </c>
      <c r="AR559" s="40">
        <v>0</v>
      </c>
    </row>
    <row r="560" spans="1:44" customFormat="1" ht="60" hidden="1" customHeight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37">
        <v>50</v>
      </c>
      <c r="H560" s="6"/>
      <c r="I560" s="6"/>
      <c r="J560" s="6"/>
      <c r="K560" s="6"/>
      <c r="L560" s="6"/>
      <c r="M560" s="35" t="s">
        <v>2001</v>
      </c>
      <c r="N560" s="35" t="s">
        <v>1962</v>
      </c>
      <c r="O560" s="35">
        <v>2408</v>
      </c>
      <c r="P560" s="4" t="s">
        <v>718</v>
      </c>
      <c r="Q560" s="4">
        <v>1</v>
      </c>
      <c r="R560" s="26" t="s">
        <v>1932</v>
      </c>
      <c r="S560" s="8" t="s">
        <v>1705</v>
      </c>
      <c r="T560" s="8" t="s">
        <v>1706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39">
        <f t="shared" si="45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39">
        <f t="shared" si="46"/>
        <v>0</v>
      </c>
      <c r="AI560" s="11">
        <v>0</v>
      </c>
      <c r="AJ560" s="11">
        <v>0</v>
      </c>
      <c r="AK560" s="39">
        <f t="shared" si="47"/>
        <v>0</v>
      </c>
      <c r="AL560" s="11">
        <v>0</v>
      </c>
      <c r="AM560" s="11">
        <v>0</v>
      </c>
      <c r="AN560" s="11">
        <v>0</v>
      </c>
      <c r="AO560" s="11">
        <v>0</v>
      </c>
      <c r="AP560" s="33">
        <f t="shared" si="44"/>
        <v>0</v>
      </c>
      <c r="AQ560" s="32">
        <f t="shared" si="48"/>
        <v>0</v>
      </c>
      <c r="AR560" s="40">
        <v>0</v>
      </c>
    </row>
    <row r="561" spans="1:44" customFormat="1" ht="60" hidden="1" customHeight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37">
        <v>70</v>
      </c>
      <c r="H561" s="6"/>
      <c r="I561" s="6"/>
      <c r="J561" s="6"/>
      <c r="K561" s="6"/>
      <c r="L561" s="6"/>
      <c r="M561" s="35" t="s">
        <v>2001</v>
      </c>
      <c r="N561" s="35" t="s">
        <v>1962</v>
      </c>
      <c r="O561" s="35">
        <v>2408</v>
      </c>
      <c r="P561" s="4" t="s">
        <v>719</v>
      </c>
      <c r="Q561" s="4">
        <v>3</v>
      </c>
      <c r="R561" s="26">
        <v>1</v>
      </c>
      <c r="S561" s="8" t="s">
        <v>1706</v>
      </c>
      <c r="T561" s="8" t="s">
        <v>1707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39">
        <f t="shared" si="45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39">
        <f t="shared" si="46"/>
        <v>0</v>
      </c>
      <c r="AI561" s="11">
        <v>0</v>
      </c>
      <c r="AJ561" s="11">
        <v>0</v>
      </c>
      <c r="AK561" s="39">
        <f t="shared" si="47"/>
        <v>0</v>
      </c>
      <c r="AL561" s="11">
        <v>0</v>
      </c>
      <c r="AM561" s="11">
        <v>0</v>
      </c>
      <c r="AN561" s="11">
        <v>0</v>
      </c>
      <c r="AO561" s="11">
        <v>0</v>
      </c>
      <c r="AP561" s="33">
        <f t="shared" si="44"/>
        <v>0</v>
      </c>
      <c r="AQ561" s="32">
        <f t="shared" si="48"/>
        <v>0</v>
      </c>
      <c r="AR561" s="40">
        <v>0</v>
      </c>
    </row>
    <row r="562" spans="1:44" customFormat="1" ht="60" hidden="1" customHeight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37">
        <v>42</v>
      </c>
      <c r="H562" s="6"/>
      <c r="I562" s="6"/>
      <c r="J562" s="6"/>
      <c r="K562" s="6"/>
      <c r="L562" s="6"/>
      <c r="M562" s="35" t="s">
        <v>2001</v>
      </c>
      <c r="N562" s="35" t="s">
        <v>1961</v>
      </c>
      <c r="O562" s="35">
        <v>2409</v>
      </c>
      <c r="P562" s="4" t="s">
        <v>721</v>
      </c>
      <c r="Q562" s="4">
        <v>1</v>
      </c>
      <c r="R562" s="26">
        <v>0.25</v>
      </c>
      <c r="S562" s="8" t="s">
        <v>1707</v>
      </c>
      <c r="T562" s="8" t="s">
        <v>1708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39">
        <f t="shared" si="45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39">
        <f t="shared" si="46"/>
        <v>0</v>
      </c>
      <c r="AI562" s="11">
        <v>0</v>
      </c>
      <c r="AJ562" s="11">
        <v>0</v>
      </c>
      <c r="AK562" s="39">
        <f t="shared" si="47"/>
        <v>0</v>
      </c>
      <c r="AL562" s="11">
        <v>0</v>
      </c>
      <c r="AM562" s="11">
        <v>0</v>
      </c>
      <c r="AN562" s="11">
        <v>0</v>
      </c>
      <c r="AO562" s="11">
        <v>0</v>
      </c>
      <c r="AP562" s="33">
        <f t="shared" si="44"/>
        <v>0</v>
      </c>
      <c r="AQ562" s="32">
        <f t="shared" si="48"/>
        <v>0</v>
      </c>
      <c r="AR562" s="40">
        <v>0</v>
      </c>
    </row>
    <row r="563" spans="1:44" customFormat="1" ht="60" hidden="1" customHeight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37">
        <v>42</v>
      </c>
      <c r="H563" s="6"/>
      <c r="I563" s="6"/>
      <c r="J563" s="6"/>
      <c r="K563" s="6"/>
      <c r="L563" s="6"/>
      <c r="M563" s="35" t="s">
        <v>2001</v>
      </c>
      <c r="N563" s="35" t="s">
        <v>1961</v>
      </c>
      <c r="O563" s="35">
        <v>2409</v>
      </c>
      <c r="P563" s="4" t="s">
        <v>722</v>
      </c>
      <c r="Q563" s="4">
        <v>40000</v>
      </c>
      <c r="R563" s="26">
        <v>10000</v>
      </c>
      <c r="S563" s="8" t="s">
        <v>1708</v>
      </c>
      <c r="T563" s="8" t="s">
        <v>1709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39">
        <f t="shared" si="45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39">
        <f t="shared" si="46"/>
        <v>0</v>
      </c>
      <c r="AI563" s="11">
        <v>0</v>
      </c>
      <c r="AJ563" s="11">
        <v>0</v>
      </c>
      <c r="AK563" s="39">
        <f t="shared" si="47"/>
        <v>0</v>
      </c>
      <c r="AL563" s="11">
        <v>0</v>
      </c>
      <c r="AM563" s="11">
        <v>0</v>
      </c>
      <c r="AN563" s="11">
        <v>0</v>
      </c>
      <c r="AO563" s="11">
        <v>0</v>
      </c>
      <c r="AP563" s="33">
        <f t="shared" si="44"/>
        <v>0</v>
      </c>
      <c r="AQ563" s="32">
        <f t="shared" si="48"/>
        <v>0</v>
      </c>
      <c r="AR563" s="40">
        <v>0</v>
      </c>
    </row>
    <row r="564" spans="1:44" customFormat="1" ht="60" hidden="1" customHeight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37">
        <v>42</v>
      </c>
      <c r="H564" s="6"/>
      <c r="I564" s="6"/>
      <c r="J564" s="6"/>
      <c r="K564" s="6"/>
      <c r="L564" s="6"/>
      <c r="M564" s="35" t="s">
        <v>2001</v>
      </c>
      <c r="N564" s="35" t="s">
        <v>1961</v>
      </c>
      <c r="O564" s="35">
        <v>2409</v>
      </c>
      <c r="P564" s="4" t="s">
        <v>724</v>
      </c>
      <c r="Q564" s="4">
        <v>4</v>
      </c>
      <c r="R564" s="26">
        <v>1.5</v>
      </c>
      <c r="S564" s="8" t="s">
        <v>1709</v>
      </c>
      <c r="T564" s="8" t="s">
        <v>1710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39">
        <f t="shared" si="45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39">
        <f t="shared" si="46"/>
        <v>0</v>
      </c>
      <c r="AI564" s="11">
        <v>0</v>
      </c>
      <c r="AJ564" s="11">
        <v>0</v>
      </c>
      <c r="AK564" s="39">
        <f t="shared" si="47"/>
        <v>0</v>
      </c>
      <c r="AL564" s="11">
        <v>0</v>
      </c>
      <c r="AM564" s="11">
        <v>0</v>
      </c>
      <c r="AN564" s="11">
        <v>0</v>
      </c>
      <c r="AO564" s="11">
        <v>0</v>
      </c>
      <c r="AP564" s="33">
        <f t="shared" si="44"/>
        <v>0</v>
      </c>
      <c r="AQ564" s="32">
        <f t="shared" si="48"/>
        <v>0</v>
      </c>
      <c r="AR564" s="40">
        <v>0</v>
      </c>
    </row>
    <row r="565" spans="1:44" customFormat="1" ht="60" hidden="1" customHeight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37">
        <v>42</v>
      </c>
      <c r="H565" s="6"/>
      <c r="I565" s="6"/>
      <c r="J565" s="6"/>
      <c r="K565" s="6"/>
      <c r="L565" s="6"/>
      <c r="M565" s="35" t="s">
        <v>2001</v>
      </c>
      <c r="N565" s="35" t="s">
        <v>1961</v>
      </c>
      <c r="O565" s="35">
        <v>2409</v>
      </c>
      <c r="P565" s="4" t="s">
        <v>725</v>
      </c>
      <c r="Q565" s="4">
        <v>2</v>
      </c>
      <c r="R565" s="26" t="s">
        <v>1932</v>
      </c>
      <c r="S565" s="8" t="s">
        <v>1710</v>
      </c>
      <c r="T565" s="8" t="s">
        <v>1711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39">
        <f t="shared" si="45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39">
        <f t="shared" si="46"/>
        <v>0</v>
      </c>
      <c r="AI565" s="11">
        <v>0</v>
      </c>
      <c r="AJ565" s="11">
        <v>0</v>
      </c>
      <c r="AK565" s="39">
        <f t="shared" si="47"/>
        <v>0</v>
      </c>
      <c r="AL565" s="11">
        <v>0</v>
      </c>
      <c r="AM565" s="11">
        <v>0</v>
      </c>
      <c r="AN565" s="11">
        <v>0</v>
      </c>
      <c r="AO565" s="11">
        <v>0</v>
      </c>
      <c r="AP565" s="33">
        <f t="shared" si="44"/>
        <v>0</v>
      </c>
      <c r="AQ565" s="32">
        <f t="shared" si="48"/>
        <v>0</v>
      </c>
      <c r="AR565" s="40">
        <v>0</v>
      </c>
    </row>
    <row r="566" spans="1:44" customFormat="1" ht="60" hidden="1" customHeight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37">
        <v>180</v>
      </c>
      <c r="H566" s="6"/>
      <c r="I566" s="6"/>
      <c r="J566" s="6"/>
      <c r="K566" s="6"/>
      <c r="L566" s="6"/>
      <c r="M566" s="35" t="s">
        <v>2001</v>
      </c>
      <c r="N566" s="35" t="s">
        <v>1961</v>
      </c>
      <c r="O566" s="35">
        <v>2409</v>
      </c>
      <c r="P566" s="4" t="s">
        <v>727</v>
      </c>
      <c r="Q566" s="4">
        <v>140000</v>
      </c>
      <c r="R566" s="26">
        <v>42500</v>
      </c>
      <c r="S566" s="8" t="s">
        <v>1711</v>
      </c>
      <c r="T566" s="8" t="s">
        <v>1712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39">
        <f t="shared" si="45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39">
        <f t="shared" si="46"/>
        <v>0</v>
      </c>
      <c r="AI566" s="11">
        <v>0</v>
      </c>
      <c r="AJ566" s="11">
        <v>0</v>
      </c>
      <c r="AK566" s="39">
        <f t="shared" si="47"/>
        <v>0</v>
      </c>
      <c r="AL566" s="11">
        <v>0</v>
      </c>
      <c r="AM566" s="11">
        <v>0</v>
      </c>
      <c r="AN566" s="11">
        <v>0</v>
      </c>
      <c r="AO566" s="11">
        <v>0</v>
      </c>
      <c r="AP566" s="33">
        <f t="shared" si="44"/>
        <v>0</v>
      </c>
      <c r="AQ566" s="32">
        <f t="shared" si="48"/>
        <v>0</v>
      </c>
      <c r="AR566" s="40">
        <v>0</v>
      </c>
    </row>
    <row r="567" spans="1:44" customFormat="1" ht="60" hidden="1" customHeight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37">
        <v>180</v>
      </c>
      <c r="H567" s="6"/>
      <c r="I567" s="6"/>
      <c r="J567" s="6"/>
      <c r="K567" s="6"/>
      <c r="L567" s="6"/>
      <c r="M567" s="35" t="s">
        <v>2001</v>
      </c>
      <c r="N567" s="35" t="s">
        <v>1961</v>
      </c>
      <c r="O567" s="35">
        <v>2409</v>
      </c>
      <c r="P567" s="4" t="s">
        <v>728</v>
      </c>
      <c r="Q567" s="4">
        <v>2300</v>
      </c>
      <c r="R567" s="26">
        <v>700</v>
      </c>
      <c r="S567" s="8" t="s">
        <v>1712</v>
      </c>
      <c r="T567" s="8" t="s">
        <v>1713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39">
        <f t="shared" si="45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39">
        <f t="shared" si="46"/>
        <v>0</v>
      </c>
      <c r="AI567" s="11">
        <v>0</v>
      </c>
      <c r="AJ567" s="11">
        <v>0</v>
      </c>
      <c r="AK567" s="39">
        <f t="shared" si="47"/>
        <v>0</v>
      </c>
      <c r="AL567" s="11">
        <v>0</v>
      </c>
      <c r="AM567" s="11">
        <v>0</v>
      </c>
      <c r="AN567" s="11">
        <v>0</v>
      </c>
      <c r="AO567" s="11">
        <v>0</v>
      </c>
      <c r="AP567" s="33">
        <f t="shared" si="44"/>
        <v>0</v>
      </c>
      <c r="AQ567" s="32">
        <f t="shared" si="48"/>
        <v>0</v>
      </c>
      <c r="AR567" s="40">
        <v>0</v>
      </c>
    </row>
    <row r="568" spans="1:44" customFormat="1" ht="60" hidden="1" customHeight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37">
        <v>180</v>
      </c>
      <c r="H568" s="6"/>
      <c r="I568" s="6"/>
      <c r="J568" s="6"/>
      <c r="K568" s="6"/>
      <c r="L568" s="6"/>
      <c r="M568" s="35" t="s">
        <v>2001</v>
      </c>
      <c r="N568" s="35" t="s">
        <v>1961</v>
      </c>
      <c r="O568" s="35">
        <v>2409</v>
      </c>
      <c r="P568" s="4" t="s">
        <v>729</v>
      </c>
      <c r="Q568" s="4">
        <v>1</v>
      </c>
      <c r="R568" s="26">
        <v>1</v>
      </c>
      <c r="S568" s="8" t="s">
        <v>1713</v>
      </c>
      <c r="T568" s="8" t="s">
        <v>1714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39">
        <f t="shared" si="45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39">
        <f t="shared" si="46"/>
        <v>0</v>
      </c>
      <c r="AI568" s="11">
        <v>0</v>
      </c>
      <c r="AJ568" s="11">
        <v>0</v>
      </c>
      <c r="AK568" s="39">
        <f t="shared" si="47"/>
        <v>0</v>
      </c>
      <c r="AL568" s="11">
        <v>0</v>
      </c>
      <c r="AM568" s="11">
        <v>0</v>
      </c>
      <c r="AN568" s="11">
        <v>0</v>
      </c>
      <c r="AO568" s="11">
        <v>0</v>
      </c>
      <c r="AP568" s="33">
        <f t="shared" si="44"/>
        <v>0</v>
      </c>
      <c r="AQ568" s="32">
        <f t="shared" si="48"/>
        <v>0</v>
      </c>
      <c r="AR568" s="40">
        <v>0</v>
      </c>
    </row>
    <row r="569" spans="1:44" customFormat="1" ht="60" hidden="1" customHeight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37">
        <v>11</v>
      </c>
      <c r="H569" s="6"/>
      <c r="I569" s="6"/>
      <c r="J569" s="6"/>
      <c r="K569" s="6"/>
      <c r="L569" s="6"/>
      <c r="M569" s="35" t="s">
        <v>2001</v>
      </c>
      <c r="N569" s="35" t="s">
        <v>1961</v>
      </c>
      <c r="O569" s="35">
        <v>2409</v>
      </c>
      <c r="P569" s="4" t="s">
        <v>722</v>
      </c>
      <c r="Q569" s="4">
        <v>40000</v>
      </c>
      <c r="R569" s="26">
        <v>10000</v>
      </c>
      <c r="S569" s="8" t="s">
        <v>1714</v>
      </c>
      <c r="T569" s="8" t="s">
        <v>1715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39">
        <f t="shared" si="45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39">
        <f t="shared" si="46"/>
        <v>0</v>
      </c>
      <c r="AI569" s="11">
        <v>0</v>
      </c>
      <c r="AJ569" s="11">
        <v>0</v>
      </c>
      <c r="AK569" s="39">
        <f t="shared" si="47"/>
        <v>0</v>
      </c>
      <c r="AL569" s="11">
        <v>0</v>
      </c>
      <c r="AM569" s="11">
        <v>0</v>
      </c>
      <c r="AN569" s="11">
        <v>0</v>
      </c>
      <c r="AO569" s="11">
        <v>0</v>
      </c>
      <c r="AP569" s="33">
        <f t="shared" si="44"/>
        <v>0</v>
      </c>
      <c r="AQ569" s="32">
        <f t="shared" si="48"/>
        <v>0</v>
      </c>
      <c r="AR569" s="40">
        <v>0</v>
      </c>
    </row>
    <row r="570" spans="1:44" customFormat="1" ht="60" hidden="1" customHeight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37">
        <v>11</v>
      </c>
      <c r="H570" s="6"/>
      <c r="I570" s="6"/>
      <c r="J570" s="6"/>
      <c r="K570" s="6"/>
      <c r="L570" s="6"/>
      <c r="M570" s="35" t="s">
        <v>2001</v>
      </c>
      <c r="N570" s="35" t="s">
        <v>1961</v>
      </c>
      <c r="O570" s="35">
        <v>2409</v>
      </c>
      <c r="P570" s="4" t="s">
        <v>731</v>
      </c>
      <c r="Q570" s="4">
        <v>1</v>
      </c>
      <c r="R570" s="26">
        <v>1</v>
      </c>
      <c r="S570" s="8" t="s">
        <v>1715</v>
      </c>
      <c r="T570" s="8" t="s">
        <v>1716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39">
        <f t="shared" si="45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39">
        <f t="shared" si="46"/>
        <v>0</v>
      </c>
      <c r="AI570" s="11">
        <v>0</v>
      </c>
      <c r="AJ570" s="11">
        <v>0</v>
      </c>
      <c r="AK570" s="39">
        <f t="shared" si="47"/>
        <v>0</v>
      </c>
      <c r="AL570" s="11">
        <v>0</v>
      </c>
      <c r="AM570" s="11">
        <v>0</v>
      </c>
      <c r="AN570" s="11">
        <v>0</v>
      </c>
      <c r="AO570" s="11">
        <v>0</v>
      </c>
      <c r="AP570" s="33">
        <f t="shared" si="44"/>
        <v>0</v>
      </c>
      <c r="AQ570" s="32">
        <f t="shared" si="48"/>
        <v>0</v>
      </c>
      <c r="AR570" s="40">
        <v>0</v>
      </c>
    </row>
    <row r="571" spans="1:44" customFormat="1" ht="60" hidden="1" customHeight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37">
        <v>11</v>
      </c>
      <c r="H571" s="6"/>
      <c r="I571" s="6"/>
      <c r="J571" s="6"/>
      <c r="K571" s="6"/>
      <c r="L571" s="6"/>
      <c r="M571" s="35" t="s">
        <v>2001</v>
      </c>
      <c r="N571" s="35" t="s">
        <v>1961</v>
      </c>
      <c r="O571" s="35">
        <v>2409</v>
      </c>
      <c r="P571" s="4" t="s">
        <v>732</v>
      </c>
      <c r="Q571" s="4">
        <v>1</v>
      </c>
      <c r="R571" s="26">
        <v>1</v>
      </c>
      <c r="S571" s="8" t="s">
        <v>1716</v>
      </c>
      <c r="T571" s="8" t="s">
        <v>1717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39">
        <f t="shared" si="45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39">
        <f t="shared" si="46"/>
        <v>0</v>
      </c>
      <c r="AI571" s="11">
        <v>0</v>
      </c>
      <c r="AJ571" s="11">
        <v>0</v>
      </c>
      <c r="AK571" s="39">
        <f t="shared" si="47"/>
        <v>0</v>
      </c>
      <c r="AL571" s="11">
        <v>0</v>
      </c>
      <c r="AM571" s="11">
        <v>0</v>
      </c>
      <c r="AN571" s="11">
        <v>0</v>
      </c>
      <c r="AO571" s="11">
        <v>0</v>
      </c>
      <c r="AP571" s="33">
        <f t="shared" si="44"/>
        <v>0</v>
      </c>
      <c r="AQ571" s="32">
        <f t="shared" si="48"/>
        <v>0</v>
      </c>
      <c r="AR571" s="40">
        <v>0</v>
      </c>
    </row>
    <row r="572" spans="1:44" customFormat="1" ht="60" hidden="1" customHeight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37">
        <v>11</v>
      </c>
      <c r="H572" s="6"/>
      <c r="I572" s="6"/>
      <c r="J572" s="6"/>
      <c r="K572" s="6"/>
      <c r="L572" s="6"/>
      <c r="M572" s="35" t="s">
        <v>2001</v>
      </c>
      <c r="N572" s="35" t="s">
        <v>1961</v>
      </c>
      <c r="O572" s="35">
        <v>2409</v>
      </c>
      <c r="P572" s="4" t="s">
        <v>733</v>
      </c>
      <c r="Q572" s="4">
        <v>2</v>
      </c>
      <c r="R572" s="26" t="s">
        <v>1932</v>
      </c>
      <c r="S572" s="8" t="s">
        <v>1717</v>
      </c>
      <c r="T572" s="8" t="s">
        <v>1718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39">
        <f t="shared" si="45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39">
        <f t="shared" si="46"/>
        <v>0</v>
      </c>
      <c r="AI572" s="11">
        <v>0</v>
      </c>
      <c r="AJ572" s="11">
        <v>0</v>
      </c>
      <c r="AK572" s="39">
        <f t="shared" si="47"/>
        <v>0</v>
      </c>
      <c r="AL572" s="11">
        <v>0</v>
      </c>
      <c r="AM572" s="11">
        <v>0</v>
      </c>
      <c r="AN572" s="11">
        <v>0</v>
      </c>
      <c r="AO572" s="11">
        <v>0</v>
      </c>
      <c r="AP572" s="33">
        <f t="shared" si="44"/>
        <v>0</v>
      </c>
      <c r="AQ572" s="32">
        <f t="shared" si="48"/>
        <v>0</v>
      </c>
      <c r="AR572" s="40">
        <v>0</v>
      </c>
    </row>
    <row r="573" spans="1:44" customFormat="1" ht="60" hidden="1" customHeight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37">
        <v>42</v>
      </c>
      <c r="H573" s="6"/>
      <c r="I573" s="6"/>
      <c r="J573" s="6"/>
      <c r="K573" s="6"/>
      <c r="L573" s="6"/>
      <c r="M573" s="35" t="s">
        <v>2001</v>
      </c>
      <c r="N573" s="35" t="s">
        <v>1961</v>
      </c>
      <c r="O573" s="35">
        <v>2409</v>
      </c>
      <c r="P573" s="4" t="s">
        <v>735</v>
      </c>
      <c r="Q573" s="4">
        <v>1</v>
      </c>
      <c r="R573" s="26" t="s">
        <v>1932</v>
      </c>
      <c r="S573" s="8" t="s">
        <v>1718</v>
      </c>
      <c r="T573" s="8" t="s">
        <v>1719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39">
        <f t="shared" si="45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39">
        <f t="shared" si="46"/>
        <v>0</v>
      </c>
      <c r="AI573" s="11">
        <v>0</v>
      </c>
      <c r="AJ573" s="11">
        <v>0</v>
      </c>
      <c r="AK573" s="39">
        <f t="shared" si="47"/>
        <v>0</v>
      </c>
      <c r="AL573" s="11">
        <v>0</v>
      </c>
      <c r="AM573" s="11">
        <v>0</v>
      </c>
      <c r="AN573" s="11">
        <v>0</v>
      </c>
      <c r="AO573" s="11">
        <v>0</v>
      </c>
      <c r="AP573" s="33">
        <f t="shared" si="44"/>
        <v>0</v>
      </c>
      <c r="AQ573" s="32">
        <f t="shared" si="48"/>
        <v>0</v>
      </c>
      <c r="AR573" s="40">
        <v>0</v>
      </c>
    </row>
    <row r="574" spans="1:44" customFormat="1" ht="60" hidden="1" customHeight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37">
        <v>42</v>
      </c>
      <c r="H574" s="6"/>
      <c r="I574" s="6"/>
      <c r="J574" s="6"/>
      <c r="K574" s="6"/>
      <c r="L574" s="6"/>
      <c r="M574" s="35" t="s">
        <v>2001</v>
      </c>
      <c r="N574" s="35" t="s">
        <v>1961</v>
      </c>
      <c r="O574" s="35">
        <v>2409</v>
      </c>
      <c r="P574" s="4" t="s">
        <v>736</v>
      </c>
      <c r="Q574" s="4">
        <v>100</v>
      </c>
      <c r="R574" s="26">
        <v>35</v>
      </c>
      <c r="S574" s="8" t="s">
        <v>1719</v>
      </c>
      <c r="T574" s="8" t="s">
        <v>1720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39">
        <f t="shared" si="45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39">
        <f t="shared" si="46"/>
        <v>0</v>
      </c>
      <c r="AI574" s="11">
        <v>0</v>
      </c>
      <c r="AJ574" s="11">
        <v>0</v>
      </c>
      <c r="AK574" s="39">
        <f t="shared" si="47"/>
        <v>0</v>
      </c>
      <c r="AL574" s="11">
        <v>0</v>
      </c>
      <c r="AM574" s="11">
        <v>0</v>
      </c>
      <c r="AN574" s="11">
        <v>0</v>
      </c>
      <c r="AO574" s="11">
        <v>0</v>
      </c>
      <c r="AP574" s="33">
        <f t="shared" si="44"/>
        <v>0</v>
      </c>
      <c r="AQ574" s="32">
        <f t="shared" si="48"/>
        <v>0</v>
      </c>
      <c r="AR574" s="40">
        <v>0</v>
      </c>
    </row>
    <row r="575" spans="1:44" customFormat="1" ht="60" hidden="1" customHeight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37">
        <v>42</v>
      </c>
      <c r="H575" s="6"/>
      <c r="I575" s="6"/>
      <c r="J575" s="6"/>
      <c r="K575" s="6"/>
      <c r="L575" s="6"/>
      <c r="M575" s="35" t="s">
        <v>2001</v>
      </c>
      <c r="N575" s="35" t="s">
        <v>1961</v>
      </c>
      <c r="O575" s="35">
        <v>2409</v>
      </c>
      <c r="P575" s="4" t="s">
        <v>737</v>
      </c>
      <c r="Q575" s="4">
        <v>1</v>
      </c>
      <c r="R575" s="25" t="s">
        <v>1932</v>
      </c>
      <c r="S575" s="8" t="s">
        <v>1720</v>
      </c>
      <c r="T575" s="8" t="s">
        <v>1721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39">
        <f t="shared" si="45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39">
        <f t="shared" si="46"/>
        <v>0</v>
      </c>
      <c r="AI575" s="11">
        <v>0</v>
      </c>
      <c r="AJ575" s="11">
        <v>0</v>
      </c>
      <c r="AK575" s="39">
        <f t="shared" si="47"/>
        <v>0</v>
      </c>
      <c r="AL575" s="11">
        <v>0</v>
      </c>
      <c r="AM575" s="11">
        <v>0</v>
      </c>
      <c r="AN575" s="11">
        <v>0</v>
      </c>
      <c r="AO575" s="11">
        <v>0</v>
      </c>
      <c r="AP575" s="33">
        <f t="shared" si="44"/>
        <v>0</v>
      </c>
      <c r="AQ575" s="32">
        <f t="shared" si="48"/>
        <v>0</v>
      </c>
      <c r="AR575" s="40">
        <v>0</v>
      </c>
    </row>
    <row r="576" spans="1:44" customFormat="1" ht="60" hidden="1" customHeight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37">
        <v>43</v>
      </c>
      <c r="H576" s="6"/>
      <c r="I576" s="6"/>
      <c r="J576" s="6"/>
      <c r="K576" s="6"/>
      <c r="L576" s="6"/>
      <c r="M576" s="35" t="s">
        <v>2001</v>
      </c>
      <c r="N576" s="35" t="s">
        <v>1961</v>
      </c>
      <c r="O576" s="35">
        <v>2409</v>
      </c>
      <c r="P576" s="4" t="s">
        <v>738</v>
      </c>
      <c r="Q576" s="4">
        <v>15</v>
      </c>
      <c r="R576" s="26">
        <v>4.5599999999999996</v>
      </c>
      <c r="S576" s="8" t="s">
        <v>1721</v>
      </c>
      <c r="T576" s="8" t="s">
        <v>1722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39">
        <f t="shared" si="45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39">
        <f t="shared" si="46"/>
        <v>0</v>
      </c>
      <c r="AI576" s="11">
        <v>0</v>
      </c>
      <c r="AJ576" s="11">
        <v>0</v>
      </c>
      <c r="AK576" s="39">
        <f t="shared" si="47"/>
        <v>0</v>
      </c>
      <c r="AL576" s="11">
        <v>0</v>
      </c>
      <c r="AM576" s="11">
        <v>0</v>
      </c>
      <c r="AN576" s="11">
        <v>0</v>
      </c>
      <c r="AO576" s="11">
        <v>0</v>
      </c>
      <c r="AP576" s="33">
        <f t="shared" si="44"/>
        <v>0</v>
      </c>
      <c r="AQ576" s="32">
        <f t="shared" si="48"/>
        <v>0</v>
      </c>
      <c r="AR576" s="40">
        <v>0</v>
      </c>
    </row>
    <row r="577" spans="1:44" customFormat="1" ht="60" hidden="1" customHeight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37">
        <v>43</v>
      </c>
      <c r="H577" s="6"/>
      <c r="I577" s="6"/>
      <c r="J577" s="6"/>
      <c r="K577" s="6"/>
      <c r="L577" s="6"/>
      <c r="M577" s="35" t="s">
        <v>2001</v>
      </c>
      <c r="N577" s="35" t="s">
        <v>1962</v>
      </c>
      <c r="O577" s="35">
        <v>2408</v>
      </c>
      <c r="P577" s="4" t="s">
        <v>739</v>
      </c>
      <c r="Q577" s="4">
        <v>140</v>
      </c>
      <c r="R577" s="26">
        <v>70</v>
      </c>
      <c r="S577" s="8" t="s">
        <v>1722</v>
      </c>
      <c r="T577" s="8" t="s">
        <v>1723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39">
        <f t="shared" si="45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39">
        <f t="shared" si="46"/>
        <v>0</v>
      </c>
      <c r="AI577" s="11">
        <v>0</v>
      </c>
      <c r="AJ577" s="11">
        <v>0</v>
      </c>
      <c r="AK577" s="39">
        <f t="shared" si="47"/>
        <v>0</v>
      </c>
      <c r="AL577" s="11">
        <v>0</v>
      </c>
      <c r="AM577" s="11">
        <v>0</v>
      </c>
      <c r="AN577" s="11">
        <v>0</v>
      </c>
      <c r="AO577" s="11">
        <v>0</v>
      </c>
      <c r="AP577" s="33">
        <f t="shared" si="44"/>
        <v>0</v>
      </c>
      <c r="AQ577" s="32">
        <f t="shared" si="48"/>
        <v>0</v>
      </c>
      <c r="AR577" s="40">
        <v>0</v>
      </c>
    </row>
    <row r="578" spans="1:44" customFormat="1" ht="60" hidden="1" customHeight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37">
        <v>43</v>
      </c>
      <c r="H578" s="6"/>
      <c r="I578" s="6"/>
      <c r="J578" s="6"/>
      <c r="K578" s="6"/>
      <c r="L578" s="6"/>
      <c r="M578" s="35" t="s">
        <v>2001</v>
      </c>
      <c r="N578" s="35" t="s">
        <v>1962</v>
      </c>
      <c r="O578" s="35">
        <v>2408</v>
      </c>
      <c r="P578" s="4" t="s">
        <v>740</v>
      </c>
      <c r="Q578" s="4">
        <v>5500</v>
      </c>
      <c r="R578" s="26">
        <v>400</v>
      </c>
      <c r="S578" s="8" t="s">
        <v>1723</v>
      </c>
      <c r="T578" s="8" t="s">
        <v>1724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39">
        <f t="shared" si="45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39">
        <f t="shared" si="46"/>
        <v>0</v>
      </c>
      <c r="AI578" s="11">
        <v>0</v>
      </c>
      <c r="AJ578" s="11">
        <v>0</v>
      </c>
      <c r="AK578" s="39">
        <f t="shared" si="47"/>
        <v>0</v>
      </c>
      <c r="AL578" s="11">
        <v>0</v>
      </c>
      <c r="AM578" s="11">
        <v>0</v>
      </c>
      <c r="AN578" s="11">
        <v>0</v>
      </c>
      <c r="AO578" s="11">
        <v>0</v>
      </c>
      <c r="AP578" s="33">
        <f t="shared" si="44"/>
        <v>0</v>
      </c>
      <c r="AQ578" s="32">
        <f t="shared" si="48"/>
        <v>0</v>
      </c>
      <c r="AR578" s="40">
        <v>0</v>
      </c>
    </row>
    <row r="579" spans="1:44" customFormat="1" ht="60" hidden="1" customHeight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37">
        <v>43</v>
      </c>
      <c r="H579" s="6"/>
      <c r="I579" s="6"/>
      <c r="J579" s="6"/>
      <c r="K579" s="6"/>
      <c r="L579" s="6"/>
      <c r="M579" s="35" t="s">
        <v>2001</v>
      </c>
      <c r="N579" s="35" t="s">
        <v>1962</v>
      </c>
      <c r="O579" s="35">
        <v>2408</v>
      </c>
      <c r="P579" s="4" t="s">
        <v>741</v>
      </c>
      <c r="Q579" s="4">
        <v>996</v>
      </c>
      <c r="R579" s="26">
        <v>50.23</v>
      </c>
      <c r="S579" s="8" t="s">
        <v>1724</v>
      </c>
      <c r="T579" s="8" t="s">
        <v>1725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39">
        <f t="shared" si="45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39">
        <f t="shared" si="46"/>
        <v>0</v>
      </c>
      <c r="AI579" s="11">
        <v>0</v>
      </c>
      <c r="AJ579" s="11">
        <v>0</v>
      </c>
      <c r="AK579" s="39">
        <f t="shared" si="47"/>
        <v>0</v>
      </c>
      <c r="AL579" s="11">
        <v>0</v>
      </c>
      <c r="AM579" s="11">
        <v>0</v>
      </c>
      <c r="AN579" s="11">
        <v>0</v>
      </c>
      <c r="AO579" s="11">
        <v>0</v>
      </c>
      <c r="AP579" s="33">
        <f t="shared" si="44"/>
        <v>0</v>
      </c>
      <c r="AQ579" s="32">
        <f t="shared" si="48"/>
        <v>0</v>
      </c>
      <c r="AR579" s="40">
        <v>0</v>
      </c>
    </row>
    <row r="580" spans="1:44" customFormat="1" ht="60" hidden="1" customHeight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37">
        <v>43</v>
      </c>
      <c r="H580" s="6"/>
      <c r="I580" s="6"/>
      <c r="J580" s="6"/>
      <c r="K580" s="6"/>
      <c r="L580" s="6"/>
      <c r="M580" s="35" t="s">
        <v>2001</v>
      </c>
      <c r="N580" s="35" t="s">
        <v>1962</v>
      </c>
      <c r="O580" s="35">
        <v>2408</v>
      </c>
      <c r="P580" s="4" t="s">
        <v>743</v>
      </c>
      <c r="Q580" s="4">
        <v>1</v>
      </c>
      <c r="R580" s="26">
        <v>1</v>
      </c>
      <c r="S580" s="8" t="s">
        <v>1725</v>
      </c>
      <c r="T580" s="8" t="s">
        <v>1726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39">
        <f t="shared" si="45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39">
        <f t="shared" si="46"/>
        <v>0</v>
      </c>
      <c r="AI580" s="11">
        <v>0</v>
      </c>
      <c r="AJ580" s="11">
        <v>0</v>
      </c>
      <c r="AK580" s="39">
        <f t="shared" si="47"/>
        <v>0</v>
      </c>
      <c r="AL580" s="11">
        <v>0</v>
      </c>
      <c r="AM580" s="11">
        <v>0</v>
      </c>
      <c r="AN580" s="11">
        <v>0</v>
      </c>
      <c r="AO580" s="11">
        <v>0</v>
      </c>
      <c r="AP580" s="33">
        <f t="shared" si="44"/>
        <v>0</v>
      </c>
      <c r="AQ580" s="32">
        <f t="shared" si="48"/>
        <v>0</v>
      </c>
      <c r="AR580" s="40">
        <v>0</v>
      </c>
    </row>
    <row r="581" spans="1:44" customFormat="1" ht="60" hidden="1" customHeight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37">
        <v>42</v>
      </c>
      <c r="H581" s="6"/>
      <c r="I581" s="6"/>
      <c r="J581" s="6"/>
      <c r="K581" s="6"/>
      <c r="L581" s="6"/>
      <c r="M581" s="35" t="s">
        <v>2001</v>
      </c>
      <c r="N581" s="35" t="s">
        <v>1961</v>
      </c>
      <c r="O581" s="35">
        <v>2409</v>
      </c>
      <c r="P581" s="4" t="s">
        <v>744</v>
      </c>
      <c r="Q581" s="4">
        <v>24</v>
      </c>
      <c r="R581" s="26">
        <v>6</v>
      </c>
      <c r="S581" s="8" t="s">
        <v>1726</v>
      </c>
      <c r="T581" s="8" t="s">
        <v>1727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39">
        <f t="shared" si="45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39">
        <f t="shared" si="46"/>
        <v>0</v>
      </c>
      <c r="AI581" s="11">
        <v>0</v>
      </c>
      <c r="AJ581" s="11">
        <v>0</v>
      </c>
      <c r="AK581" s="39">
        <f t="shared" si="47"/>
        <v>0</v>
      </c>
      <c r="AL581" s="11">
        <v>0</v>
      </c>
      <c r="AM581" s="11">
        <v>0</v>
      </c>
      <c r="AN581" s="11">
        <v>0</v>
      </c>
      <c r="AO581" s="11">
        <v>0</v>
      </c>
      <c r="AP581" s="33">
        <f t="shared" si="44"/>
        <v>0</v>
      </c>
      <c r="AQ581" s="32">
        <f t="shared" si="48"/>
        <v>0</v>
      </c>
      <c r="AR581" s="40">
        <v>0</v>
      </c>
    </row>
    <row r="582" spans="1:44" customFormat="1" ht="60" hidden="1" customHeight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37">
        <v>42</v>
      </c>
      <c r="H582" s="6"/>
      <c r="I582" s="6"/>
      <c r="J582" s="6"/>
      <c r="K582" s="6"/>
      <c r="L582" s="6"/>
      <c r="M582" s="35" t="s">
        <v>2001</v>
      </c>
      <c r="N582" s="35" t="s">
        <v>1961</v>
      </c>
      <c r="O582" s="35">
        <v>2409</v>
      </c>
      <c r="P582" s="4" t="s">
        <v>745</v>
      </c>
      <c r="Q582" s="4">
        <v>3000</v>
      </c>
      <c r="R582" s="26">
        <v>892</v>
      </c>
      <c r="S582" s="8" t="s">
        <v>1727</v>
      </c>
      <c r="T582" s="8" t="s">
        <v>1728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39">
        <f t="shared" si="45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39">
        <f t="shared" si="46"/>
        <v>0</v>
      </c>
      <c r="AI582" s="11">
        <v>0</v>
      </c>
      <c r="AJ582" s="11">
        <v>0</v>
      </c>
      <c r="AK582" s="39">
        <f t="shared" si="47"/>
        <v>0</v>
      </c>
      <c r="AL582" s="11">
        <v>0</v>
      </c>
      <c r="AM582" s="11">
        <v>0</v>
      </c>
      <c r="AN582" s="11">
        <v>0</v>
      </c>
      <c r="AO582" s="11">
        <v>0</v>
      </c>
      <c r="AP582" s="33">
        <f t="shared" si="44"/>
        <v>0</v>
      </c>
      <c r="AQ582" s="32">
        <f t="shared" si="48"/>
        <v>0</v>
      </c>
      <c r="AR582" s="40">
        <v>0</v>
      </c>
    </row>
    <row r="583" spans="1:44" customFormat="1" ht="60" hidden="1" customHeight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37">
        <v>42</v>
      </c>
      <c r="H583" s="6"/>
      <c r="I583" s="6"/>
      <c r="J583" s="6"/>
      <c r="K583" s="6"/>
      <c r="L583" s="6"/>
      <c r="M583" s="35" t="s">
        <v>2001</v>
      </c>
      <c r="N583" s="35" t="s">
        <v>1961</v>
      </c>
      <c r="O583" s="35">
        <v>2409</v>
      </c>
      <c r="P583" s="4" t="s">
        <v>1128</v>
      </c>
      <c r="Q583" s="4">
        <v>1</v>
      </c>
      <c r="R583" s="26">
        <v>1</v>
      </c>
      <c r="S583" s="8" t="s">
        <v>1728</v>
      </c>
      <c r="T583" s="8" t="s">
        <v>1729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39">
        <f t="shared" si="45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39">
        <f t="shared" si="46"/>
        <v>0</v>
      </c>
      <c r="AI583" s="11">
        <v>0</v>
      </c>
      <c r="AJ583" s="11">
        <v>0</v>
      </c>
      <c r="AK583" s="39">
        <f t="shared" si="47"/>
        <v>0</v>
      </c>
      <c r="AL583" s="11">
        <v>0</v>
      </c>
      <c r="AM583" s="11">
        <v>0</v>
      </c>
      <c r="AN583" s="11">
        <v>0</v>
      </c>
      <c r="AO583" s="11">
        <v>0</v>
      </c>
      <c r="AP583" s="33">
        <f t="shared" si="44"/>
        <v>0</v>
      </c>
      <c r="AQ583" s="32">
        <f t="shared" si="48"/>
        <v>0</v>
      </c>
      <c r="AR583" s="40">
        <v>0</v>
      </c>
    </row>
    <row r="584" spans="1:44" customFormat="1" ht="60" hidden="1" customHeight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37">
        <v>42</v>
      </c>
      <c r="H584" s="6"/>
      <c r="I584" s="6"/>
      <c r="J584" s="6"/>
      <c r="K584" s="6"/>
      <c r="L584" s="6"/>
      <c r="M584" s="35" t="s">
        <v>2001</v>
      </c>
      <c r="N584" s="35" t="s">
        <v>1961</v>
      </c>
      <c r="O584" s="35">
        <v>2409</v>
      </c>
      <c r="P584" s="4" t="s">
        <v>746</v>
      </c>
      <c r="Q584" s="4">
        <v>40</v>
      </c>
      <c r="R584" s="26">
        <v>10</v>
      </c>
      <c r="S584" s="8" t="s">
        <v>1729</v>
      </c>
      <c r="T584" s="8" t="s">
        <v>1730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39">
        <f t="shared" si="45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39">
        <f t="shared" si="46"/>
        <v>0</v>
      </c>
      <c r="AI584" s="11">
        <v>0</v>
      </c>
      <c r="AJ584" s="11">
        <v>0</v>
      </c>
      <c r="AK584" s="39">
        <f t="shared" si="47"/>
        <v>0</v>
      </c>
      <c r="AL584" s="11">
        <v>0</v>
      </c>
      <c r="AM584" s="11">
        <v>0</v>
      </c>
      <c r="AN584" s="11">
        <v>0</v>
      </c>
      <c r="AO584" s="11">
        <v>0</v>
      </c>
      <c r="AP584" s="33">
        <f t="shared" si="44"/>
        <v>0</v>
      </c>
      <c r="AQ584" s="32">
        <f t="shared" si="48"/>
        <v>0</v>
      </c>
      <c r="AR584" s="40">
        <v>0</v>
      </c>
    </row>
    <row r="585" spans="1:44" customFormat="1" ht="60" hidden="1" customHeight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37">
        <v>42</v>
      </c>
      <c r="H585" s="6"/>
      <c r="I585" s="6"/>
      <c r="J585" s="6"/>
      <c r="K585" s="6"/>
      <c r="L585" s="6"/>
      <c r="M585" s="35" t="s">
        <v>2001</v>
      </c>
      <c r="N585" s="35" t="s">
        <v>1961</v>
      </c>
      <c r="O585" s="35">
        <v>2409</v>
      </c>
      <c r="P585" s="4" t="s">
        <v>747</v>
      </c>
      <c r="Q585" s="4">
        <v>1</v>
      </c>
      <c r="R585" s="26" t="s">
        <v>1932</v>
      </c>
      <c r="S585" s="8" t="s">
        <v>1730</v>
      </c>
      <c r="T585" s="8" t="s">
        <v>1731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39">
        <f t="shared" si="45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39">
        <f t="shared" si="46"/>
        <v>0</v>
      </c>
      <c r="AI585" s="11">
        <v>0</v>
      </c>
      <c r="AJ585" s="11">
        <v>0</v>
      </c>
      <c r="AK585" s="39">
        <f t="shared" si="47"/>
        <v>0</v>
      </c>
      <c r="AL585" s="11">
        <v>0</v>
      </c>
      <c r="AM585" s="11">
        <v>0</v>
      </c>
      <c r="AN585" s="11">
        <v>0</v>
      </c>
      <c r="AO585" s="11">
        <v>0</v>
      </c>
      <c r="AP585" s="33">
        <f t="shared" si="44"/>
        <v>0</v>
      </c>
      <c r="AQ585" s="32">
        <f t="shared" si="48"/>
        <v>0</v>
      </c>
      <c r="AR585" s="40">
        <v>0</v>
      </c>
    </row>
    <row r="586" spans="1:44" customFormat="1" ht="60" hidden="1" customHeight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37">
        <v>42</v>
      </c>
      <c r="H586" s="6"/>
      <c r="I586" s="6"/>
      <c r="J586" s="6"/>
      <c r="K586" s="6"/>
      <c r="L586" s="6"/>
      <c r="M586" s="35" t="s">
        <v>2001</v>
      </c>
      <c r="N586" s="35" t="s">
        <v>1961</v>
      </c>
      <c r="O586" s="35">
        <v>2409</v>
      </c>
      <c r="P586" s="4" t="s">
        <v>748</v>
      </c>
      <c r="Q586" s="4">
        <v>12</v>
      </c>
      <c r="R586" s="26">
        <v>2</v>
      </c>
      <c r="S586" s="8" t="s">
        <v>1731</v>
      </c>
      <c r="T586" s="8" t="s">
        <v>1732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39">
        <f t="shared" si="45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39">
        <f t="shared" si="46"/>
        <v>0</v>
      </c>
      <c r="AI586" s="11">
        <v>0</v>
      </c>
      <c r="AJ586" s="11">
        <v>0</v>
      </c>
      <c r="AK586" s="39">
        <f t="shared" si="47"/>
        <v>0</v>
      </c>
      <c r="AL586" s="11">
        <v>0</v>
      </c>
      <c r="AM586" s="11">
        <v>0</v>
      </c>
      <c r="AN586" s="11">
        <v>0</v>
      </c>
      <c r="AO586" s="11">
        <v>0</v>
      </c>
      <c r="AP586" s="33">
        <f t="shared" si="44"/>
        <v>0</v>
      </c>
      <c r="AQ586" s="32">
        <f t="shared" si="48"/>
        <v>0</v>
      </c>
      <c r="AR586" s="40">
        <v>0</v>
      </c>
    </row>
    <row r="587" spans="1:44" customFormat="1" ht="60" hidden="1" customHeight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37">
        <v>42</v>
      </c>
      <c r="H587" s="6"/>
      <c r="I587" s="6"/>
      <c r="J587" s="6"/>
      <c r="K587" s="6"/>
      <c r="L587" s="6"/>
      <c r="M587" s="35" t="s">
        <v>2001</v>
      </c>
      <c r="N587" s="35" t="s">
        <v>1961</v>
      </c>
      <c r="O587" s="35">
        <v>2409</v>
      </c>
      <c r="P587" s="4" t="s">
        <v>749</v>
      </c>
      <c r="Q587" s="4">
        <v>4</v>
      </c>
      <c r="R587" s="26">
        <v>0.9</v>
      </c>
      <c r="S587" s="8" t="s">
        <v>1732</v>
      </c>
      <c r="T587" s="8" t="s">
        <v>1733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39">
        <f t="shared" si="45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39">
        <f t="shared" si="46"/>
        <v>0</v>
      </c>
      <c r="AI587" s="11">
        <v>0</v>
      </c>
      <c r="AJ587" s="11">
        <v>0</v>
      </c>
      <c r="AK587" s="39">
        <f t="shared" si="47"/>
        <v>0</v>
      </c>
      <c r="AL587" s="11">
        <v>0</v>
      </c>
      <c r="AM587" s="11">
        <v>0</v>
      </c>
      <c r="AN587" s="11">
        <v>0</v>
      </c>
      <c r="AO587" s="11">
        <v>0</v>
      </c>
      <c r="AP587" s="33">
        <f t="shared" si="44"/>
        <v>0</v>
      </c>
      <c r="AQ587" s="32">
        <f t="shared" si="48"/>
        <v>0</v>
      </c>
      <c r="AR587" s="40">
        <v>0</v>
      </c>
    </row>
    <row r="588" spans="1:44" customFormat="1" ht="60" hidden="1" customHeight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37">
        <v>42</v>
      </c>
      <c r="H588" s="6"/>
      <c r="I588" s="6"/>
      <c r="J588" s="6"/>
      <c r="K588" s="6"/>
      <c r="L588" s="6"/>
      <c r="M588" s="35" t="s">
        <v>2001</v>
      </c>
      <c r="N588" s="35" t="s">
        <v>1961</v>
      </c>
      <c r="O588" s="35">
        <v>2409</v>
      </c>
      <c r="P588" s="4" t="s">
        <v>750</v>
      </c>
      <c r="Q588" s="4">
        <v>1</v>
      </c>
      <c r="R588" s="26">
        <v>1</v>
      </c>
      <c r="S588" s="8" t="s">
        <v>1733</v>
      </c>
      <c r="T588" s="8" t="s">
        <v>1734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39">
        <f t="shared" si="45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39">
        <f t="shared" si="46"/>
        <v>0</v>
      </c>
      <c r="AI588" s="11">
        <v>0</v>
      </c>
      <c r="AJ588" s="11">
        <v>0</v>
      </c>
      <c r="AK588" s="39">
        <f t="shared" si="47"/>
        <v>0</v>
      </c>
      <c r="AL588" s="11">
        <v>0</v>
      </c>
      <c r="AM588" s="11">
        <v>0</v>
      </c>
      <c r="AN588" s="11">
        <v>0</v>
      </c>
      <c r="AO588" s="11">
        <v>0</v>
      </c>
      <c r="AP588" s="33">
        <f t="shared" si="44"/>
        <v>0</v>
      </c>
      <c r="AQ588" s="32">
        <f t="shared" si="48"/>
        <v>0</v>
      </c>
      <c r="AR588" s="40">
        <v>0</v>
      </c>
    </row>
    <row r="589" spans="1:44" customFormat="1" ht="60" hidden="1" customHeight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37">
        <v>42</v>
      </c>
      <c r="H589" s="6"/>
      <c r="I589" s="6"/>
      <c r="J589" s="6"/>
      <c r="K589" s="6"/>
      <c r="L589" s="6"/>
      <c r="M589" s="35" t="s">
        <v>2001</v>
      </c>
      <c r="N589" s="35" t="s">
        <v>1961</v>
      </c>
      <c r="O589" s="35">
        <v>2409</v>
      </c>
      <c r="P589" s="4" t="s">
        <v>751</v>
      </c>
      <c r="Q589" s="4">
        <v>12</v>
      </c>
      <c r="R589" s="26">
        <v>4</v>
      </c>
      <c r="S589" s="8" t="s">
        <v>1734</v>
      </c>
      <c r="T589" s="8" t="s">
        <v>1735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39">
        <f t="shared" si="45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39">
        <f t="shared" si="46"/>
        <v>0</v>
      </c>
      <c r="AI589" s="11">
        <v>0</v>
      </c>
      <c r="AJ589" s="11">
        <v>0</v>
      </c>
      <c r="AK589" s="39">
        <f t="shared" si="47"/>
        <v>0</v>
      </c>
      <c r="AL589" s="11">
        <v>0</v>
      </c>
      <c r="AM589" s="11">
        <v>0</v>
      </c>
      <c r="AN589" s="11">
        <v>0</v>
      </c>
      <c r="AO589" s="11">
        <v>0</v>
      </c>
      <c r="AP589" s="33">
        <f t="shared" si="44"/>
        <v>0</v>
      </c>
      <c r="AQ589" s="32">
        <f t="shared" si="48"/>
        <v>0</v>
      </c>
      <c r="AR589" s="40">
        <v>0</v>
      </c>
    </row>
    <row r="590" spans="1:44" customFormat="1" ht="45" hidden="1" customHeight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7">
        <v>2.5</v>
      </c>
      <c r="H590" s="6"/>
      <c r="I590" s="6"/>
      <c r="J590" s="6"/>
      <c r="K590" s="6"/>
      <c r="L590" s="6"/>
      <c r="M590" s="35" t="s">
        <v>2002</v>
      </c>
      <c r="N590" s="35" t="s">
        <v>1963</v>
      </c>
      <c r="O590" s="35">
        <v>2102</v>
      </c>
      <c r="P590" s="4" t="s">
        <v>759</v>
      </c>
      <c r="Q590" s="4">
        <v>1142</v>
      </c>
      <c r="R590" s="26">
        <v>266.45999999999998</v>
      </c>
      <c r="S590" s="8" t="s">
        <v>1735</v>
      </c>
      <c r="T590" s="8" t="s">
        <v>1736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39">
        <f t="shared" si="45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39">
        <f t="shared" si="46"/>
        <v>0</v>
      </c>
      <c r="AI590" s="11">
        <v>0</v>
      </c>
      <c r="AJ590" s="11">
        <v>0</v>
      </c>
      <c r="AK590" s="39">
        <f t="shared" si="47"/>
        <v>0</v>
      </c>
      <c r="AL590" s="11">
        <v>0</v>
      </c>
      <c r="AM590" s="11">
        <v>0</v>
      </c>
      <c r="AN590" s="11">
        <v>0</v>
      </c>
      <c r="AO590" s="11">
        <v>0</v>
      </c>
      <c r="AP590" s="33">
        <f t="shared" si="44"/>
        <v>0</v>
      </c>
      <c r="AQ590" s="32">
        <f t="shared" si="48"/>
        <v>0</v>
      </c>
      <c r="AR590" s="40">
        <v>0</v>
      </c>
    </row>
    <row r="591" spans="1:44" customFormat="1" ht="45" hidden="1" customHeight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7">
        <v>2.5</v>
      </c>
      <c r="H591" s="6"/>
      <c r="I591" s="6"/>
      <c r="J591" s="6"/>
      <c r="K591" s="6"/>
      <c r="L591" s="6"/>
      <c r="M591" s="35" t="s">
        <v>2002</v>
      </c>
      <c r="N591" s="35" t="s">
        <v>1963</v>
      </c>
      <c r="O591" s="35">
        <v>2102</v>
      </c>
      <c r="P591" s="4" t="s">
        <v>755</v>
      </c>
      <c r="Q591" s="4">
        <v>1428</v>
      </c>
      <c r="R591" s="26">
        <v>254.82</v>
      </c>
      <c r="S591" s="8" t="s">
        <v>1736</v>
      </c>
      <c r="T591" s="8" t="s">
        <v>1737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39">
        <f t="shared" si="45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39">
        <f t="shared" si="46"/>
        <v>0</v>
      </c>
      <c r="AI591" s="11">
        <v>0</v>
      </c>
      <c r="AJ591" s="11">
        <v>0</v>
      </c>
      <c r="AK591" s="39">
        <f t="shared" si="47"/>
        <v>0</v>
      </c>
      <c r="AL591" s="11">
        <v>0</v>
      </c>
      <c r="AM591" s="11">
        <v>0</v>
      </c>
      <c r="AN591" s="11">
        <v>0</v>
      </c>
      <c r="AO591" s="11">
        <v>0</v>
      </c>
      <c r="AP591" s="33">
        <f t="shared" si="44"/>
        <v>0</v>
      </c>
      <c r="AQ591" s="32">
        <f t="shared" si="48"/>
        <v>0</v>
      </c>
      <c r="AR591" s="40">
        <v>0</v>
      </c>
    </row>
    <row r="592" spans="1:44" customFormat="1" ht="45" hidden="1" customHeight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7">
        <v>2.5</v>
      </c>
      <c r="H592" s="6"/>
      <c r="I592" s="6"/>
      <c r="J592" s="6"/>
      <c r="K592" s="6"/>
      <c r="L592" s="6"/>
      <c r="M592" s="35" t="s">
        <v>2002</v>
      </c>
      <c r="N592" s="35" t="s">
        <v>1963</v>
      </c>
      <c r="O592" s="35">
        <v>2102</v>
      </c>
      <c r="P592" s="4" t="s">
        <v>756</v>
      </c>
      <c r="Q592" s="4">
        <v>3</v>
      </c>
      <c r="R592" s="26">
        <v>0.5</v>
      </c>
      <c r="S592" s="8" t="s">
        <v>1737</v>
      </c>
      <c r="T592" s="8" t="s">
        <v>1738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39">
        <f t="shared" si="45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39">
        <f t="shared" si="46"/>
        <v>0</v>
      </c>
      <c r="AI592" s="11">
        <v>0</v>
      </c>
      <c r="AJ592" s="11">
        <v>0</v>
      </c>
      <c r="AK592" s="39">
        <f t="shared" si="47"/>
        <v>0</v>
      </c>
      <c r="AL592" s="11">
        <v>0</v>
      </c>
      <c r="AM592" s="11">
        <v>0</v>
      </c>
      <c r="AN592" s="11">
        <v>0</v>
      </c>
      <c r="AO592" s="11">
        <v>0</v>
      </c>
      <c r="AP592" s="33">
        <f t="shared" si="44"/>
        <v>0</v>
      </c>
      <c r="AQ592" s="32">
        <f t="shared" si="48"/>
        <v>0</v>
      </c>
      <c r="AR592" s="40">
        <v>0</v>
      </c>
    </row>
    <row r="593" spans="1:44" customFormat="1" ht="45" hidden="1" customHeight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7">
        <v>2.5</v>
      </c>
      <c r="H593" s="6"/>
      <c r="I593" s="6"/>
      <c r="J593" s="6"/>
      <c r="K593" s="6"/>
      <c r="L593" s="6"/>
      <c r="M593" s="35" t="s">
        <v>2002</v>
      </c>
      <c r="N593" s="35" t="s">
        <v>1963</v>
      </c>
      <c r="O593" s="35">
        <v>2102</v>
      </c>
      <c r="P593" s="4" t="s">
        <v>757</v>
      </c>
      <c r="Q593" s="4">
        <v>4</v>
      </c>
      <c r="R593" s="26">
        <v>1</v>
      </c>
      <c r="S593" s="8" t="s">
        <v>1738</v>
      </c>
      <c r="T593" s="8" t="s">
        <v>1739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39">
        <f t="shared" si="45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39">
        <f t="shared" si="46"/>
        <v>0</v>
      </c>
      <c r="AI593" s="11">
        <v>0</v>
      </c>
      <c r="AJ593" s="11">
        <v>0</v>
      </c>
      <c r="AK593" s="39">
        <f t="shared" si="47"/>
        <v>0</v>
      </c>
      <c r="AL593" s="11">
        <v>0</v>
      </c>
      <c r="AM593" s="11">
        <v>0</v>
      </c>
      <c r="AN593" s="11">
        <v>0</v>
      </c>
      <c r="AO593" s="11">
        <v>0</v>
      </c>
      <c r="AP593" s="33">
        <f t="shared" si="44"/>
        <v>0</v>
      </c>
      <c r="AQ593" s="32">
        <f t="shared" si="48"/>
        <v>0</v>
      </c>
      <c r="AR593" s="40">
        <v>0</v>
      </c>
    </row>
    <row r="594" spans="1:44" customFormat="1" ht="45" hidden="1" customHeight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7">
        <v>2.5</v>
      </c>
      <c r="H594" s="6"/>
      <c r="I594" s="6"/>
      <c r="J594" s="6"/>
      <c r="K594" s="6"/>
      <c r="L594" s="6"/>
      <c r="M594" s="35" t="s">
        <v>2002</v>
      </c>
      <c r="N594" s="35" t="s">
        <v>1963</v>
      </c>
      <c r="O594" s="35">
        <v>2102</v>
      </c>
      <c r="P594" s="4" t="s">
        <v>758</v>
      </c>
      <c r="Q594" s="4">
        <v>4</v>
      </c>
      <c r="R594" s="26">
        <v>1.2</v>
      </c>
      <c r="S594" s="8" t="s">
        <v>1739</v>
      </c>
      <c r="T594" s="8" t="s">
        <v>1740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39">
        <f t="shared" si="45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39">
        <f t="shared" si="46"/>
        <v>0</v>
      </c>
      <c r="AI594" s="11">
        <v>0</v>
      </c>
      <c r="AJ594" s="11">
        <v>0</v>
      </c>
      <c r="AK594" s="39">
        <f t="shared" si="47"/>
        <v>0</v>
      </c>
      <c r="AL594" s="11">
        <v>0</v>
      </c>
      <c r="AM594" s="11">
        <v>0</v>
      </c>
      <c r="AN594" s="11">
        <v>0</v>
      </c>
      <c r="AO594" s="11">
        <v>0</v>
      </c>
      <c r="AP594" s="33">
        <f t="shared" si="44"/>
        <v>0</v>
      </c>
      <c r="AQ594" s="32">
        <f t="shared" si="48"/>
        <v>0</v>
      </c>
      <c r="AR594" s="40">
        <v>0</v>
      </c>
    </row>
    <row r="595" spans="1:44" customFormat="1" ht="45" customHeight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6">
        <v>25</v>
      </c>
      <c r="H595" s="6"/>
      <c r="I595" s="134" t="s">
        <v>2253</v>
      </c>
      <c r="J595" s="76" t="s">
        <v>2198</v>
      </c>
      <c r="K595" s="6"/>
      <c r="L595" s="6"/>
      <c r="M595" s="35" t="s">
        <v>1992</v>
      </c>
      <c r="N595" s="35" t="s">
        <v>1964</v>
      </c>
      <c r="O595" s="35">
        <v>3204</v>
      </c>
      <c r="P595" s="5" t="s">
        <v>7</v>
      </c>
      <c r="Q595" s="5">
        <v>1</v>
      </c>
      <c r="R595" s="25">
        <v>0.3</v>
      </c>
      <c r="S595" s="75">
        <v>44562</v>
      </c>
      <c r="T595" s="75">
        <v>44926</v>
      </c>
      <c r="U595" s="76" t="s">
        <v>2218</v>
      </c>
      <c r="V595" s="78" t="s">
        <v>2200</v>
      </c>
      <c r="W595" s="11">
        <v>0</v>
      </c>
      <c r="X595" s="11">
        <v>86500000</v>
      </c>
      <c r="Y595" s="11">
        <v>0</v>
      </c>
      <c r="Z595" s="11">
        <v>0</v>
      </c>
      <c r="AA595" s="11">
        <v>0</v>
      </c>
      <c r="AB595" s="39">
        <f t="shared" si="45"/>
        <v>86500000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39">
        <f t="shared" si="46"/>
        <v>0</v>
      </c>
      <c r="AI595" s="11">
        <v>0</v>
      </c>
      <c r="AJ595" s="11">
        <v>0</v>
      </c>
      <c r="AK595" s="39">
        <f t="shared" si="47"/>
        <v>0</v>
      </c>
      <c r="AL595" s="11">
        <v>0</v>
      </c>
      <c r="AM595" s="11">
        <v>0</v>
      </c>
      <c r="AN595" s="11">
        <v>0</v>
      </c>
      <c r="AO595" s="11">
        <v>0</v>
      </c>
      <c r="AP595" s="33">
        <f t="shared" si="44"/>
        <v>0</v>
      </c>
      <c r="AQ595" s="32">
        <f t="shared" si="48"/>
        <v>86500000</v>
      </c>
      <c r="AR595" s="40">
        <v>0</v>
      </c>
    </row>
    <row r="596" spans="1:44" customFormat="1" ht="60" customHeight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7" t="s">
        <v>1932</v>
      </c>
      <c r="H596" s="6"/>
      <c r="I596" s="6" t="s">
        <v>1932</v>
      </c>
      <c r="J596" s="6"/>
      <c r="K596" s="6"/>
      <c r="L596" s="6"/>
      <c r="M596" s="35" t="s">
        <v>1992</v>
      </c>
      <c r="N596" s="35" t="s">
        <v>1965</v>
      </c>
      <c r="O596" s="35">
        <v>3201</v>
      </c>
      <c r="P596" s="5" t="s">
        <v>765</v>
      </c>
      <c r="Q596" s="4">
        <v>1</v>
      </c>
      <c r="R596" s="26" t="s">
        <v>1932</v>
      </c>
      <c r="S596" s="8"/>
      <c r="T596" s="8"/>
      <c r="U596" s="6"/>
      <c r="V596" s="78"/>
      <c r="W596" s="11">
        <v>0</v>
      </c>
      <c r="X596" s="77">
        <v>0</v>
      </c>
      <c r="Y596" s="11">
        <v>0</v>
      </c>
      <c r="Z596" s="11">
        <v>0</v>
      </c>
      <c r="AA596" s="11">
        <v>0</v>
      </c>
      <c r="AB596" s="39">
        <f t="shared" si="45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39">
        <f t="shared" si="46"/>
        <v>0</v>
      </c>
      <c r="AI596" s="11">
        <v>0</v>
      </c>
      <c r="AJ596" s="11">
        <v>0</v>
      </c>
      <c r="AK596" s="39">
        <f t="shared" si="47"/>
        <v>0</v>
      </c>
      <c r="AL596" s="11">
        <v>0</v>
      </c>
      <c r="AM596" s="11">
        <v>0</v>
      </c>
      <c r="AN596" s="11">
        <v>0</v>
      </c>
      <c r="AO596" s="11">
        <v>0</v>
      </c>
      <c r="AP596" s="33">
        <f t="shared" si="44"/>
        <v>0</v>
      </c>
      <c r="AQ596" s="32">
        <f t="shared" si="48"/>
        <v>0</v>
      </c>
      <c r="AR596" s="40">
        <v>0</v>
      </c>
    </row>
    <row r="597" spans="1:44" customFormat="1" ht="60" customHeight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7">
        <v>25</v>
      </c>
      <c r="H597" s="6"/>
      <c r="I597" s="134" t="s">
        <v>2253</v>
      </c>
      <c r="J597" s="76" t="s">
        <v>2198</v>
      </c>
      <c r="K597" s="6"/>
      <c r="L597" s="6"/>
      <c r="M597" s="35" t="s">
        <v>1992</v>
      </c>
      <c r="N597" s="35" t="s">
        <v>1965</v>
      </c>
      <c r="O597" s="35">
        <v>3201</v>
      </c>
      <c r="P597" s="5" t="s">
        <v>766</v>
      </c>
      <c r="Q597" s="4">
        <v>1</v>
      </c>
      <c r="R597" s="26">
        <v>0.4</v>
      </c>
      <c r="S597" s="75">
        <v>44562</v>
      </c>
      <c r="T597" s="75">
        <v>44926</v>
      </c>
      <c r="U597" s="76" t="s">
        <v>2219</v>
      </c>
      <c r="V597" s="78" t="s">
        <v>2200</v>
      </c>
      <c r="W597" s="77">
        <v>0</v>
      </c>
      <c r="X597" s="77">
        <v>13500000</v>
      </c>
      <c r="Y597" s="11">
        <v>0</v>
      </c>
      <c r="Z597" s="11">
        <v>0</v>
      </c>
      <c r="AA597" s="11">
        <v>0</v>
      </c>
      <c r="AB597" s="39">
        <f t="shared" si="45"/>
        <v>13500000</v>
      </c>
      <c r="AC597" s="7"/>
      <c r="AD597" s="7">
        <v>50000000</v>
      </c>
      <c r="AE597" s="7">
        <v>0</v>
      </c>
      <c r="AF597" s="7">
        <v>0</v>
      </c>
      <c r="AG597" s="11">
        <v>0</v>
      </c>
      <c r="AH597" s="39">
        <f t="shared" si="46"/>
        <v>50000000</v>
      </c>
      <c r="AI597" s="11">
        <v>0</v>
      </c>
      <c r="AJ597" s="11">
        <v>0</v>
      </c>
      <c r="AK597" s="39">
        <f t="shared" si="47"/>
        <v>0</v>
      </c>
      <c r="AL597" s="11">
        <v>70000000</v>
      </c>
      <c r="AM597" s="11">
        <v>0</v>
      </c>
      <c r="AN597" s="11">
        <v>0</v>
      </c>
      <c r="AO597" s="11">
        <v>0</v>
      </c>
      <c r="AP597" s="33">
        <f t="shared" si="44"/>
        <v>70000000</v>
      </c>
      <c r="AQ597" s="32">
        <f t="shared" si="48"/>
        <v>133500000</v>
      </c>
      <c r="AR597" s="40">
        <v>0</v>
      </c>
    </row>
    <row r="598" spans="1:44" customFormat="1" ht="60" customHeight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7" t="s">
        <v>1932</v>
      </c>
      <c r="H598" s="6"/>
      <c r="I598" s="6" t="s">
        <v>1932</v>
      </c>
      <c r="J598" s="6"/>
      <c r="K598" s="6"/>
      <c r="L598" s="6"/>
      <c r="M598" s="35" t="s">
        <v>1992</v>
      </c>
      <c r="N598" s="35" t="s">
        <v>1964</v>
      </c>
      <c r="O598" s="35">
        <v>3204</v>
      </c>
      <c r="P598" s="5" t="s">
        <v>767</v>
      </c>
      <c r="Q598" s="4">
        <v>1</v>
      </c>
      <c r="R598" s="26" t="s">
        <v>1932</v>
      </c>
      <c r="S598" s="8"/>
      <c r="T598" s="8"/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39">
        <f t="shared" si="45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39">
        <f t="shared" si="46"/>
        <v>0</v>
      </c>
      <c r="AI598" s="11">
        <v>0</v>
      </c>
      <c r="AJ598" s="11">
        <v>0</v>
      </c>
      <c r="AK598" s="39">
        <f t="shared" si="47"/>
        <v>0</v>
      </c>
      <c r="AL598" s="11">
        <v>0</v>
      </c>
      <c r="AM598" s="11">
        <v>0</v>
      </c>
      <c r="AN598" s="11">
        <v>0</v>
      </c>
      <c r="AO598" s="11">
        <v>0</v>
      </c>
      <c r="AP598" s="33">
        <f t="shared" si="44"/>
        <v>0</v>
      </c>
      <c r="AQ598" s="32">
        <f t="shared" si="48"/>
        <v>0</v>
      </c>
      <c r="AR598" s="40">
        <v>0</v>
      </c>
    </row>
    <row r="599" spans="1:44" customFormat="1" ht="150" customHeight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7">
        <v>25</v>
      </c>
      <c r="H599" s="117">
        <v>2021520010148</v>
      </c>
      <c r="I599" s="133" t="s">
        <v>2254</v>
      </c>
      <c r="J599" s="6" t="s">
        <v>2207</v>
      </c>
      <c r="K599" s="6"/>
      <c r="L599" s="6"/>
      <c r="M599" s="35" t="s">
        <v>1992</v>
      </c>
      <c r="N599" s="35" t="s">
        <v>1966</v>
      </c>
      <c r="O599" s="35">
        <v>3208</v>
      </c>
      <c r="P599" s="5" t="s">
        <v>771</v>
      </c>
      <c r="Q599" s="4">
        <v>150</v>
      </c>
      <c r="R599" s="26">
        <v>55</v>
      </c>
      <c r="S599" s="8">
        <v>44563</v>
      </c>
      <c r="T599" s="8">
        <v>44926</v>
      </c>
      <c r="U599" s="6" t="s">
        <v>2209</v>
      </c>
      <c r="V599" s="6" t="s">
        <v>2210</v>
      </c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39">
        <f t="shared" si="45"/>
        <v>0</v>
      </c>
      <c r="AC599" s="7">
        <v>0</v>
      </c>
      <c r="AD599" s="7">
        <v>0</v>
      </c>
      <c r="AE599" s="7">
        <v>2760000</v>
      </c>
      <c r="AF599" s="7">
        <v>2300000</v>
      </c>
      <c r="AG599" s="11">
        <v>0</v>
      </c>
      <c r="AH599" s="39">
        <f t="shared" si="46"/>
        <v>5060000</v>
      </c>
      <c r="AI599" s="11">
        <v>0</v>
      </c>
      <c r="AJ599" s="11"/>
      <c r="AK599" s="39">
        <f t="shared" si="47"/>
        <v>0</v>
      </c>
      <c r="AL599" s="11">
        <v>0</v>
      </c>
      <c r="AM599" s="11">
        <v>0</v>
      </c>
      <c r="AN599" s="11">
        <v>0</v>
      </c>
      <c r="AO599" s="11">
        <v>0</v>
      </c>
      <c r="AP599" s="33">
        <f t="shared" si="44"/>
        <v>0</v>
      </c>
      <c r="AQ599" s="32">
        <f t="shared" si="48"/>
        <v>5060000</v>
      </c>
      <c r="AR599" s="40">
        <v>0</v>
      </c>
    </row>
    <row r="600" spans="1:44" customFormat="1" ht="45" customHeight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7">
        <v>25</v>
      </c>
      <c r="H600" s="117">
        <v>2021520010148</v>
      </c>
      <c r="I600" s="134" t="s">
        <v>2254</v>
      </c>
      <c r="J600" s="6" t="s">
        <v>2207</v>
      </c>
      <c r="K600" s="6"/>
      <c r="L600" s="6"/>
      <c r="M600" s="35" t="s">
        <v>1992</v>
      </c>
      <c r="N600" s="35" t="s">
        <v>1964</v>
      </c>
      <c r="O600" s="35">
        <v>3204</v>
      </c>
      <c r="P600" s="5" t="s">
        <v>772</v>
      </c>
      <c r="Q600" s="4">
        <v>2</v>
      </c>
      <c r="R600" s="26">
        <v>1</v>
      </c>
      <c r="S600" s="8">
        <v>44563</v>
      </c>
      <c r="T600" s="8">
        <v>44926</v>
      </c>
      <c r="U600" s="6" t="s">
        <v>2211</v>
      </c>
      <c r="V600" s="6" t="s">
        <v>2210</v>
      </c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39">
        <f t="shared" si="45"/>
        <v>0</v>
      </c>
      <c r="AC600" s="7">
        <v>0</v>
      </c>
      <c r="AD600" s="7">
        <v>0</v>
      </c>
      <c r="AE600" s="7">
        <v>2760000</v>
      </c>
      <c r="AF600" s="7">
        <v>2300000</v>
      </c>
      <c r="AG600" s="11">
        <v>0</v>
      </c>
      <c r="AH600" s="39">
        <f t="shared" si="46"/>
        <v>5060000</v>
      </c>
      <c r="AI600" s="11">
        <v>0</v>
      </c>
      <c r="AJ600" s="11"/>
      <c r="AK600" s="39">
        <f t="shared" si="47"/>
        <v>0</v>
      </c>
      <c r="AL600" s="11">
        <v>0</v>
      </c>
      <c r="AM600" s="11">
        <v>0</v>
      </c>
      <c r="AN600" s="11">
        <v>0</v>
      </c>
      <c r="AO600" s="11">
        <v>0</v>
      </c>
      <c r="AP600" s="33">
        <f t="shared" si="44"/>
        <v>0</v>
      </c>
      <c r="AQ600" s="32">
        <f t="shared" si="48"/>
        <v>5060000</v>
      </c>
      <c r="AR600" s="40">
        <v>0</v>
      </c>
    </row>
    <row r="601" spans="1:44" customFormat="1" ht="45" customHeight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7">
        <v>25</v>
      </c>
      <c r="H601" s="117">
        <v>2021520010148</v>
      </c>
      <c r="I601" s="134" t="s">
        <v>2254</v>
      </c>
      <c r="J601" s="6" t="s">
        <v>2207</v>
      </c>
      <c r="K601" s="6"/>
      <c r="L601" s="6"/>
      <c r="M601" s="35" t="s">
        <v>1992</v>
      </c>
      <c r="N601" s="35" t="s">
        <v>1966</v>
      </c>
      <c r="O601" s="35">
        <v>3208</v>
      </c>
      <c r="P601" s="5" t="s">
        <v>778</v>
      </c>
      <c r="Q601" s="4">
        <v>2</v>
      </c>
      <c r="R601" s="26">
        <v>0.5</v>
      </c>
      <c r="S601" s="8">
        <v>44563</v>
      </c>
      <c r="T601" s="8">
        <v>44926</v>
      </c>
      <c r="U601" s="6" t="s">
        <v>2212</v>
      </c>
      <c r="V601" s="6" t="s">
        <v>2210</v>
      </c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39">
        <f t="shared" si="45"/>
        <v>0</v>
      </c>
      <c r="AC601" s="7">
        <v>0</v>
      </c>
      <c r="AD601" s="7">
        <v>0</v>
      </c>
      <c r="AE601" s="7">
        <v>2760000</v>
      </c>
      <c r="AF601" s="7">
        <v>2300000</v>
      </c>
      <c r="AG601" s="11">
        <v>0</v>
      </c>
      <c r="AH601" s="39">
        <f t="shared" si="46"/>
        <v>5060000</v>
      </c>
      <c r="AI601" s="11">
        <v>0</v>
      </c>
      <c r="AJ601" s="11"/>
      <c r="AK601" s="39">
        <f t="shared" si="47"/>
        <v>0</v>
      </c>
      <c r="AL601" s="11">
        <v>0</v>
      </c>
      <c r="AM601" s="11">
        <v>0</v>
      </c>
      <c r="AN601" s="11">
        <v>0</v>
      </c>
      <c r="AO601" s="11">
        <v>0</v>
      </c>
      <c r="AP601" s="33">
        <f t="shared" si="44"/>
        <v>0</v>
      </c>
      <c r="AQ601" s="32">
        <f t="shared" si="48"/>
        <v>5060000</v>
      </c>
      <c r="AR601" s="40">
        <v>0</v>
      </c>
    </row>
    <row r="602" spans="1:44" customFormat="1" ht="45" customHeight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7">
        <v>25</v>
      </c>
      <c r="H602" s="117">
        <v>2021520010148</v>
      </c>
      <c r="I602" s="134" t="s">
        <v>2254</v>
      </c>
      <c r="J602" s="6" t="s">
        <v>2207</v>
      </c>
      <c r="K602" s="6"/>
      <c r="L602" s="6"/>
      <c r="M602" s="35" t="s">
        <v>1992</v>
      </c>
      <c r="N602" s="35" t="s">
        <v>1964</v>
      </c>
      <c r="O602" s="35">
        <v>3204</v>
      </c>
      <c r="P602" s="5" t="s">
        <v>773</v>
      </c>
      <c r="Q602" s="4">
        <v>12</v>
      </c>
      <c r="R602" s="26">
        <v>3</v>
      </c>
      <c r="S602" s="8">
        <v>44563</v>
      </c>
      <c r="T602" s="8">
        <v>44926</v>
      </c>
      <c r="U602" s="6" t="s">
        <v>2213</v>
      </c>
      <c r="V602" s="6" t="s">
        <v>2210</v>
      </c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39">
        <f t="shared" si="45"/>
        <v>0</v>
      </c>
      <c r="AC602" s="7">
        <v>0</v>
      </c>
      <c r="AD602" s="7">
        <v>0</v>
      </c>
      <c r="AE602" s="7">
        <v>2760000</v>
      </c>
      <c r="AF602" s="7">
        <v>2300000</v>
      </c>
      <c r="AG602" s="11">
        <v>0</v>
      </c>
      <c r="AH602" s="39">
        <f t="shared" si="46"/>
        <v>5060000</v>
      </c>
      <c r="AI602" s="11">
        <v>0</v>
      </c>
      <c r="AJ602" s="11"/>
      <c r="AK602" s="39">
        <f t="shared" si="47"/>
        <v>0</v>
      </c>
      <c r="AL602" s="11">
        <v>0</v>
      </c>
      <c r="AM602" s="11">
        <v>0</v>
      </c>
      <c r="AN602" s="11">
        <v>0</v>
      </c>
      <c r="AO602" s="11">
        <v>0</v>
      </c>
      <c r="AP602" s="33">
        <f t="shared" si="44"/>
        <v>0</v>
      </c>
      <c r="AQ602" s="32">
        <f t="shared" si="48"/>
        <v>5060000</v>
      </c>
      <c r="AR602" s="40">
        <v>0</v>
      </c>
    </row>
    <row r="603" spans="1:44" s="2" customFormat="1" ht="60" hidden="1" customHeight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6">
        <v>100</v>
      </c>
      <c r="H603" s="9"/>
      <c r="I603" s="135"/>
      <c r="J603" s="9"/>
      <c r="K603" s="9"/>
      <c r="L603" s="9"/>
      <c r="M603" s="34" t="s">
        <v>1992</v>
      </c>
      <c r="N603" s="34" t="s">
        <v>1940</v>
      </c>
      <c r="O603" s="34">
        <v>3203</v>
      </c>
      <c r="P603" s="5" t="s">
        <v>780</v>
      </c>
      <c r="Q603" s="5">
        <v>2</v>
      </c>
      <c r="R603" s="25">
        <v>0.25</v>
      </c>
      <c r="S603" s="10" t="s">
        <v>1741</v>
      </c>
      <c r="T603" s="10" t="s">
        <v>1742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39">
        <f t="shared" si="45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39">
        <f t="shared" si="46"/>
        <v>0</v>
      </c>
      <c r="AI603" s="11">
        <v>0</v>
      </c>
      <c r="AJ603" s="11">
        <v>0</v>
      </c>
      <c r="AK603" s="39">
        <f t="shared" si="47"/>
        <v>0</v>
      </c>
      <c r="AL603" s="11">
        <v>0</v>
      </c>
      <c r="AM603" s="11">
        <v>0</v>
      </c>
      <c r="AN603" s="11">
        <v>0</v>
      </c>
      <c r="AO603" s="11">
        <v>0</v>
      </c>
      <c r="AP603" s="33">
        <f t="shared" si="44"/>
        <v>0</v>
      </c>
      <c r="AQ603" s="32">
        <f t="shared" si="48"/>
        <v>0</v>
      </c>
      <c r="AR603" s="40">
        <v>0</v>
      </c>
    </row>
    <row r="604" spans="1:44" customFormat="1" ht="45" customHeight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7">
        <v>25</v>
      </c>
      <c r="H604" s="117">
        <v>2021520010148</v>
      </c>
      <c r="I604" s="134" t="s">
        <v>2254</v>
      </c>
      <c r="J604" s="6" t="s">
        <v>2207</v>
      </c>
      <c r="K604" s="6"/>
      <c r="L604" s="6"/>
      <c r="M604" s="35" t="s">
        <v>1992</v>
      </c>
      <c r="N604" s="35" t="s">
        <v>1966</v>
      </c>
      <c r="O604" s="35">
        <v>3208</v>
      </c>
      <c r="P604" s="5" t="s">
        <v>775</v>
      </c>
      <c r="Q604" s="4">
        <v>460</v>
      </c>
      <c r="R604" s="26">
        <v>150</v>
      </c>
      <c r="S604" s="8">
        <v>44563</v>
      </c>
      <c r="T604" s="8">
        <v>44926</v>
      </c>
      <c r="U604" s="6" t="s">
        <v>2214</v>
      </c>
      <c r="V604" s="6" t="s">
        <v>2210</v>
      </c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39">
        <f t="shared" si="45"/>
        <v>0</v>
      </c>
      <c r="AC604" s="7">
        <v>0</v>
      </c>
      <c r="AD604" s="7">
        <v>0</v>
      </c>
      <c r="AE604" s="7">
        <v>2760000</v>
      </c>
      <c r="AF604" s="7">
        <v>2300000</v>
      </c>
      <c r="AG604" s="11">
        <v>0</v>
      </c>
      <c r="AH604" s="39">
        <f t="shared" si="46"/>
        <v>5060000</v>
      </c>
      <c r="AI604" s="11">
        <v>0</v>
      </c>
      <c r="AJ604" s="11"/>
      <c r="AK604" s="39">
        <f t="shared" si="47"/>
        <v>0</v>
      </c>
      <c r="AL604" s="11">
        <v>0</v>
      </c>
      <c r="AM604" s="11">
        <v>0</v>
      </c>
      <c r="AN604" s="11">
        <v>0</v>
      </c>
      <c r="AO604" s="11">
        <v>0</v>
      </c>
      <c r="AP604" s="33">
        <f t="shared" si="44"/>
        <v>0</v>
      </c>
      <c r="AQ604" s="32">
        <f t="shared" si="48"/>
        <v>5060000</v>
      </c>
      <c r="AR604" s="40">
        <v>0</v>
      </c>
    </row>
    <row r="605" spans="1:44" customFormat="1" ht="45" customHeight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7">
        <v>28.6</v>
      </c>
      <c r="H605" s="117">
        <v>2021520010149</v>
      </c>
      <c r="I605" s="133" t="s">
        <v>2255</v>
      </c>
      <c r="J605" s="6" t="s">
        <v>2208</v>
      </c>
      <c r="K605" s="6"/>
      <c r="L605" s="6"/>
      <c r="M605" s="35" t="s">
        <v>1992</v>
      </c>
      <c r="N605" s="35" t="s">
        <v>1966</v>
      </c>
      <c r="O605" s="35">
        <v>3208</v>
      </c>
      <c r="P605" s="5" t="s">
        <v>779</v>
      </c>
      <c r="Q605" s="4">
        <v>49</v>
      </c>
      <c r="R605" s="26">
        <v>14</v>
      </c>
      <c r="S605" s="8">
        <v>44563</v>
      </c>
      <c r="T605" s="8">
        <v>44926</v>
      </c>
      <c r="U605" s="6" t="s">
        <v>2215</v>
      </c>
      <c r="V605" s="6" t="s">
        <v>2210</v>
      </c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39">
        <f t="shared" si="45"/>
        <v>0</v>
      </c>
      <c r="AC605" s="7">
        <v>0</v>
      </c>
      <c r="AD605" s="7">
        <v>0</v>
      </c>
      <c r="AE605" s="7">
        <v>7800000</v>
      </c>
      <c r="AF605" s="7">
        <v>6500000</v>
      </c>
      <c r="AG605" s="11">
        <v>0</v>
      </c>
      <c r="AH605" s="39">
        <f t="shared" si="46"/>
        <v>14300000</v>
      </c>
      <c r="AI605" s="11">
        <v>0</v>
      </c>
      <c r="AJ605" s="11"/>
      <c r="AK605" s="39">
        <f t="shared" si="47"/>
        <v>0</v>
      </c>
      <c r="AL605" s="11">
        <v>0</v>
      </c>
      <c r="AM605" s="11">
        <v>0</v>
      </c>
      <c r="AN605" s="11">
        <v>0</v>
      </c>
      <c r="AO605" s="11">
        <v>0</v>
      </c>
      <c r="AP605" s="33">
        <f t="shared" si="44"/>
        <v>0</v>
      </c>
      <c r="AQ605" s="32">
        <f t="shared" si="48"/>
        <v>14300000</v>
      </c>
      <c r="AR605" s="40">
        <v>0</v>
      </c>
    </row>
    <row r="606" spans="1:44" customFormat="1" ht="75" customHeight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7">
        <v>28.6</v>
      </c>
      <c r="H606" s="117">
        <v>2021520010149</v>
      </c>
      <c r="I606" s="134" t="s">
        <v>2255</v>
      </c>
      <c r="J606" s="6" t="s">
        <v>2208</v>
      </c>
      <c r="K606" s="6"/>
      <c r="L606" s="6"/>
      <c r="M606" s="35" t="s">
        <v>1992</v>
      </c>
      <c r="N606" s="35" t="s">
        <v>1966</v>
      </c>
      <c r="O606" s="35">
        <v>3208</v>
      </c>
      <c r="P606" s="5" t="s">
        <v>792</v>
      </c>
      <c r="Q606" s="4">
        <v>4</v>
      </c>
      <c r="R606" s="26">
        <v>2</v>
      </c>
      <c r="S606" s="8">
        <v>44563</v>
      </c>
      <c r="T606" s="8">
        <v>44926</v>
      </c>
      <c r="U606" s="6" t="s">
        <v>2216</v>
      </c>
      <c r="V606" s="6" t="s">
        <v>2210</v>
      </c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39">
        <f t="shared" si="45"/>
        <v>0</v>
      </c>
      <c r="AC606" s="7">
        <v>0</v>
      </c>
      <c r="AD606" s="7">
        <v>0</v>
      </c>
      <c r="AE606" s="7">
        <v>7800000</v>
      </c>
      <c r="AF606" s="7">
        <v>6500000</v>
      </c>
      <c r="AG606" s="11">
        <v>0</v>
      </c>
      <c r="AH606" s="39">
        <f t="shared" si="46"/>
        <v>14300000</v>
      </c>
      <c r="AI606" s="11">
        <v>0</v>
      </c>
      <c r="AJ606" s="11"/>
      <c r="AK606" s="39">
        <f t="shared" si="47"/>
        <v>0</v>
      </c>
      <c r="AL606" s="11">
        <v>0</v>
      </c>
      <c r="AM606" s="11">
        <v>0</v>
      </c>
      <c r="AN606" s="11">
        <v>0</v>
      </c>
      <c r="AO606" s="11">
        <v>0</v>
      </c>
      <c r="AP606" s="33">
        <f t="shared" si="44"/>
        <v>0</v>
      </c>
      <c r="AQ606" s="32">
        <f t="shared" si="48"/>
        <v>14300000</v>
      </c>
      <c r="AR606" s="40">
        <v>0</v>
      </c>
    </row>
    <row r="607" spans="1:44" customFormat="1" ht="45" customHeight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7">
        <v>25</v>
      </c>
      <c r="H607" s="117">
        <v>2021520010134</v>
      </c>
      <c r="I607" s="6" t="s">
        <v>2201</v>
      </c>
      <c r="J607" s="6" t="s">
        <v>2202</v>
      </c>
      <c r="K607" s="6"/>
      <c r="L607" s="6"/>
      <c r="M607" s="35" t="s">
        <v>1992</v>
      </c>
      <c r="N607" s="35" t="s">
        <v>1964</v>
      </c>
      <c r="O607" s="35">
        <v>3204</v>
      </c>
      <c r="P607" s="5" t="s">
        <v>783</v>
      </c>
      <c r="Q607" s="4">
        <v>1</v>
      </c>
      <c r="R607" s="26">
        <v>0.5</v>
      </c>
      <c r="S607" s="8">
        <v>44571</v>
      </c>
      <c r="T607" s="8">
        <v>44926</v>
      </c>
      <c r="U607" s="6" t="s">
        <v>2205</v>
      </c>
      <c r="V607" s="6" t="s">
        <v>2145</v>
      </c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39">
        <f t="shared" si="45"/>
        <v>0</v>
      </c>
      <c r="AC607" s="7">
        <v>0</v>
      </c>
      <c r="AD607" s="7">
        <v>0</v>
      </c>
      <c r="AE607" s="7">
        <v>0</v>
      </c>
      <c r="AF607" s="11">
        <v>500000</v>
      </c>
      <c r="AG607" s="11"/>
      <c r="AH607" s="39">
        <f>SUM(AC607:AG607)</f>
        <v>500000</v>
      </c>
      <c r="AI607" s="11"/>
      <c r="AJ607" s="11">
        <v>0</v>
      </c>
      <c r="AK607" s="39">
        <f>SUM(AI607:AJ607)</f>
        <v>0</v>
      </c>
      <c r="AL607" s="11">
        <v>0</v>
      </c>
      <c r="AM607" s="11">
        <v>0</v>
      </c>
      <c r="AN607" s="11">
        <v>0</v>
      </c>
      <c r="AO607" s="11">
        <v>0</v>
      </c>
      <c r="AP607" s="33">
        <f t="shared" si="44"/>
        <v>0</v>
      </c>
      <c r="AQ607" s="32">
        <f t="shared" si="48"/>
        <v>500000</v>
      </c>
      <c r="AR607" s="40">
        <v>0</v>
      </c>
    </row>
    <row r="608" spans="1:44" customFormat="1" ht="45" customHeight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7">
        <v>25</v>
      </c>
      <c r="H608" s="117">
        <v>2021520010134</v>
      </c>
      <c r="I608" s="6" t="s">
        <v>2201</v>
      </c>
      <c r="J608" s="6" t="s">
        <v>2202</v>
      </c>
      <c r="K608" s="6"/>
      <c r="L608" s="6"/>
      <c r="M608" s="35" t="s">
        <v>1992</v>
      </c>
      <c r="N608" s="35" t="s">
        <v>1967</v>
      </c>
      <c r="O608" s="35">
        <v>3202</v>
      </c>
      <c r="P608" s="5" t="s">
        <v>784</v>
      </c>
      <c r="Q608" s="4">
        <v>3</v>
      </c>
      <c r="R608" s="26">
        <v>1.5</v>
      </c>
      <c r="S608" s="8">
        <v>44571</v>
      </c>
      <c r="T608" s="8">
        <v>44926</v>
      </c>
      <c r="U608" s="6" t="s">
        <v>2206</v>
      </c>
      <c r="V608" s="6" t="s">
        <v>2145</v>
      </c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39">
        <f t="shared" si="45"/>
        <v>0</v>
      </c>
      <c r="AC608" s="7">
        <v>0</v>
      </c>
      <c r="AD608" s="7">
        <v>0</v>
      </c>
      <c r="AE608" s="7">
        <v>0</v>
      </c>
      <c r="AF608" s="11">
        <v>1000000</v>
      </c>
      <c r="AG608" s="11"/>
      <c r="AH608" s="39">
        <f>SUM(AC608:AG608)</f>
        <v>1000000</v>
      </c>
      <c r="AI608" s="11"/>
      <c r="AJ608" s="11">
        <v>0</v>
      </c>
      <c r="AK608" s="39">
        <f>SUM(AI608:AJ608)</f>
        <v>0</v>
      </c>
      <c r="AL608" s="11">
        <v>0</v>
      </c>
      <c r="AM608" s="11">
        <v>0</v>
      </c>
      <c r="AN608" s="11">
        <v>0</v>
      </c>
      <c r="AO608" s="11">
        <v>0</v>
      </c>
      <c r="AP608" s="33">
        <f t="shared" si="44"/>
        <v>0</v>
      </c>
      <c r="AQ608" s="32">
        <f t="shared" si="48"/>
        <v>1000000</v>
      </c>
      <c r="AR608" s="40">
        <v>0</v>
      </c>
    </row>
    <row r="609" spans="1:44" customFormat="1" ht="45" customHeight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7">
        <v>25</v>
      </c>
      <c r="H609" s="117">
        <v>2021520010134</v>
      </c>
      <c r="I609" s="6" t="s">
        <v>2201</v>
      </c>
      <c r="J609" s="6" t="s">
        <v>2202</v>
      </c>
      <c r="K609" s="6"/>
      <c r="L609" s="6"/>
      <c r="M609" s="35" t="s">
        <v>1992</v>
      </c>
      <c r="N609" s="35" t="s">
        <v>1964</v>
      </c>
      <c r="O609" s="35">
        <v>3204</v>
      </c>
      <c r="P609" s="5" t="s">
        <v>785</v>
      </c>
      <c r="Q609" s="4">
        <v>1</v>
      </c>
      <c r="R609" s="26">
        <v>0.2</v>
      </c>
      <c r="S609" s="8">
        <v>44571</v>
      </c>
      <c r="T609" s="8">
        <v>44926</v>
      </c>
      <c r="U609" s="6" t="s">
        <v>2203</v>
      </c>
      <c r="V609" s="6" t="s">
        <v>2145</v>
      </c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39">
        <f t="shared" si="45"/>
        <v>0</v>
      </c>
      <c r="AC609" s="7">
        <v>0</v>
      </c>
      <c r="AD609" s="7">
        <v>0</v>
      </c>
      <c r="AE609" s="7">
        <v>0</v>
      </c>
      <c r="AF609" s="11">
        <v>1000000</v>
      </c>
      <c r="AG609" s="11"/>
      <c r="AH609" s="39">
        <f>SUM(AC609:AG609)</f>
        <v>1000000</v>
      </c>
      <c r="AI609" s="11"/>
      <c r="AJ609" s="11">
        <v>0</v>
      </c>
      <c r="AK609" s="39">
        <f>SUM(AI609:AJ609)</f>
        <v>0</v>
      </c>
      <c r="AL609" s="11">
        <v>0</v>
      </c>
      <c r="AM609" s="11">
        <v>0</v>
      </c>
      <c r="AN609" s="11">
        <v>0</v>
      </c>
      <c r="AO609" s="11">
        <v>0</v>
      </c>
      <c r="AP609" s="33">
        <f t="shared" si="44"/>
        <v>0</v>
      </c>
      <c r="AQ609" s="32">
        <f t="shared" si="48"/>
        <v>1000000</v>
      </c>
      <c r="AR609" s="40">
        <v>0</v>
      </c>
    </row>
    <row r="610" spans="1:44" customFormat="1" ht="45" customHeight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7">
        <v>25</v>
      </c>
      <c r="H610" s="117">
        <v>2021520010134</v>
      </c>
      <c r="I610" s="6" t="s">
        <v>2201</v>
      </c>
      <c r="J610" s="6" t="s">
        <v>2202</v>
      </c>
      <c r="K610" s="6"/>
      <c r="L610" s="6"/>
      <c r="M610" s="35" t="s">
        <v>1992</v>
      </c>
      <c r="N610" s="35" t="s">
        <v>1964</v>
      </c>
      <c r="O610" s="35">
        <v>3204</v>
      </c>
      <c r="P610" s="5" t="s">
        <v>786</v>
      </c>
      <c r="Q610" s="4">
        <v>1</v>
      </c>
      <c r="R610" s="26">
        <v>0.5</v>
      </c>
      <c r="S610" s="8">
        <v>44571</v>
      </c>
      <c r="T610" s="8">
        <v>44926</v>
      </c>
      <c r="U610" s="6" t="s">
        <v>2204</v>
      </c>
      <c r="V610" s="6" t="s">
        <v>2145</v>
      </c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39">
        <f t="shared" si="45"/>
        <v>0</v>
      </c>
      <c r="AC610" s="7">
        <v>0</v>
      </c>
      <c r="AD610" s="7">
        <v>0</v>
      </c>
      <c r="AE610" s="7">
        <v>0</v>
      </c>
      <c r="AF610" s="11">
        <v>1000000</v>
      </c>
      <c r="AG610" s="11"/>
      <c r="AH610" s="39">
        <f>SUM(AC610:AG610)</f>
        <v>1000000</v>
      </c>
      <c r="AI610" s="11"/>
      <c r="AJ610" s="11">
        <v>0</v>
      </c>
      <c r="AK610" s="39">
        <f>SUM(AI610:AJ610)</f>
        <v>0</v>
      </c>
      <c r="AL610" s="11">
        <v>0</v>
      </c>
      <c r="AM610" s="11">
        <v>0</v>
      </c>
      <c r="AN610" s="11">
        <v>0</v>
      </c>
      <c r="AO610" s="11">
        <v>0</v>
      </c>
      <c r="AP610" s="33">
        <f t="shared" si="44"/>
        <v>0</v>
      </c>
      <c r="AQ610" s="32">
        <f t="shared" si="48"/>
        <v>1000000</v>
      </c>
      <c r="AR610" s="40">
        <v>0</v>
      </c>
    </row>
    <row r="611" spans="1:44" customFormat="1" ht="45" customHeight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7">
        <v>33</v>
      </c>
      <c r="H611" s="6"/>
      <c r="I611" s="6" t="s">
        <v>1932</v>
      </c>
      <c r="J611" s="6"/>
      <c r="K611" s="6"/>
      <c r="L611" s="6"/>
      <c r="M611" s="35" t="s">
        <v>1992</v>
      </c>
      <c r="N611" s="35" t="s">
        <v>1967</v>
      </c>
      <c r="O611" s="35">
        <v>3202</v>
      </c>
      <c r="P611" s="5" t="s">
        <v>787</v>
      </c>
      <c r="Q611" s="4">
        <v>3</v>
      </c>
      <c r="R611" s="26" t="s">
        <v>1932</v>
      </c>
      <c r="S611" s="8"/>
      <c r="T611" s="8"/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39">
        <f t="shared" si="45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39">
        <f t="shared" si="46"/>
        <v>0</v>
      </c>
      <c r="AI611" s="11">
        <v>0</v>
      </c>
      <c r="AJ611" s="11">
        <v>0</v>
      </c>
      <c r="AK611" s="39">
        <f t="shared" si="47"/>
        <v>0</v>
      </c>
      <c r="AL611" s="11">
        <v>0</v>
      </c>
      <c r="AM611" s="11">
        <v>0</v>
      </c>
      <c r="AN611" s="11">
        <v>0</v>
      </c>
      <c r="AO611" s="11">
        <v>0</v>
      </c>
      <c r="AP611" s="33">
        <f t="shared" si="44"/>
        <v>0</v>
      </c>
      <c r="AQ611" s="32">
        <f t="shared" si="48"/>
        <v>0</v>
      </c>
      <c r="AR611" s="40">
        <v>0</v>
      </c>
    </row>
    <row r="612" spans="1:44" customFormat="1" ht="60" hidden="1" customHeight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7">
        <v>100</v>
      </c>
      <c r="H612" s="6"/>
      <c r="I612" s="6"/>
      <c r="J612" s="6"/>
      <c r="K612" s="6"/>
      <c r="L612" s="6"/>
      <c r="M612" s="35" t="s">
        <v>1992</v>
      </c>
      <c r="N612" s="35" t="s">
        <v>1940</v>
      </c>
      <c r="O612" s="35">
        <v>3203</v>
      </c>
      <c r="P612" s="4" t="s">
        <v>791</v>
      </c>
      <c r="Q612" s="4">
        <v>80</v>
      </c>
      <c r="R612" s="26">
        <v>76</v>
      </c>
      <c r="S612" s="8" t="s">
        <v>1743</v>
      </c>
      <c r="T612" s="8" t="s">
        <v>1744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39">
        <f t="shared" si="45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39">
        <f t="shared" si="46"/>
        <v>0</v>
      </c>
      <c r="AI612" s="11">
        <v>0</v>
      </c>
      <c r="AJ612" s="11">
        <v>0</v>
      </c>
      <c r="AK612" s="39">
        <f t="shared" si="47"/>
        <v>0</v>
      </c>
      <c r="AL612" s="11">
        <v>0</v>
      </c>
      <c r="AM612" s="11">
        <v>0</v>
      </c>
      <c r="AN612" s="11">
        <v>0</v>
      </c>
      <c r="AO612" s="11">
        <v>0</v>
      </c>
      <c r="AP612" s="33">
        <f t="shared" si="44"/>
        <v>0</v>
      </c>
      <c r="AQ612" s="32">
        <f t="shared" si="48"/>
        <v>0</v>
      </c>
      <c r="AR612" s="40">
        <v>0</v>
      </c>
    </row>
    <row r="613" spans="1:44" customFormat="1" ht="60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7">
        <v>25</v>
      </c>
      <c r="H613" s="117">
        <v>2021520010157</v>
      </c>
      <c r="I613" s="133" t="s">
        <v>2256</v>
      </c>
      <c r="J613" s="6" t="s">
        <v>2150</v>
      </c>
      <c r="K613" s="6"/>
      <c r="L613" s="6"/>
      <c r="M613" s="35" t="s">
        <v>1992</v>
      </c>
      <c r="N613" s="35" t="s">
        <v>1940</v>
      </c>
      <c r="O613" s="35">
        <v>3203</v>
      </c>
      <c r="P613" s="5" t="s">
        <v>801</v>
      </c>
      <c r="Q613" s="4">
        <v>1</v>
      </c>
      <c r="R613" s="26">
        <v>0.25</v>
      </c>
      <c r="S613" s="8">
        <v>44571</v>
      </c>
      <c r="T613" s="8">
        <v>44926</v>
      </c>
      <c r="U613" s="6" t="s">
        <v>2153</v>
      </c>
      <c r="V613" s="6" t="s">
        <v>2200</v>
      </c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39">
        <f t="shared" si="45"/>
        <v>0</v>
      </c>
      <c r="AC613" s="11"/>
      <c r="AD613" s="7">
        <v>0</v>
      </c>
      <c r="AE613" s="7">
        <v>0</v>
      </c>
      <c r="AF613" s="7">
        <v>0</v>
      </c>
      <c r="AG613" s="116">
        <v>91300000</v>
      </c>
      <c r="AH613" s="39">
        <f t="shared" si="46"/>
        <v>91300000</v>
      </c>
      <c r="AI613" s="11">
        <v>0</v>
      </c>
      <c r="AJ613" s="11">
        <v>0</v>
      </c>
      <c r="AK613" s="39">
        <f t="shared" si="47"/>
        <v>0</v>
      </c>
      <c r="AL613" s="11">
        <v>0</v>
      </c>
      <c r="AM613" s="11">
        <v>0</v>
      </c>
      <c r="AN613" s="11">
        <v>0</v>
      </c>
      <c r="AO613" s="11">
        <v>0</v>
      </c>
      <c r="AP613" s="33">
        <f t="shared" si="44"/>
        <v>0</v>
      </c>
      <c r="AQ613" s="32">
        <f t="shared" si="48"/>
        <v>91300000</v>
      </c>
      <c r="AR613" s="40">
        <v>0</v>
      </c>
    </row>
    <row r="614" spans="1:44" customFormat="1" ht="68.25" customHeight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7">
        <v>25</v>
      </c>
      <c r="H614" s="117">
        <v>2021520010157</v>
      </c>
      <c r="I614" s="134" t="s">
        <v>2256</v>
      </c>
      <c r="J614" s="6" t="s">
        <v>2150</v>
      </c>
      <c r="K614" s="6"/>
      <c r="L614" s="6"/>
      <c r="M614" s="35" t="s">
        <v>1992</v>
      </c>
      <c r="N614" s="34" t="s">
        <v>1967</v>
      </c>
      <c r="O614" s="34">
        <v>3202</v>
      </c>
      <c r="P614" s="5" t="s">
        <v>793</v>
      </c>
      <c r="Q614" s="4">
        <v>100</v>
      </c>
      <c r="R614" s="26">
        <v>45</v>
      </c>
      <c r="S614" s="8">
        <v>44571</v>
      </c>
      <c r="T614" s="8">
        <v>44926</v>
      </c>
      <c r="U614" s="6" t="s">
        <v>2154</v>
      </c>
      <c r="V614" s="6" t="s">
        <v>2200</v>
      </c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39">
        <f t="shared" si="45"/>
        <v>0</v>
      </c>
      <c r="AC614" s="11"/>
      <c r="AD614" s="7">
        <v>0</v>
      </c>
      <c r="AE614" s="7">
        <v>0</v>
      </c>
      <c r="AF614" s="7">
        <v>0</v>
      </c>
      <c r="AG614" s="116">
        <v>612814015</v>
      </c>
      <c r="AH614" s="39">
        <f t="shared" si="46"/>
        <v>612814015</v>
      </c>
      <c r="AI614" s="11">
        <v>0</v>
      </c>
      <c r="AJ614" s="11">
        <v>0</v>
      </c>
      <c r="AK614" s="39">
        <f t="shared" si="47"/>
        <v>0</v>
      </c>
      <c r="AL614" s="11">
        <v>0</v>
      </c>
      <c r="AM614" s="11">
        <v>0</v>
      </c>
      <c r="AN614" s="11">
        <v>0</v>
      </c>
      <c r="AO614" s="11">
        <v>0</v>
      </c>
      <c r="AP614" s="33">
        <v>0</v>
      </c>
      <c r="AQ614" s="32">
        <f t="shared" si="48"/>
        <v>612814015</v>
      </c>
      <c r="AR614" s="40">
        <v>0</v>
      </c>
    </row>
    <row r="615" spans="1:44" customFormat="1" ht="45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7">
        <v>25</v>
      </c>
      <c r="H615" s="117">
        <v>2021520010157</v>
      </c>
      <c r="I615" s="134" t="s">
        <v>2256</v>
      </c>
      <c r="J615" s="6" t="s">
        <v>2150</v>
      </c>
      <c r="K615" s="6"/>
      <c r="L615" s="6"/>
      <c r="M615" s="35" t="s">
        <v>1992</v>
      </c>
      <c r="N615" s="35" t="s">
        <v>1940</v>
      </c>
      <c r="O615" s="35">
        <v>3203</v>
      </c>
      <c r="P615" s="5" t="s">
        <v>794</v>
      </c>
      <c r="Q615" s="4">
        <v>100</v>
      </c>
      <c r="R615" s="26">
        <v>25</v>
      </c>
      <c r="S615" s="8">
        <v>44571</v>
      </c>
      <c r="T615" s="8">
        <v>44926</v>
      </c>
      <c r="U615" s="72" t="s">
        <v>2155</v>
      </c>
      <c r="V615" s="6" t="s">
        <v>2200</v>
      </c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39">
        <f t="shared" si="45"/>
        <v>0</v>
      </c>
      <c r="AC615" s="11"/>
      <c r="AD615" s="7">
        <v>0</v>
      </c>
      <c r="AE615" s="7">
        <v>0</v>
      </c>
      <c r="AF615" s="7">
        <v>0</v>
      </c>
      <c r="AG615" s="116">
        <v>383750000</v>
      </c>
      <c r="AH615" s="39">
        <f t="shared" si="46"/>
        <v>383750000</v>
      </c>
      <c r="AI615" s="11">
        <v>0</v>
      </c>
      <c r="AJ615" s="11">
        <v>0</v>
      </c>
      <c r="AK615" s="39">
        <f t="shared" si="47"/>
        <v>0</v>
      </c>
      <c r="AL615" s="11">
        <v>0</v>
      </c>
      <c r="AM615" s="11">
        <v>0</v>
      </c>
      <c r="AN615" s="11">
        <v>0</v>
      </c>
      <c r="AO615" s="11">
        <v>0</v>
      </c>
      <c r="AP615" s="33">
        <f t="shared" si="44"/>
        <v>0</v>
      </c>
      <c r="AQ615" s="32">
        <f t="shared" si="48"/>
        <v>383750000</v>
      </c>
      <c r="AR615" s="40">
        <v>0</v>
      </c>
    </row>
    <row r="616" spans="1:44" customFormat="1" ht="60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37">
        <v>25</v>
      </c>
      <c r="H616" s="117">
        <v>2021520010164</v>
      </c>
      <c r="I616" s="133" t="s">
        <v>2257</v>
      </c>
      <c r="J616" s="6" t="s">
        <v>2151</v>
      </c>
      <c r="K616" s="6"/>
      <c r="L616" s="6"/>
      <c r="M616" s="35" t="s">
        <v>1992</v>
      </c>
      <c r="N616" s="35" t="s">
        <v>1967</v>
      </c>
      <c r="O616" s="35">
        <v>3202</v>
      </c>
      <c r="P616" s="5" t="s">
        <v>796</v>
      </c>
      <c r="Q616" s="4">
        <v>1</v>
      </c>
      <c r="R616" s="26">
        <v>0.25</v>
      </c>
      <c r="S616" s="8">
        <v>44571</v>
      </c>
      <c r="T616" s="8">
        <v>44926</v>
      </c>
      <c r="U616" s="6" t="s">
        <v>2156</v>
      </c>
      <c r="V616" s="6" t="s">
        <v>2200</v>
      </c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39">
        <f t="shared" si="45"/>
        <v>0</v>
      </c>
      <c r="AC616" s="11"/>
      <c r="AD616" s="7">
        <v>0</v>
      </c>
      <c r="AE616" s="7">
        <v>0</v>
      </c>
      <c r="AF616" s="7">
        <v>0</v>
      </c>
      <c r="AG616" s="11">
        <v>9200000</v>
      </c>
      <c r="AH616" s="39">
        <f t="shared" si="46"/>
        <v>9200000</v>
      </c>
      <c r="AI616" s="11">
        <v>0</v>
      </c>
      <c r="AJ616" s="11">
        <v>0</v>
      </c>
      <c r="AK616" s="39">
        <f t="shared" si="47"/>
        <v>0</v>
      </c>
      <c r="AL616" s="11">
        <v>0</v>
      </c>
      <c r="AM616" s="11">
        <v>0</v>
      </c>
      <c r="AN616" s="11">
        <v>0</v>
      </c>
      <c r="AO616" s="11">
        <v>0</v>
      </c>
      <c r="AP616" s="33">
        <f t="shared" si="44"/>
        <v>0</v>
      </c>
      <c r="AQ616" s="32">
        <f t="shared" si="48"/>
        <v>9200000</v>
      </c>
      <c r="AR616" s="40">
        <v>0</v>
      </c>
    </row>
    <row r="617" spans="1:44" customFormat="1" ht="60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37">
        <v>25</v>
      </c>
      <c r="H617" s="117">
        <v>2021520010164</v>
      </c>
      <c r="I617" s="134" t="s">
        <v>2257</v>
      </c>
      <c r="J617" s="6" t="s">
        <v>2151</v>
      </c>
      <c r="K617" s="6"/>
      <c r="L617" s="6"/>
      <c r="M617" s="35" t="s">
        <v>1992</v>
      </c>
      <c r="N617" s="35" t="s">
        <v>1967</v>
      </c>
      <c r="O617" s="35">
        <v>3202</v>
      </c>
      <c r="P617" s="5" t="s">
        <v>797</v>
      </c>
      <c r="Q617" s="4">
        <v>1</v>
      </c>
      <c r="R617" s="26">
        <v>0.25</v>
      </c>
      <c r="S617" s="8">
        <v>44571</v>
      </c>
      <c r="T617" s="8">
        <v>44926</v>
      </c>
      <c r="U617" s="73" t="s">
        <v>2157</v>
      </c>
      <c r="V617" s="6" t="s">
        <v>2200</v>
      </c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39">
        <f t="shared" si="45"/>
        <v>0</v>
      </c>
      <c r="AC617" s="11"/>
      <c r="AD617" s="7">
        <v>0</v>
      </c>
      <c r="AE617" s="7">
        <v>0</v>
      </c>
      <c r="AF617" s="7">
        <v>0</v>
      </c>
      <c r="AG617" s="11">
        <v>9200000</v>
      </c>
      <c r="AH617" s="39">
        <f t="shared" si="46"/>
        <v>9200000</v>
      </c>
      <c r="AI617" s="11">
        <v>0</v>
      </c>
      <c r="AJ617" s="11">
        <v>0</v>
      </c>
      <c r="AK617" s="39">
        <f t="shared" si="47"/>
        <v>0</v>
      </c>
      <c r="AL617" s="11">
        <v>0</v>
      </c>
      <c r="AM617" s="11">
        <v>0</v>
      </c>
      <c r="AN617" s="11">
        <v>0</v>
      </c>
      <c r="AO617" s="11">
        <v>0</v>
      </c>
      <c r="AP617" s="33">
        <f t="shared" ref="AP617:AP680" si="49">SUM(AL617:AO617)</f>
        <v>0</v>
      </c>
      <c r="AQ617" s="32">
        <f t="shared" si="48"/>
        <v>9200000</v>
      </c>
      <c r="AR617" s="40">
        <v>0</v>
      </c>
    </row>
    <row r="618" spans="1:44" customFormat="1" ht="60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37">
        <v>25</v>
      </c>
      <c r="H618" s="117">
        <v>2021520010164</v>
      </c>
      <c r="I618" s="134" t="s">
        <v>2257</v>
      </c>
      <c r="J618" s="6" t="s">
        <v>2151</v>
      </c>
      <c r="K618" s="6"/>
      <c r="L618" s="6"/>
      <c r="M618" s="35" t="s">
        <v>1992</v>
      </c>
      <c r="N618" s="35" t="s">
        <v>1967</v>
      </c>
      <c r="O618" s="35">
        <v>3202</v>
      </c>
      <c r="P618" s="5" t="s">
        <v>798</v>
      </c>
      <c r="Q618" s="4">
        <v>3</v>
      </c>
      <c r="R618" s="26">
        <v>1</v>
      </c>
      <c r="S618" s="8">
        <v>44571</v>
      </c>
      <c r="T618" s="8">
        <v>44926</v>
      </c>
      <c r="U618" s="6" t="s">
        <v>2158</v>
      </c>
      <c r="V618" s="6" t="s">
        <v>2200</v>
      </c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39">
        <f t="shared" ref="AB618:AB681" si="50">SUM(W618:AA618)</f>
        <v>0</v>
      </c>
      <c r="AC618" s="11"/>
      <c r="AD618" s="7">
        <v>0</v>
      </c>
      <c r="AE618" s="7">
        <v>0</v>
      </c>
      <c r="AF618" s="7">
        <v>0</v>
      </c>
      <c r="AG618" s="11">
        <v>9200000</v>
      </c>
      <c r="AH618" s="39">
        <f t="shared" ref="AH618:AH681" si="51">SUM(AC618:AG618)</f>
        <v>9200000</v>
      </c>
      <c r="AI618" s="11">
        <v>0</v>
      </c>
      <c r="AJ618" s="11">
        <v>0</v>
      </c>
      <c r="AK618" s="39">
        <f t="shared" ref="AK618:AK681" si="52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3">
        <f t="shared" si="49"/>
        <v>0</v>
      </c>
      <c r="AQ618" s="32">
        <f t="shared" ref="AQ618:AQ681" si="53">AB618+AH618+AK618+AP618</f>
        <v>9200000</v>
      </c>
      <c r="AR618" s="40">
        <v>0</v>
      </c>
    </row>
    <row r="619" spans="1:44" customFormat="1" ht="60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37">
        <v>50</v>
      </c>
      <c r="H619" s="117">
        <v>2021520010171</v>
      </c>
      <c r="I619" s="133" t="s">
        <v>2258</v>
      </c>
      <c r="J619" s="6" t="s">
        <v>2152</v>
      </c>
      <c r="K619" s="6"/>
      <c r="L619" s="6"/>
      <c r="M619" s="35" t="s">
        <v>1992</v>
      </c>
      <c r="N619" s="35" t="s">
        <v>1940</v>
      </c>
      <c r="O619" s="35">
        <v>3203</v>
      </c>
      <c r="P619" s="5" t="s">
        <v>800</v>
      </c>
      <c r="Q619" s="4">
        <v>1</v>
      </c>
      <c r="R619" s="26">
        <v>0.5</v>
      </c>
      <c r="S619" s="8">
        <v>44571</v>
      </c>
      <c r="T619" s="8">
        <v>44926</v>
      </c>
      <c r="U619" s="6" t="s">
        <v>2159</v>
      </c>
      <c r="V619" s="6" t="s">
        <v>2200</v>
      </c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39">
        <f t="shared" si="50"/>
        <v>0</v>
      </c>
      <c r="AC619" s="11"/>
      <c r="AD619" s="7">
        <v>0</v>
      </c>
      <c r="AE619" s="7">
        <v>0</v>
      </c>
      <c r="AF619" s="7">
        <v>0</v>
      </c>
      <c r="AG619" s="11">
        <v>8500000</v>
      </c>
      <c r="AH619" s="39">
        <f t="shared" si="51"/>
        <v>8500000</v>
      </c>
      <c r="AI619" s="11">
        <v>0</v>
      </c>
      <c r="AJ619" s="11">
        <v>0</v>
      </c>
      <c r="AK619" s="39">
        <f t="shared" si="52"/>
        <v>0</v>
      </c>
      <c r="AL619" s="11">
        <v>0</v>
      </c>
      <c r="AM619" s="11">
        <v>0</v>
      </c>
      <c r="AN619" s="11">
        <v>0</v>
      </c>
      <c r="AO619" s="11">
        <v>0</v>
      </c>
      <c r="AP619" s="33">
        <f t="shared" si="49"/>
        <v>0</v>
      </c>
      <c r="AQ619" s="32">
        <f t="shared" si="53"/>
        <v>8500000</v>
      </c>
      <c r="AR619" s="40">
        <v>0</v>
      </c>
    </row>
    <row r="620" spans="1:44" customFormat="1" ht="60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36">
        <v>50</v>
      </c>
      <c r="H620" s="117">
        <v>2021520010171</v>
      </c>
      <c r="I620" s="134" t="s">
        <v>2258</v>
      </c>
      <c r="J620" s="6" t="s">
        <v>2152</v>
      </c>
      <c r="K620" s="6"/>
      <c r="L620" s="6"/>
      <c r="M620" s="35" t="s">
        <v>1992</v>
      </c>
      <c r="N620" s="35" t="s">
        <v>1965</v>
      </c>
      <c r="O620" s="35">
        <v>3201</v>
      </c>
      <c r="P620" s="5" t="s">
        <v>802</v>
      </c>
      <c r="Q620" s="5">
        <v>2</v>
      </c>
      <c r="R620" s="25">
        <v>0.5</v>
      </c>
      <c r="S620" s="8">
        <v>44571</v>
      </c>
      <c r="T620" s="8">
        <v>44926</v>
      </c>
      <c r="U620" s="6" t="s">
        <v>2160</v>
      </c>
      <c r="V620" s="6" t="s">
        <v>2200</v>
      </c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39">
        <f t="shared" si="50"/>
        <v>0</v>
      </c>
      <c r="AC620" s="11"/>
      <c r="AD620" s="7">
        <v>0</v>
      </c>
      <c r="AE620" s="7">
        <v>0</v>
      </c>
      <c r="AF620" s="7">
        <v>0</v>
      </c>
      <c r="AG620" s="11">
        <v>8400000</v>
      </c>
      <c r="AH620" s="39">
        <f t="shared" si="51"/>
        <v>8400000</v>
      </c>
      <c r="AI620" s="11">
        <v>0</v>
      </c>
      <c r="AJ620" s="11">
        <v>0</v>
      </c>
      <c r="AK620" s="39">
        <f t="shared" si="52"/>
        <v>0</v>
      </c>
      <c r="AL620" s="11">
        <v>0</v>
      </c>
      <c r="AM620" s="11">
        <v>0</v>
      </c>
      <c r="AN620" s="11">
        <v>0</v>
      </c>
      <c r="AO620" s="11">
        <v>0</v>
      </c>
      <c r="AP620" s="33">
        <f t="shared" si="49"/>
        <v>0</v>
      </c>
      <c r="AQ620" s="32">
        <f t="shared" si="53"/>
        <v>8400000</v>
      </c>
      <c r="AR620" s="40">
        <v>0</v>
      </c>
    </row>
    <row r="621" spans="1:44" customFormat="1" ht="60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37">
        <v>50</v>
      </c>
      <c r="H621" s="117">
        <v>2021520010171</v>
      </c>
      <c r="I621" s="134" t="s">
        <v>2258</v>
      </c>
      <c r="J621" s="6" t="s">
        <v>2152</v>
      </c>
      <c r="K621" s="6"/>
      <c r="L621" s="6"/>
      <c r="M621" s="35" t="s">
        <v>1992</v>
      </c>
      <c r="N621" s="35" t="s">
        <v>1965</v>
      </c>
      <c r="O621" s="35">
        <v>3201</v>
      </c>
      <c r="P621" s="5" t="s">
        <v>803</v>
      </c>
      <c r="Q621" s="4">
        <v>6</v>
      </c>
      <c r="R621" s="26">
        <v>2</v>
      </c>
      <c r="S621" s="75">
        <v>44562</v>
      </c>
      <c r="T621" s="75">
        <v>44926</v>
      </c>
      <c r="U621" s="76" t="s">
        <v>2199</v>
      </c>
      <c r="V621" s="6" t="s">
        <v>2200</v>
      </c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39">
        <f t="shared" si="50"/>
        <v>0</v>
      </c>
      <c r="AC621" s="11"/>
      <c r="AD621" s="7">
        <v>0</v>
      </c>
      <c r="AE621" s="7">
        <v>0</v>
      </c>
      <c r="AF621" s="7">
        <v>0</v>
      </c>
      <c r="AG621" s="11">
        <v>8400000</v>
      </c>
      <c r="AH621" s="39">
        <f t="shared" si="51"/>
        <v>8400000</v>
      </c>
      <c r="AI621" s="11">
        <v>0</v>
      </c>
      <c r="AJ621" s="11">
        <v>0</v>
      </c>
      <c r="AK621" s="39">
        <f t="shared" si="52"/>
        <v>0</v>
      </c>
      <c r="AL621" s="11">
        <v>0</v>
      </c>
      <c r="AM621" s="11">
        <v>0</v>
      </c>
      <c r="AN621" s="11">
        <v>0</v>
      </c>
      <c r="AO621" s="11">
        <v>0</v>
      </c>
      <c r="AP621" s="33">
        <f t="shared" si="49"/>
        <v>0</v>
      </c>
      <c r="AQ621" s="32">
        <f t="shared" si="53"/>
        <v>8400000</v>
      </c>
      <c r="AR621" s="40">
        <v>0</v>
      </c>
    </row>
    <row r="622" spans="1:44" s="97" customFormat="1" ht="60" customHeight="1" x14ac:dyDescent="0.25">
      <c r="A622" s="103" t="s">
        <v>761</v>
      </c>
      <c r="B622" s="103" t="s">
        <v>764</v>
      </c>
      <c r="C622" s="103" t="s">
        <v>768</v>
      </c>
      <c r="D622" s="103" t="s">
        <v>1158</v>
      </c>
      <c r="E622" s="103" t="s">
        <v>799</v>
      </c>
      <c r="F622" s="103">
        <v>50</v>
      </c>
      <c r="G622" s="104">
        <v>50</v>
      </c>
      <c r="H622" s="136">
        <v>2021520010188</v>
      </c>
      <c r="I622" s="137" t="s">
        <v>2260</v>
      </c>
      <c r="J622" s="105" t="s">
        <v>2261</v>
      </c>
      <c r="K622" s="105"/>
      <c r="L622" s="105"/>
      <c r="M622" s="107" t="s">
        <v>1992</v>
      </c>
      <c r="N622" s="107" t="s">
        <v>1965</v>
      </c>
      <c r="O622" s="107">
        <v>3206</v>
      </c>
      <c r="P622" s="103" t="s">
        <v>2259</v>
      </c>
      <c r="Q622" s="103">
        <v>2</v>
      </c>
      <c r="R622" s="138">
        <v>2</v>
      </c>
      <c r="S622" s="139">
        <v>44562</v>
      </c>
      <c r="T622" s="139">
        <v>44651</v>
      </c>
      <c r="U622" s="140" t="s">
        <v>2262</v>
      </c>
      <c r="V622" s="105" t="s">
        <v>2263</v>
      </c>
      <c r="W622" s="109">
        <v>0</v>
      </c>
      <c r="X622" s="109">
        <v>0</v>
      </c>
      <c r="Y622" s="109">
        <v>0</v>
      </c>
      <c r="Z622" s="109">
        <v>0</v>
      </c>
      <c r="AA622" s="109">
        <v>0</v>
      </c>
      <c r="AB622" s="110">
        <f t="shared" ref="AB622" si="54">SUM(W622:AA622)</f>
        <v>0</v>
      </c>
      <c r="AC622" s="109"/>
      <c r="AD622" s="109">
        <v>0</v>
      </c>
      <c r="AE622" s="109">
        <v>0</v>
      </c>
      <c r="AF622" s="109">
        <v>0</v>
      </c>
      <c r="AG622" s="109"/>
      <c r="AH622" s="110"/>
      <c r="AI622" s="109">
        <v>0</v>
      </c>
      <c r="AJ622" s="109">
        <v>0</v>
      </c>
      <c r="AK622" s="110">
        <f t="shared" ref="AK622" si="55">SUM(AI622:AJ622)</f>
        <v>0</v>
      </c>
      <c r="AL622" s="109">
        <v>1400000000</v>
      </c>
      <c r="AM622" s="109">
        <v>0</v>
      </c>
      <c r="AN622" s="109">
        <v>0</v>
      </c>
      <c r="AO622" s="109">
        <v>0</v>
      </c>
      <c r="AP622" s="111">
        <f t="shared" ref="AP622" si="56">SUM(AL622:AO622)</f>
        <v>1400000000</v>
      </c>
      <c r="AQ622" s="98">
        <f t="shared" ref="AQ622" si="57">AB622+AH622+AK622+AP622</f>
        <v>1400000000</v>
      </c>
      <c r="AR622" s="112">
        <v>0</v>
      </c>
    </row>
    <row r="623" spans="1:44" customFormat="1" ht="45" customHeight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804</v>
      </c>
      <c r="F623" s="4">
        <v>0.4</v>
      </c>
      <c r="G623" s="37" t="s">
        <v>1932</v>
      </c>
      <c r="H623" s="6"/>
      <c r="I623" s="6" t="s">
        <v>1932</v>
      </c>
      <c r="J623" s="6"/>
      <c r="K623" s="6"/>
      <c r="L623" s="6"/>
      <c r="M623" s="6" t="s">
        <v>1992</v>
      </c>
      <c r="N623" s="6" t="s">
        <v>1967</v>
      </c>
      <c r="O623" s="6">
        <v>3202</v>
      </c>
      <c r="P623" s="5" t="s">
        <v>805</v>
      </c>
      <c r="Q623" s="4">
        <v>160</v>
      </c>
      <c r="R623" s="26" t="s">
        <v>1932</v>
      </c>
      <c r="S623" s="8"/>
      <c r="T623" s="8"/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39">
        <f t="shared" si="50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39">
        <f t="shared" si="51"/>
        <v>0</v>
      </c>
      <c r="AI623" s="11">
        <v>0</v>
      </c>
      <c r="AJ623" s="11">
        <v>0</v>
      </c>
      <c r="AK623" s="39">
        <f t="shared" si="52"/>
        <v>0</v>
      </c>
      <c r="AL623" s="11">
        <v>0</v>
      </c>
      <c r="AM623" s="11">
        <v>0</v>
      </c>
      <c r="AN623" s="11">
        <v>0</v>
      </c>
      <c r="AO623" s="11">
        <v>0</v>
      </c>
      <c r="AP623" s="33">
        <f t="shared" si="49"/>
        <v>0</v>
      </c>
      <c r="AQ623" s="32">
        <f t="shared" si="53"/>
        <v>0</v>
      </c>
      <c r="AR623" s="40">
        <v>0</v>
      </c>
    </row>
    <row r="624" spans="1:44" customFormat="1" ht="45" customHeight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804</v>
      </c>
      <c r="F624" s="4">
        <v>0.4</v>
      </c>
      <c r="G624" s="37" t="s">
        <v>1932</v>
      </c>
      <c r="H624" s="6"/>
      <c r="I624" s="6" t="s">
        <v>1932</v>
      </c>
      <c r="J624" s="6"/>
      <c r="K624" s="6"/>
      <c r="L624" s="6"/>
      <c r="M624" s="6" t="s">
        <v>1992</v>
      </c>
      <c r="N624" s="6" t="s">
        <v>1967</v>
      </c>
      <c r="O624" s="6">
        <v>3202</v>
      </c>
      <c r="P624" s="5" t="s">
        <v>806</v>
      </c>
      <c r="Q624" s="4">
        <v>1</v>
      </c>
      <c r="R624" s="26" t="s">
        <v>1932</v>
      </c>
      <c r="S624" s="8"/>
      <c r="T624" s="8"/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39">
        <f t="shared" si="50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39">
        <f t="shared" si="51"/>
        <v>0</v>
      </c>
      <c r="AI624" s="11">
        <v>0</v>
      </c>
      <c r="AJ624" s="11">
        <v>0</v>
      </c>
      <c r="AK624" s="39">
        <f t="shared" si="52"/>
        <v>0</v>
      </c>
      <c r="AL624" s="11">
        <v>0</v>
      </c>
      <c r="AM624" s="11">
        <v>0</v>
      </c>
      <c r="AN624" s="11">
        <v>0</v>
      </c>
      <c r="AO624" s="11">
        <v>0</v>
      </c>
      <c r="AP624" s="33">
        <f t="shared" si="49"/>
        <v>0</v>
      </c>
      <c r="AQ624" s="32">
        <f t="shared" si="53"/>
        <v>0</v>
      </c>
      <c r="AR624" s="40">
        <v>0</v>
      </c>
    </row>
    <row r="625" spans="1:44" customFormat="1" ht="75" customHeight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804</v>
      </c>
      <c r="F625" s="4">
        <v>0.4</v>
      </c>
      <c r="G625" s="37">
        <v>0.1</v>
      </c>
      <c r="H625" s="117">
        <v>2021520010129</v>
      </c>
      <c r="I625" s="134" t="s">
        <v>2249</v>
      </c>
      <c r="J625" s="6" t="s">
        <v>2141</v>
      </c>
      <c r="K625" s="6"/>
      <c r="L625" s="6"/>
      <c r="M625" s="6" t="s">
        <v>1992</v>
      </c>
      <c r="N625" s="6" t="s">
        <v>1968</v>
      </c>
      <c r="O625" s="6">
        <v>3206</v>
      </c>
      <c r="P625" s="5" t="s">
        <v>807</v>
      </c>
      <c r="Q625" s="4">
        <v>15</v>
      </c>
      <c r="R625" s="26">
        <v>6</v>
      </c>
      <c r="S625" s="8">
        <v>44562</v>
      </c>
      <c r="T625" s="8">
        <v>44926</v>
      </c>
      <c r="U625" s="6" t="s">
        <v>2142</v>
      </c>
      <c r="V625" s="6" t="s">
        <v>2145</v>
      </c>
      <c r="W625" s="11">
        <v>0</v>
      </c>
      <c r="X625" s="11">
        <v>490000000</v>
      </c>
      <c r="Y625" s="11">
        <v>0</v>
      </c>
      <c r="Z625" s="11">
        <v>0</v>
      </c>
      <c r="AA625" s="11">
        <v>0</v>
      </c>
      <c r="AB625" s="39">
        <f t="shared" si="50"/>
        <v>490000000</v>
      </c>
      <c r="AC625" s="7">
        <v>0</v>
      </c>
      <c r="AD625" s="7">
        <v>0</v>
      </c>
      <c r="AE625" s="7">
        <v>28900000</v>
      </c>
      <c r="AF625" s="7">
        <v>99500000</v>
      </c>
      <c r="AG625" s="11">
        <v>0</v>
      </c>
      <c r="AH625" s="39">
        <f t="shared" si="51"/>
        <v>128400000</v>
      </c>
      <c r="AI625" s="11"/>
      <c r="AJ625" s="11">
        <v>0</v>
      </c>
      <c r="AK625" s="39">
        <f t="shared" si="52"/>
        <v>0</v>
      </c>
      <c r="AL625" s="11">
        <v>0</v>
      </c>
      <c r="AM625" s="11">
        <v>0</v>
      </c>
      <c r="AN625" s="11">
        <v>0</v>
      </c>
      <c r="AO625" s="11">
        <v>0</v>
      </c>
      <c r="AP625" s="33">
        <f t="shared" si="49"/>
        <v>0</v>
      </c>
      <c r="AQ625" s="32">
        <f t="shared" si="53"/>
        <v>618400000</v>
      </c>
      <c r="AR625" s="40" t="s">
        <v>2149</v>
      </c>
    </row>
    <row r="626" spans="1:44" customFormat="1" ht="60" customHeight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804</v>
      </c>
      <c r="F626" s="4">
        <v>0.4</v>
      </c>
      <c r="G626" s="37">
        <v>0.1</v>
      </c>
      <c r="H626" s="117">
        <v>2021520010129</v>
      </c>
      <c r="I626" s="134" t="s">
        <v>2249</v>
      </c>
      <c r="J626" s="6" t="s">
        <v>2141</v>
      </c>
      <c r="K626" s="6"/>
      <c r="L626" s="6"/>
      <c r="M626" s="6" t="s">
        <v>1992</v>
      </c>
      <c r="N626" s="6" t="s">
        <v>1965</v>
      </c>
      <c r="O626" s="6">
        <v>3201</v>
      </c>
      <c r="P626" s="5" t="s">
        <v>808</v>
      </c>
      <c r="Q626" s="4">
        <v>1</v>
      </c>
      <c r="R626" s="26">
        <v>1</v>
      </c>
      <c r="S626" s="8">
        <v>44562</v>
      </c>
      <c r="T626" s="8">
        <v>44926</v>
      </c>
      <c r="U626" s="6" t="s">
        <v>2146</v>
      </c>
      <c r="V626" s="6" t="s">
        <v>2145</v>
      </c>
      <c r="W626" s="11"/>
      <c r="X626" s="11">
        <v>0</v>
      </c>
      <c r="Y626" s="11">
        <v>0</v>
      </c>
      <c r="Z626" s="11">
        <v>0</v>
      </c>
      <c r="AA626" s="11">
        <v>0</v>
      </c>
      <c r="AB626" s="39">
        <f t="shared" si="50"/>
        <v>0</v>
      </c>
      <c r="AC626" s="7">
        <v>0</v>
      </c>
      <c r="AD626" s="7">
        <v>0</v>
      </c>
      <c r="AE626" s="7">
        <v>0</v>
      </c>
      <c r="AF626" s="7">
        <v>250000</v>
      </c>
      <c r="AG626" s="11">
        <v>0</v>
      </c>
      <c r="AH626" s="39">
        <f t="shared" si="51"/>
        <v>250000</v>
      </c>
      <c r="AI626" s="11">
        <v>0</v>
      </c>
      <c r="AJ626" s="11">
        <v>0</v>
      </c>
      <c r="AK626" s="39">
        <f t="shared" si="52"/>
        <v>0</v>
      </c>
      <c r="AL626" s="11">
        <v>0</v>
      </c>
      <c r="AM626" s="11">
        <v>0</v>
      </c>
      <c r="AN626" s="11">
        <v>0</v>
      </c>
      <c r="AO626" s="11">
        <v>0</v>
      </c>
      <c r="AP626" s="33">
        <f t="shared" si="49"/>
        <v>0</v>
      </c>
      <c r="AQ626" s="32">
        <f t="shared" si="53"/>
        <v>250000</v>
      </c>
      <c r="AR626" s="40" t="s">
        <v>2147</v>
      </c>
    </row>
    <row r="627" spans="1:44" customFormat="1" ht="45" customHeight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804</v>
      </c>
      <c r="F627" s="5">
        <v>0.4</v>
      </c>
      <c r="G627" s="36" t="s">
        <v>1932</v>
      </c>
      <c r="H627" s="6"/>
      <c r="I627" s="6" t="s">
        <v>1932</v>
      </c>
      <c r="J627" s="6"/>
      <c r="K627" s="6"/>
      <c r="L627" s="6"/>
      <c r="M627" s="71" t="s">
        <v>1992</v>
      </c>
      <c r="N627" s="71" t="s">
        <v>1967</v>
      </c>
      <c r="O627" s="71">
        <v>3202</v>
      </c>
      <c r="P627" s="5" t="s">
        <v>809</v>
      </c>
      <c r="Q627" s="4">
        <v>1</v>
      </c>
      <c r="R627" s="26" t="s">
        <v>1932</v>
      </c>
      <c r="S627" s="8"/>
      <c r="T627" s="8"/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39">
        <f t="shared" si="50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39">
        <f t="shared" si="51"/>
        <v>0</v>
      </c>
      <c r="AI627" s="11">
        <v>0</v>
      </c>
      <c r="AJ627" s="11">
        <v>0</v>
      </c>
      <c r="AK627" s="39">
        <f t="shared" si="52"/>
        <v>0</v>
      </c>
      <c r="AL627" s="11">
        <v>0</v>
      </c>
      <c r="AM627" s="11">
        <v>0</v>
      </c>
      <c r="AN627" s="11">
        <v>0</v>
      </c>
      <c r="AO627" s="11">
        <v>0</v>
      </c>
      <c r="AP627" s="33">
        <f t="shared" si="49"/>
        <v>0</v>
      </c>
      <c r="AQ627" s="32">
        <f t="shared" si="53"/>
        <v>0</v>
      </c>
      <c r="AR627" s="40">
        <v>0</v>
      </c>
    </row>
    <row r="628" spans="1:44" customFormat="1" ht="75" customHeight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804</v>
      </c>
      <c r="F628" s="4">
        <v>0.4</v>
      </c>
      <c r="G628" s="37" t="s">
        <v>1932</v>
      </c>
      <c r="H628" s="6"/>
      <c r="I628" s="6" t="s">
        <v>1932</v>
      </c>
      <c r="J628" s="6"/>
      <c r="K628" s="6"/>
      <c r="L628" s="6"/>
      <c r="M628" s="71" t="s">
        <v>1992</v>
      </c>
      <c r="N628" s="71" t="s">
        <v>1968</v>
      </c>
      <c r="O628" s="71">
        <v>3206</v>
      </c>
      <c r="P628" s="5" t="s">
        <v>810</v>
      </c>
      <c r="Q628" s="4">
        <v>1</v>
      </c>
      <c r="R628" s="26" t="s">
        <v>1932</v>
      </c>
      <c r="S628" s="8"/>
      <c r="T628" s="8"/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39">
        <f t="shared" si="50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39">
        <f t="shared" si="51"/>
        <v>0</v>
      </c>
      <c r="AI628" s="11">
        <v>0</v>
      </c>
      <c r="AJ628" s="11">
        <v>0</v>
      </c>
      <c r="AK628" s="39">
        <f t="shared" si="52"/>
        <v>0</v>
      </c>
      <c r="AL628" s="11">
        <v>0</v>
      </c>
      <c r="AM628" s="11">
        <v>0</v>
      </c>
      <c r="AN628" s="11">
        <v>0</v>
      </c>
      <c r="AO628" s="11">
        <v>0</v>
      </c>
      <c r="AP628" s="33">
        <f t="shared" si="49"/>
        <v>0</v>
      </c>
      <c r="AQ628" s="32">
        <f t="shared" si="53"/>
        <v>0</v>
      </c>
      <c r="AR628" s="40">
        <v>0</v>
      </c>
    </row>
    <row r="629" spans="1:44" customFormat="1" ht="75" customHeight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804</v>
      </c>
      <c r="F629" s="4">
        <v>0.4</v>
      </c>
      <c r="G629" s="37">
        <v>0.1</v>
      </c>
      <c r="H629" s="117">
        <v>2021520010129</v>
      </c>
      <c r="I629" s="134" t="s">
        <v>2249</v>
      </c>
      <c r="J629" s="6" t="s">
        <v>2141</v>
      </c>
      <c r="K629" s="6"/>
      <c r="L629" s="6"/>
      <c r="M629" s="71" t="s">
        <v>1992</v>
      </c>
      <c r="N629" s="71" t="s">
        <v>1968</v>
      </c>
      <c r="O629" s="71">
        <v>3206</v>
      </c>
      <c r="P629" s="5" t="s">
        <v>811</v>
      </c>
      <c r="Q629" s="4">
        <v>4</v>
      </c>
      <c r="R629" s="26">
        <v>2</v>
      </c>
      <c r="S629" s="8">
        <v>44562</v>
      </c>
      <c r="T629" s="8">
        <v>44926</v>
      </c>
      <c r="U629" s="6" t="s">
        <v>2144</v>
      </c>
      <c r="V629" s="6" t="s">
        <v>2145</v>
      </c>
      <c r="W629" s="11"/>
      <c r="X629" s="11">
        <v>0</v>
      </c>
      <c r="Y629" s="11">
        <v>0</v>
      </c>
      <c r="Z629" s="11">
        <v>0</v>
      </c>
      <c r="AA629" s="11">
        <v>0</v>
      </c>
      <c r="AB629" s="39">
        <f t="shared" si="50"/>
        <v>0</v>
      </c>
      <c r="AC629" s="7">
        <v>0</v>
      </c>
      <c r="AD629" s="7">
        <v>0</v>
      </c>
      <c r="AE629" s="7">
        <v>0</v>
      </c>
      <c r="AF629" s="7">
        <v>250000</v>
      </c>
      <c r="AG629" s="11">
        <v>0</v>
      </c>
      <c r="AH629" s="39">
        <f t="shared" si="51"/>
        <v>250000</v>
      </c>
      <c r="AI629" s="11">
        <v>0</v>
      </c>
      <c r="AJ629" s="11">
        <v>0</v>
      </c>
      <c r="AK629" s="39">
        <f t="shared" si="52"/>
        <v>0</v>
      </c>
      <c r="AL629" s="11">
        <v>0</v>
      </c>
      <c r="AM629" s="11">
        <v>0</v>
      </c>
      <c r="AN629" s="11">
        <v>0</v>
      </c>
      <c r="AO629" s="11">
        <v>0</v>
      </c>
      <c r="AP629" s="33">
        <f t="shared" si="49"/>
        <v>0</v>
      </c>
      <c r="AQ629" s="32">
        <f t="shared" si="53"/>
        <v>250000</v>
      </c>
      <c r="AR629" s="40" t="s">
        <v>2147</v>
      </c>
    </row>
    <row r="630" spans="1:44" customFormat="1" ht="42.75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804</v>
      </c>
      <c r="F630" s="4">
        <v>0.4</v>
      </c>
      <c r="G630" s="37">
        <v>0.4</v>
      </c>
      <c r="H630" s="117">
        <v>2021520010129</v>
      </c>
      <c r="I630" s="134" t="s">
        <v>2249</v>
      </c>
      <c r="J630" s="6" t="s">
        <v>2141</v>
      </c>
      <c r="K630" s="6"/>
      <c r="L630" s="6"/>
      <c r="M630" s="71" t="s">
        <v>1992</v>
      </c>
      <c r="N630" s="71" t="s">
        <v>1940</v>
      </c>
      <c r="O630" s="71">
        <v>3203</v>
      </c>
      <c r="P630" s="5" t="s">
        <v>812</v>
      </c>
      <c r="Q630" s="4">
        <v>1</v>
      </c>
      <c r="R630" s="26">
        <v>1</v>
      </c>
      <c r="S630" s="8">
        <v>44562</v>
      </c>
      <c r="T630" s="8">
        <v>44926</v>
      </c>
      <c r="U630" s="6" t="s">
        <v>2143</v>
      </c>
      <c r="V630" s="6" t="s">
        <v>2145</v>
      </c>
      <c r="W630" s="11">
        <v>0</v>
      </c>
      <c r="X630" s="11">
        <v>160000000</v>
      </c>
      <c r="Y630" s="11">
        <v>0</v>
      </c>
      <c r="Z630" s="11">
        <v>0</v>
      </c>
      <c r="AA630" s="11">
        <v>0</v>
      </c>
      <c r="AB630" s="39">
        <f t="shared" si="50"/>
        <v>160000000</v>
      </c>
      <c r="AC630" s="7">
        <v>0</v>
      </c>
      <c r="AD630" s="7">
        <v>0</v>
      </c>
      <c r="AE630" s="7">
        <v>41700000</v>
      </c>
      <c r="AF630" s="7">
        <v>22000000</v>
      </c>
      <c r="AG630" s="11">
        <v>0</v>
      </c>
      <c r="AH630" s="39">
        <f t="shared" si="51"/>
        <v>63700000</v>
      </c>
      <c r="AI630" s="11"/>
      <c r="AJ630" s="11">
        <v>0</v>
      </c>
      <c r="AK630" s="39">
        <f t="shared" si="52"/>
        <v>0</v>
      </c>
      <c r="AL630" s="11">
        <v>0</v>
      </c>
      <c r="AM630" s="11">
        <v>0</v>
      </c>
      <c r="AN630" s="11">
        <v>0</v>
      </c>
      <c r="AO630" s="11">
        <v>0</v>
      </c>
      <c r="AP630" s="33">
        <f t="shared" si="49"/>
        <v>0</v>
      </c>
      <c r="AQ630" s="32">
        <f t="shared" si="53"/>
        <v>223700000</v>
      </c>
      <c r="AR630" s="40" t="s">
        <v>2148</v>
      </c>
    </row>
    <row r="631" spans="1:44" customFormat="1" ht="45" customHeight="1" x14ac:dyDescent="0.25">
      <c r="A631" s="4" t="s">
        <v>761</v>
      </c>
      <c r="B631" s="4" t="s">
        <v>764</v>
      </c>
      <c r="C631" s="4" t="s">
        <v>813</v>
      </c>
      <c r="D631" s="4" t="s">
        <v>815</v>
      </c>
      <c r="E631" s="4" t="s">
        <v>814</v>
      </c>
      <c r="F631" s="4">
        <v>12</v>
      </c>
      <c r="G631" s="37" t="s">
        <v>1932</v>
      </c>
      <c r="H631" s="6"/>
      <c r="I631" s="6" t="s">
        <v>1932</v>
      </c>
      <c r="J631" s="74"/>
      <c r="K631" s="6"/>
      <c r="L631" s="6"/>
      <c r="M631" s="35" t="s">
        <v>1992</v>
      </c>
      <c r="N631" s="35" t="s">
        <v>1967</v>
      </c>
      <c r="O631" s="35">
        <v>3202</v>
      </c>
      <c r="P631" s="5" t="s">
        <v>816</v>
      </c>
      <c r="Q631" s="4">
        <v>1</v>
      </c>
      <c r="R631" s="26" t="s">
        <v>1932</v>
      </c>
      <c r="S631" s="8"/>
      <c r="T631" s="8"/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39">
        <f t="shared" si="50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39">
        <f t="shared" si="51"/>
        <v>0</v>
      </c>
      <c r="AI631" s="11">
        <v>0</v>
      </c>
      <c r="AJ631" s="11">
        <v>0</v>
      </c>
      <c r="AK631" s="39">
        <f t="shared" si="52"/>
        <v>0</v>
      </c>
      <c r="AL631" s="11">
        <v>0</v>
      </c>
      <c r="AM631" s="11">
        <v>0</v>
      </c>
      <c r="AN631" s="11">
        <v>0</v>
      </c>
      <c r="AO631" s="11">
        <v>0</v>
      </c>
      <c r="AP631" s="33">
        <f t="shared" si="49"/>
        <v>0</v>
      </c>
      <c r="AQ631" s="32">
        <f t="shared" si="53"/>
        <v>0</v>
      </c>
      <c r="AR631" s="40" t="s">
        <v>2180</v>
      </c>
    </row>
    <row r="632" spans="1:44" customFormat="1" ht="60" customHeight="1" x14ac:dyDescent="0.25">
      <c r="A632" s="4" t="s">
        <v>761</v>
      </c>
      <c r="B632" s="4" t="s">
        <v>764</v>
      </c>
      <c r="C632" s="4" t="s">
        <v>813</v>
      </c>
      <c r="D632" s="4" t="s">
        <v>815</v>
      </c>
      <c r="E632" s="4" t="s">
        <v>814</v>
      </c>
      <c r="F632" s="4">
        <v>12</v>
      </c>
      <c r="G632" s="37">
        <v>3</v>
      </c>
      <c r="H632" s="117">
        <v>2021520010162</v>
      </c>
      <c r="I632" s="134" t="s">
        <v>2250</v>
      </c>
      <c r="J632" s="6" t="s">
        <v>2162</v>
      </c>
      <c r="K632" s="6" t="s">
        <v>2161</v>
      </c>
      <c r="L632" s="6" t="s">
        <v>2163</v>
      </c>
      <c r="M632" s="35" t="s">
        <v>1992</v>
      </c>
      <c r="N632" s="35" t="s">
        <v>1967</v>
      </c>
      <c r="O632" s="35">
        <v>3202</v>
      </c>
      <c r="P632" s="5" t="s">
        <v>817</v>
      </c>
      <c r="Q632" s="4">
        <v>40</v>
      </c>
      <c r="R632" s="26">
        <v>13</v>
      </c>
      <c r="S632" s="8">
        <v>44593</v>
      </c>
      <c r="T632" s="8">
        <v>44926</v>
      </c>
      <c r="U632" s="6" t="s">
        <v>2170</v>
      </c>
      <c r="V632" s="6" t="s">
        <v>2171</v>
      </c>
      <c r="W632" s="11">
        <v>0</v>
      </c>
      <c r="X632" s="11">
        <v>42600000</v>
      </c>
      <c r="Y632" s="11">
        <v>0</v>
      </c>
      <c r="Z632" s="11">
        <v>0</v>
      </c>
      <c r="AA632" s="11">
        <v>0</v>
      </c>
      <c r="AB632" s="39">
        <f t="shared" si="50"/>
        <v>42600000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39">
        <f t="shared" si="51"/>
        <v>0</v>
      </c>
      <c r="AI632" s="11">
        <v>0</v>
      </c>
      <c r="AJ632" s="11">
        <v>0</v>
      </c>
      <c r="AK632" s="39">
        <f t="shared" si="52"/>
        <v>0</v>
      </c>
      <c r="AL632" s="11">
        <v>0</v>
      </c>
      <c r="AM632" s="11">
        <v>0</v>
      </c>
      <c r="AN632" s="11">
        <v>0</v>
      </c>
      <c r="AO632" s="11">
        <v>0</v>
      </c>
      <c r="AP632" s="33">
        <f t="shared" si="49"/>
        <v>0</v>
      </c>
      <c r="AQ632" s="32">
        <f t="shared" si="53"/>
        <v>42600000</v>
      </c>
      <c r="AR632" s="40"/>
    </row>
    <row r="633" spans="1:44" customFormat="1" ht="60" customHeight="1" x14ac:dyDescent="0.25">
      <c r="A633" s="4" t="s">
        <v>761</v>
      </c>
      <c r="B633" s="4" t="s">
        <v>764</v>
      </c>
      <c r="C633" s="4" t="s">
        <v>813</v>
      </c>
      <c r="D633" s="4" t="s">
        <v>815</v>
      </c>
      <c r="E633" s="4" t="s">
        <v>814</v>
      </c>
      <c r="F633" s="4">
        <v>12</v>
      </c>
      <c r="G633" s="37">
        <v>3</v>
      </c>
      <c r="H633" s="117">
        <v>2021520010162</v>
      </c>
      <c r="I633" s="134" t="s">
        <v>2250</v>
      </c>
      <c r="J633" s="6" t="s">
        <v>2162</v>
      </c>
      <c r="K633" s="6" t="s">
        <v>2161</v>
      </c>
      <c r="L633" s="6" t="s">
        <v>2164</v>
      </c>
      <c r="M633" s="35" t="s">
        <v>1992</v>
      </c>
      <c r="N633" s="35" t="s">
        <v>1967</v>
      </c>
      <c r="O633" s="35">
        <v>3202</v>
      </c>
      <c r="P633" s="5" t="s">
        <v>818</v>
      </c>
      <c r="Q633" s="4">
        <v>2000</v>
      </c>
      <c r="R633" s="26">
        <v>505</v>
      </c>
      <c r="S633" s="8">
        <v>44593</v>
      </c>
      <c r="T633" s="8">
        <v>44926</v>
      </c>
      <c r="U633" s="6" t="s">
        <v>2172</v>
      </c>
      <c r="V633" s="6" t="s">
        <v>2171</v>
      </c>
      <c r="W633" s="11">
        <v>0</v>
      </c>
      <c r="X633" s="11">
        <v>42600000</v>
      </c>
      <c r="Y633" s="11">
        <v>0</v>
      </c>
      <c r="Z633" s="11">
        <v>0</v>
      </c>
      <c r="AA633" s="11">
        <v>0</v>
      </c>
      <c r="AB633" s="39">
        <f t="shared" si="50"/>
        <v>42600000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39">
        <f t="shared" si="51"/>
        <v>0</v>
      </c>
      <c r="AI633" s="11">
        <v>0</v>
      </c>
      <c r="AJ633" s="11">
        <v>0</v>
      </c>
      <c r="AK633" s="39">
        <f t="shared" si="52"/>
        <v>0</v>
      </c>
      <c r="AL633" s="11">
        <v>0</v>
      </c>
      <c r="AM633" s="11">
        <v>0</v>
      </c>
      <c r="AN633" s="11">
        <v>0</v>
      </c>
      <c r="AO633" s="11">
        <v>0</v>
      </c>
      <c r="AP633" s="33">
        <f t="shared" si="49"/>
        <v>0</v>
      </c>
      <c r="AQ633" s="32">
        <f t="shared" si="53"/>
        <v>42600000</v>
      </c>
      <c r="AR633" s="40"/>
    </row>
    <row r="634" spans="1:44" customFormat="1" ht="60" customHeight="1" x14ac:dyDescent="0.25">
      <c r="A634" s="4" t="s">
        <v>761</v>
      </c>
      <c r="B634" s="4" t="s">
        <v>764</v>
      </c>
      <c r="C634" s="4" t="s">
        <v>813</v>
      </c>
      <c r="D634" s="4" t="s">
        <v>815</v>
      </c>
      <c r="E634" s="4" t="s">
        <v>814</v>
      </c>
      <c r="F634" s="4">
        <v>12</v>
      </c>
      <c r="G634" s="37">
        <v>3</v>
      </c>
      <c r="H634" s="117">
        <v>2021520010162</v>
      </c>
      <c r="I634" s="134" t="s">
        <v>2250</v>
      </c>
      <c r="J634" s="6" t="s">
        <v>2162</v>
      </c>
      <c r="K634" s="6" t="s">
        <v>2161</v>
      </c>
      <c r="L634" s="6" t="s">
        <v>2164</v>
      </c>
      <c r="M634" s="35" t="s">
        <v>1992</v>
      </c>
      <c r="N634" s="35" t="s">
        <v>1967</v>
      </c>
      <c r="O634" s="35">
        <v>3202</v>
      </c>
      <c r="P634" s="5" t="s">
        <v>819</v>
      </c>
      <c r="Q634" s="4">
        <v>4</v>
      </c>
      <c r="R634" s="26">
        <v>1</v>
      </c>
      <c r="S634" s="8">
        <v>44805</v>
      </c>
      <c r="T634" s="8">
        <v>44926</v>
      </c>
      <c r="U634" s="6" t="s">
        <v>2173</v>
      </c>
      <c r="V634" s="6" t="s">
        <v>2171</v>
      </c>
      <c r="W634" s="116">
        <v>0</v>
      </c>
      <c r="X634" s="11">
        <v>14800000</v>
      </c>
      <c r="Y634" s="11">
        <v>0</v>
      </c>
      <c r="Z634" s="11">
        <v>0</v>
      </c>
      <c r="AA634" s="11">
        <v>0</v>
      </c>
      <c r="AB634" s="39">
        <f t="shared" si="50"/>
        <v>14800000</v>
      </c>
      <c r="AC634" s="7">
        <v>0</v>
      </c>
      <c r="AD634" s="7">
        <v>24547210</v>
      </c>
      <c r="AE634" s="7">
        <v>0</v>
      </c>
      <c r="AF634" s="7">
        <v>0</v>
      </c>
      <c r="AG634" s="11">
        <v>0</v>
      </c>
      <c r="AH634" s="39">
        <f>SUM(AD634:AG634)</f>
        <v>24547210</v>
      </c>
      <c r="AI634" s="11">
        <v>0</v>
      </c>
      <c r="AJ634" s="11">
        <v>0</v>
      </c>
      <c r="AK634" s="39">
        <f t="shared" si="52"/>
        <v>0</v>
      </c>
      <c r="AL634" s="11">
        <v>0</v>
      </c>
      <c r="AM634" s="11">
        <v>0</v>
      </c>
      <c r="AN634" s="11">
        <v>0</v>
      </c>
      <c r="AO634" s="11">
        <v>0</v>
      </c>
      <c r="AP634" s="33">
        <f t="shared" si="49"/>
        <v>0</v>
      </c>
      <c r="AQ634" s="32">
        <f t="shared" si="53"/>
        <v>39347210</v>
      </c>
      <c r="AR634" s="40"/>
    </row>
    <row r="635" spans="1:44" customFormat="1" ht="60" customHeight="1" x14ac:dyDescent="0.25">
      <c r="A635" s="4" t="s">
        <v>761</v>
      </c>
      <c r="B635" s="4" t="s">
        <v>764</v>
      </c>
      <c r="C635" s="4" t="s">
        <v>813</v>
      </c>
      <c r="D635" s="4" t="s">
        <v>815</v>
      </c>
      <c r="E635" s="4" t="s">
        <v>814</v>
      </c>
      <c r="F635" s="4">
        <v>12</v>
      </c>
      <c r="G635" s="37">
        <v>3</v>
      </c>
      <c r="H635" s="117">
        <v>2021520010162</v>
      </c>
      <c r="I635" s="134" t="s">
        <v>2250</v>
      </c>
      <c r="J635" s="6" t="s">
        <v>2162</v>
      </c>
      <c r="K635" s="6" t="s">
        <v>2161</v>
      </c>
      <c r="L635" s="6" t="s">
        <v>2163</v>
      </c>
      <c r="M635" s="35" t="s">
        <v>1992</v>
      </c>
      <c r="N635" s="35" t="s">
        <v>1967</v>
      </c>
      <c r="O635" s="35">
        <v>3202</v>
      </c>
      <c r="P635" s="5" t="s">
        <v>820</v>
      </c>
      <c r="Q635" s="4">
        <v>600</v>
      </c>
      <c r="R635" s="26">
        <v>150</v>
      </c>
      <c r="S635" s="8">
        <v>44562</v>
      </c>
      <c r="T635" s="8">
        <v>44926</v>
      </c>
      <c r="U635" s="6" t="s">
        <v>2174</v>
      </c>
      <c r="V635" s="6" t="s">
        <v>2171</v>
      </c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39">
        <f t="shared" si="50"/>
        <v>0</v>
      </c>
      <c r="AC635" s="22"/>
      <c r="AD635" s="7">
        <v>100000000</v>
      </c>
      <c r="AE635" s="7">
        <v>0</v>
      </c>
      <c r="AF635" s="7">
        <v>0</v>
      </c>
      <c r="AG635" s="11">
        <v>0</v>
      </c>
      <c r="AH635" s="39">
        <f>SUM(AD635:AG635)</f>
        <v>100000000</v>
      </c>
      <c r="AI635" s="11">
        <v>0</v>
      </c>
      <c r="AJ635" s="11">
        <v>0</v>
      </c>
      <c r="AK635" s="39">
        <f t="shared" si="52"/>
        <v>0</v>
      </c>
      <c r="AL635" s="11">
        <v>0</v>
      </c>
      <c r="AM635" s="11">
        <v>0</v>
      </c>
      <c r="AN635" s="11">
        <v>0</v>
      </c>
      <c r="AO635" s="11">
        <v>0</v>
      </c>
      <c r="AP635" s="33">
        <f t="shared" si="49"/>
        <v>0</v>
      </c>
      <c r="AQ635" s="32">
        <f t="shared" si="53"/>
        <v>100000000</v>
      </c>
      <c r="AR635" s="40"/>
    </row>
    <row r="636" spans="1:44" customFormat="1" ht="75" customHeight="1" x14ac:dyDescent="0.25">
      <c r="A636" s="4" t="s">
        <v>761</v>
      </c>
      <c r="B636" s="4" t="s">
        <v>764</v>
      </c>
      <c r="C636" s="4" t="s">
        <v>813</v>
      </c>
      <c r="D636" s="4" t="s">
        <v>815</v>
      </c>
      <c r="E636" s="4" t="s">
        <v>814</v>
      </c>
      <c r="F636" s="4">
        <v>12</v>
      </c>
      <c r="G636" s="37">
        <v>3</v>
      </c>
      <c r="H636" s="117">
        <v>2021520010162</v>
      </c>
      <c r="I636" s="134" t="s">
        <v>2250</v>
      </c>
      <c r="J636" s="6" t="s">
        <v>2162</v>
      </c>
      <c r="K636" s="6" t="s">
        <v>2161</v>
      </c>
      <c r="L636" s="6" t="s">
        <v>2165</v>
      </c>
      <c r="M636" s="35" t="s">
        <v>1992</v>
      </c>
      <c r="N636" s="35" t="s">
        <v>1966</v>
      </c>
      <c r="O636" s="35">
        <v>3208</v>
      </c>
      <c r="P636" s="5" t="s">
        <v>821</v>
      </c>
      <c r="Q636" s="4">
        <v>15</v>
      </c>
      <c r="R636" s="26">
        <v>10</v>
      </c>
      <c r="S636" s="8">
        <v>44593</v>
      </c>
      <c r="T636" s="8">
        <v>44926</v>
      </c>
      <c r="U636" s="6" t="s">
        <v>2175</v>
      </c>
      <c r="V636" s="6" t="s">
        <v>2171</v>
      </c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39">
        <f t="shared" si="50"/>
        <v>0</v>
      </c>
      <c r="AC636" s="7">
        <v>0</v>
      </c>
      <c r="AD636" s="7">
        <v>0</v>
      </c>
      <c r="AE636" s="11">
        <v>25000000</v>
      </c>
      <c r="AF636" s="7">
        <v>0</v>
      </c>
      <c r="AG636" s="11">
        <v>0</v>
      </c>
      <c r="AH636" s="39">
        <f t="shared" si="51"/>
        <v>25000000</v>
      </c>
      <c r="AI636" s="11"/>
      <c r="AJ636" s="11">
        <v>0</v>
      </c>
      <c r="AK636" s="39">
        <f t="shared" si="52"/>
        <v>0</v>
      </c>
      <c r="AL636" s="11">
        <v>0</v>
      </c>
      <c r="AM636" s="11">
        <v>0</v>
      </c>
      <c r="AN636" s="11">
        <v>0</v>
      </c>
      <c r="AO636" s="11">
        <v>0</v>
      </c>
      <c r="AP636" s="33">
        <f t="shared" si="49"/>
        <v>0</v>
      </c>
      <c r="AQ636" s="32">
        <f t="shared" si="53"/>
        <v>25000000</v>
      </c>
      <c r="AR636" s="40"/>
    </row>
    <row r="637" spans="1:44" customFormat="1" ht="60" customHeight="1" x14ac:dyDescent="0.25">
      <c r="A637" s="4" t="s">
        <v>761</v>
      </c>
      <c r="B637" s="4" t="s">
        <v>764</v>
      </c>
      <c r="C637" s="4" t="s">
        <v>813</v>
      </c>
      <c r="D637" s="4" t="s">
        <v>815</v>
      </c>
      <c r="E637" s="4" t="s">
        <v>814</v>
      </c>
      <c r="F637" s="4">
        <v>12</v>
      </c>
      <c r="G637" s="37">
        <v>3</v>
      </c>
      <c r="H637" s="117">
        <v>2021520010162</v>
      </c>
      <c r="I637" s="134" t="s">
        <v>2250</v>
      </c>
      <c r="J637" s="6" t="s">
        <v>2162</v>
      </c>
      <c r="K637" s="6" t="s">
        <v>2161</v>
      </c>
      <c r="L637" s="6" t="s">
        <v>2166</v>
      </c>
      <c r="M637" s="35" t="s">
        <v>1992</v>
      </c>
      <c r="N637" s="35" t="s">
        <v>1967</v>
      </c>
      <c r="O637" s="35">
        <v>3202</v>
      </c>
      <c r="P637" s="5" t="s">
        <v>822</v>
      </c>
      <c r="Q637" s="4">
        <v>4</v>
      </c>
      <c r="R637" s="26">
        <v>1</v>
      </c>
      <c r="S637" s="8">
        <v>44593</v>
      </c>
      <c r="T637" s="8">
        <v>44926</v>
      </c>
      <c r="U637" s="6" t="s">
        <v>2176</v>
      </c>
      <c r="V637" s="6" t="s">
        <v>2171</v>
      </c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39">
        <f t="shared" si="50"/>
        <v>0</v>
      </c>
      <c r="AC637" s="7">
        <v>0</v>
      </c>
      <c r="AD637" s="7">
        <v>0</v>
      </c>
      <c r="AE637" s="11">
        <v>25000000</v>
      </c>
      <c r="AF637" s="7">
        <v>0</v>
      </c>
      <c r="AG637" s="11">
        <v>0</v>
      </c>
      <c r="AH637" s="39">
        <f t="shared" si="51"/>
        <v>25000000</v>
      </c>
      <c r="AI637" s="11"/>
      <c r="AJ637" s="11">
        <v>0</v>
      </c>
      <c r="AK637" s="39">
        <f t="shared" si="52"/>
        <v>0</v>
      </c>
      <c r="AL637" s="11">
        <v>0</v>
      </c>
      <c r="AM637" s="11">
        <v>0</v>
      </c>
      <c r="AN637" s="11">
        <v>0</v>
      </c>
      <c r="AO637" s="11">
        <v>0</v>
      </c>
      <c r="AP637" s="33">
        <f t="shared" si="49"/>
        <v>0</v>
      </c>
      <c r="AQ637" s="32">
        <f t="shared" si="53"/>
        <v>25000000</v>
      </c>
      <c r="AR637" s="40"/>
    </row>
    <row r="638" spans="1:44" customFormat="1" ht="45" customHeight="1" x14ac:dyDescent="0.25">
      <c r="A638" s="4" t="s">
        <v>761</v>
      </c>
      <c r="B638" s="4" t="s">
        <v>764</v>
      </c>
      <c r="C638" s="4" t="s">
        <v>813</v>
      </c>
      <c r="D638" s="4" t="s">
        <v>815</v>
      </c>
      <c r="E638" s="4" t="s">
        <v>823</v>
      </c>
      <c r="F638" s="4">
        <v>25</v>
      </c>
      <c r="G638" s="37" t="s">
        <v>1932</v>
      </c>
      <c r="H638" s="6"/>
      <c r="I638" s="6" t="s">
        <v>1932</v>
      </c>
      <c r="J638" s="6"/>
      <c r="K638" s="6"/>
      <c r="L638" s="6"/>
      <c r="M638" s="35" t="s">
        <v>1992</v>
      </c>
      <c r="N638" s="35" t="s">
        <v>1966</v>
      </c>
      <c r="O638" s="35">
        <v>3208</v>
      </c>
      <c r="P638" s="5" t="s">
        <v>824</v>
      </c>
      <c r="Q638" s="4">
        <v>1</v>
      </c>
      <c r="R638" s="26" t="s">
        <v>1932</v>
      </c>
      <c r="S638" s="8"/>
      <c r="T638" s="8"/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39">
        <f t="shared" si="50"/>
        <v>0</v>
      </c>
      <c r="AC638" s="7">
        <v>0</v>
      </c>
      <c r="AD638" s="7">
        <v>0</v>
      </c>
      <c r="AE638" s="11">
        <v>0</v>
      </c>
      <c r="AF638" s="7">
        <v>0</v>
      </c>
      <c r="AG638" s="11">
        <v>0</v>
      </c>
      <c r="AH638" s="39">
        <f t="shared" si="51"/>
        <v>0</v>
      </c>
      <c r="AI638" s="11"/>
      <c r="AJ638" s="11">
        <v>0</v>
      </c>
      <c r="AK638" s="39">
        <f t="shared" si="52"/>
        <v>0</v>
      </c>
      <c r="AL638" s="11">
        <v>0</v>
      </c>
      <c r="AM638" s="11">
        <v>0</v>
      </c>
      <c r="AN638" s="11">
        <v>0</v>
      </c>
      <c r="AO638" s="11">
        <v>0</v>
      </c>
      <c r="AP638" s="33">
        <f t="shared" si="49"/>
        <v>0</v>
      </c>
      <c r="AQ638" s="32">
        <f t="shared" si="53"/>
        <v>0</v>
      </c>
      <c r="AR638" s="40" t="s">
        <v>2180</v>
      </c>
    </row>
    <row r="639" spans="1:44" customFormat="1" ht="75" customHeight="1" x14ac:dyDescent="0.25">
      <c r="A639" s="4" t="s">
        <v>761</v>
      </c>
      <c r="B639" s="4" t="s">
        <v>764</v>
      </c>
      <c r="C639" s="4" t="s">
        <v>813</v>
      </c>
      <c r="D639" s="4" t="s">
        <v>815</v>
      </c>
      <c r="E639" s="4" t="s">
        <v>823</v>
      </c>
      <c r="F639" s="4">
        <v>25</v>
      </c>
      <c r="G639" s="37">
        <v>6.66</v>
      </c>
      <c r="H639" s="117">
        <v>2021520010162</v>
      </c>
      <c r="I639" s="134" t="s">
        <v>2250</v>
      </c>
      <c r="J639" s="6" t="s">
        <v>2162</v>
      </c>
      <c r="K639" s="6" t="s">
        <v>2161</v>
      </c>
      <c r="L639" s="6" t="s">
        <v>2167</v>
      </c>
      <c r="M639" s="35" t="s">
        <v>1992</v>
      </c>
      <c r="N639" s="35" t="s">
        <v>1966</v>
      </c>
      <c r="O639" s="35">
        <v>3208</v>
      </c>
      <c r="P639" s="5" t="s">
        <v>827</v>
      </c>
      <c r="Q639" s="4">
        <v>40</v>
      </c>
      <c r="R639" s="26">
        <v>13</v>
      </c>
      <c r="S639" s="8">
        <v>44593</v>
      </c>
      <c r="T639" s="8">
        <v>44926</v>
      </c>
      <c r="U639" s="6" t="s">
        <v>2177</v>
      </c>
      <c r="V639" s="6" t="s">
        <v>2171</v>
      </c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39">
        <f t="shared" si="50"/>
        <v>0</v>
      </c>
      <c r="AC639" s="7">
        <v>0</v>
      </c>
      <c r="AD639" s="7">
        <v>0</v>
      </c>
      <c r="AE639" s="11">
        <v>25000000</v>
      </c>
      <c r="AF639" s="7">
        <v>0</v>
      </c>
      <c r="AG639" s="11">
        <v>0</v>
      </c>
      <c r="AH639" s="39">
        <f t="shared" si="51"/>
        <v>25000000</v>
      </c>
      <c r="AI639" s="11"/>
      <c r="AJ639" s="11">
        <v>0</v>
      </c>
      <c r="AK639" s="39">
        <f t="shared" si="52"/>
        <v>0</v>
      </c>
      <c r="AL639" s="11">
        <v>0</v>
      </c>
      <c r="AM639" s="11">
        <v>0</v>
      </c>
      <c r="AN639" s="11">
        <v>0</v>
      </c>
      <c r="AO639" s="11">
        <v>0</v>
      </c>
      <c r="AP639" s="33">
        <f t="shared" si="49"/>
        <v>0</v>
      </c>
      <c r="AQ639" s="32">
        <f t="shared" si="53"/>
        <v>25000000</v>
      </c>
      <c r="AR639" s="40"/>
    </row>
    <row r="640" spans="1:44" customFormat="1" ht="60" customHeight="1" x14ac:dyDescent="0.25">
      <c r="A640" s="4" t="s">
        <v>761</v>
      </c>
      <c r="B640" s="4" t="s">
        <v>764</v>
      </c>
      <c r="C640" s="4" t="s">
        <v>813</v>
      </c>
      <c r="D640" s="4" t="s">
        <v>815</v>
      </c>
      <c r="E640" s="4" t="s">
        <v>823</v>
      </c>
      <c r="F640" s="4">
        <v>25</v>
      </c>
      <c r="G640" s="37">
        <v>6.66</v>
      </c>
      <c r="H640" s="117">
        <v>2021520010162</v>
      </c>
      <c r="I640" s="134" t="s">
        <v>2250</v>
      </c>
      <c r="J640" s="6" t="s">
        <v>2162</v>
      </c>
      <c r="K640" s="6" t="s">
        <v>2161</v>
      </c>
      <c r="L640" s="6" t="s">
        <v>2168</v>
      </c>
      <c r="M640" s="35" t="s">
        <v>1992</v>
      </c>
      <c r="N640" s="35" t="s">
        <v>1967</v>
      </c>
      <c r="O640" s="35">
        <v>3202</v>
      </c>
      <c r="P640" s="5" t="s">
        <v>825</v>
      </c>
      <c r="Q640" s="4">
        <v>4</v>
      </c>
      <c r="R640" s="26">
        <v>1</v>
      </c>
      <c r="S640" s="8">
        <v>44835</v>
      </c>
      <c r="T640" s="8">
        <v>44835</v>
      </c>
      <c r="U640" s="6" t="s">
        <v>2178</v>
      </c>
      <c r="V640" s="6" t="s">
        <v>2171</v>
      </c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39">
        <f t="shared" si="50"/>
        <v>0</v>
      </c>
      <c r="AC640" s="7">
        <v>0</v>
      </c>
      <c r="AD640" s="7">
        <v>0</v>
      </c>
      <c r="AE640" s="11">
        <v>24000000</v>
      </c>
      <c r="AF640" s="7">
        <v>0</v>
      </c>
      <c r="AG640" s="11">
        <v>0</v>
      </c>
      <c r="AH640" s="39">
        <f t="shared" si="51"/>
        <v>24000000</v>
      </c>
      <c r="AI640" s="11"/>
      <c r="AJ640" s="11">
        <v>0</v>
      </c>
      <c r="AK640" s="39">
        <f t="shared" si="52"/>
        <v>0</v>
      </c>
      <c r="AL640" s="11">
        <v>0</v>
      </c>
      <c r="AM640" s="11">
        <v>0</v>
      </c>
      <c r="AN640" s="11">
        <v>0</v>
      </c>
      <c r="AO640" s="11">
        <v>0</v>
      </c>
      <c r="AP640" s="33">
        <f t="shared" si="49"/>
        <v>0</v>
      </c>
      <c r="AQ640" s="32">
        <f t="shared" si="53"/>
        <v>24000000</v>
      </c>
      <c r="AR640" s="40"/>
    </row>
    <row r="641" spans="1:44" customFormat="1" ht="60" customHeight="1" x14ac:dyDescent="0.25">
      <c r="A641" s="4" t="s">
        <v>761</v>
      </c>
      <c r="B641" s="4" t="s">
        <v>764</v>
      </c>
      <c r="C641" s="4" t="s">
        <v>813</v>
      </c>
      <c r="D641" s="4" t="s">
        <v>815</v>
      </c>
      <c r="E641" s="4" t="s">
        <v>823</v>
      </c>
      <c r="F641" s="4">
        <v>25</v>
      </c>
      <c r="G641" s="37">
        <v>6.7</v>
      </c>
      <c r="H641" s="117">
        <v>2021520010162</v>
      </c>
      <c r="I641" s="134" t="s">
        <v>2250</v>
      </c>
      <c r="J641" s="6" t="s">
        <v>2162</v>
      </c>
      <c r="K641" s="6" t="s">
        <v>2161</v>
      </c>
      <c r="L641" s="6" t="s">
        <v>2169</v>
      </c>
      <c r="M641" s="35" t="s">
        <v>1992</v>
      </c>
      <c r="N641" s="35" t="s">
        <v>1967</v>
      </c>
      <c r="O641" s="35">
        <v>3202</v>
      </c>
      <c r="P641" s="5" t="s">
        <v>826</v>
      </c>
      <c r="Q641" s="4">
        <v>1</v>
      </c>
      <c r="R641" s="26">
        <v>1</v>
      </c>
      <c r="S641" s="8">
        <v>44713</v>
      </c>
      <c r="T641" s="8">
        <v>44926</v>
      </c>
      <c r="U641" s="6" t="s">
        <v>2179</v>
      </c>
      <c r="V641" s="6" t="s">
        <v>2171</v>
      </c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39">
        <f t="shared" si="50"/>
        <v>0</v>
      </c>
      <c r="AC641" s="7">
        <v>0</v>
      </c>
      <c r="AD641" s="7">
        <v>0</v>
      </c>
      <c r="AE641" s="11">
        <v>1000000</v>
      </c>
      <c r="AF641" s="7">
        <v>0</v>
      </c>
      <c r="AG641" s="11">
        <v>0</v>
      </c>
      <c r="AH641" s="39">
        <f t="shared" si="51"/>
        <v>1000000</v>
      </c>
      <c r="AI641" s="11"/>
      <c r="AJ641" s="11">
        <v>0</v>
      </c>
      <c r="AK641" s="39">
        <f t="shared" si="52"/>
        <v>0</v>
      </c>
      <c r="AL641" s="11">
        <v>0</v>
      </c>
      <c r="AM641" s="11">
        <v>0</v>
      </c>
      <c r="AN641" s="11">
        <v>0</v>
      </c>
      <c r="AO641" s="11">
        <v>0</v>
      </c>
      <c r="AP641" s="33">
        <f t="shared" si="49"/>
        <v>0</v>
      </c>
      <c r="AQ641" s="32">
        <f t="shared" si="53"/>
        <v>1000000</v>
      </c>
      <c r="AR641" s="40"/>
    </row>
    <row r="642" spans="1:44" customFormat="1" ht="60" hidden="1" customHeight="1" x14ac:dyDescent="0.25">
      <c r="A642" s="4" t="s">
        <v>828</v>
      </c>
      <c r="B642" s="4" t="s">
        <v>1160</v>
      </c>
      <c r="C642" s="4" t="s">
        <v>829</v>
      </c>
      <c r="D642" s="4" t="s">
        <v>831</v>
      </c>
      <c r="E642" s="4" t="s">
        <v>830</v>
      </c>
      <c r="F642" s="4">
        <v>100</v>
      </c>
      <c r="G642" s="37">
        <v>75</v>
      </c>
      <c r="H642" s="6"/>
      <c r="I642" s="6"/>
      <c r="J642" s="6"/>
      <c r="K642" s="6"/>
      <c r="L642" s="6"/>
      <c r="M642" s="35" t="s">
        <v>1994</v>
      </c>
      <c r="N642" s="35" t="s">
        <v>1969</v>
      </c>
      <c r="O642" s="35">
        <v>4501</v>
      </c>
      <c r="P642" s="4" t="s">
        <v>7</v>
      </c>
      <c r="Q642" s="4">
        <v>1</v>
      </c>
      <c r="R642" s="26">
        <v>1</v>
      </c>
      <c r="S642" s="8" t="s">
        <v>1745</v>
      </c>
      <c r="T642" s="8" t="s">
        <v>1746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39">
        <f t="shared" si="50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39">
        <f t="shared" si="51"/>
        <v>0</v>
      </c>
      <c r="AI642" s="11">
        <v>0</v>
      </c>
      <c r="AJ642" s="11">
        <v>0</v>
      </c>
      <c r="AK642" s="39">
        <f t="shared" si="52"/>
        <v>0</v>
      </c>
      <c r="AL642" s="11">
        <v>0</v>
      </c>
      <c r="AM642" s="11">
        <v>0</v>
      </c>
      <c r="AN642" s="11">
        <v>0</v>
      </c>
      <c r="AO642" s="11">
        <v>0</v>
      </c>
      <c r="AP642" s="33">
        <f t="shared" si="49"/>
        <v>0</v>
      </c>
      <c r="AQ642" s="32">
        <f t="shared" si="53"/>
        <v>0</v>
      </c>
      <c r="AR642" s="40">
        <v>0</v>
      </c>
    </row>
    <row r="643" spans="1:44" customFormat="1" ht="60" hidden="1" customHeight="1" x14ac:dyDescent="0.25">
      <c r="A643" s="4" t="s">
        <v>828</v>
      </c>
      <c r="B643" s="4" t="s">
        <v>1160</v>
      </c>
      <c r="C643" s="4" t="s">
        <v>829</v>
      </c>
      <c r="D643" s="4" t="s">
        <v>831</v>
      </c>
      <c r="E643" s="4" t="s">
        <v>830</v>
      </c>
      <c r="F643" s="4">
        <v>100</v>
      </c>
      <c r="G643" s="37">
        <v>75</v>
      </c>
      <c r="H643" s="6"/>
      <c r="I643" s="6"/>
      <c r="J643" s="6"/>
      <c r="K643" s="6"/>
      <c r="L643" s="6"/>
      <c r="M643" s="35" t="s">
        <v>1994</v>
      </c>
      <c r="N643" s="35" t="s">
        <v>1969</v>
      </c>
      <c r="O643" s="35">
        <v>4501</v>
      </c>
      <c r="P643" s="4" t="s">
        <v>8</v>
      </c>
      <c r="Q643" s="4">
        <v>1</v>
      </c>
      <c r="R643" s="26" t="s">
        <v>1932</v>
      </c>
      <c r="S643" s="8" t="s">
        <v>1746</v>
      </c>
      <c r="T643" s="8" t="s">
        <v>1747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39">
        <f t="shared" si="50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39">
        <f t="shared" si="51"/>
        <v>0</v>
      </c>
      <c r="AI643" s="11">
        <v>0</v>
      </c>
      <c r="AJ643" s="11">
        <v>0</v>
      </c>
      <c r="AK643" s="39">
        <f t="shared" si="52"/>
        <v>0</v>
      </c>
      <c r="AL643" s="11">
        <v>0</v>
      </c>
      <c r="AM643" s="11">
        <v>0</v>
      </c>
      <c r="AN643" s="11">
        <v>0</v>
      </c>
      <c r="AO643" s="11">
        <v>0</v>
      </c>
      <c r="AP643" s="33">
        <f t="shared" si="49"/>
        <v>0</v>
      </c>
      <c r="AQ643" s="32">
        <f t="shared" si="53"/>
        <v>0</v>
      </c>
      <c r="AR643" s="40">
        <v>0</v>
      </c>
    </row>
    <row r="644" spans="1:44" customFormat="1" ht="60" hidden="1" customHeight="1" x14ac:dyDescent="0.25">
      <c r="A644" s="4" t="s">
        <v>828</v>
      </c>
      <c r="B644" s="4" t="s">
        <v>1160</v>
      </c>
      <c r="C644" s="4" t="s">
        <v>829</v>
      </c>
      <c r="D644" s="4" t="s">
        <v>831</v>
      </c>
      <c r="E644" s="4" t="s">
        <v>830</v>
      </c>
      <c r="F644" s="4">
        <v>100</v>
      </c>
      <c r="G644" s="37">
        <v>75</v>
      </c>
      <c r="H644" s="6"/>
      <c r="I644" s="6"/>
      <c r="J644" s="6"/>
      <c r="K644" s="6"/>
      <c r="L644" s="6"/>
      <c r="M644" s="35" t="s">
        <v>1994</v>
      </c>
      <c r="N644" s="35" t="s">
        <v>1969</v>
      </c>
      <c r="O644" s="35">
        <v>4501</v>
      </c>
      <c r="P644" s="4" t="s">
        <v>1129</v>
      </c>
      <c r="Q644" s="4">
        <v>1</v>
      </c>
      <c r="R644" s="26">
        <v>1</v>
      </c>
      <c r="S644" s="8" t="s">
        <v>1747</v>
      </c>
      <c r="T644" s="8" t="s">
        <v>1748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39">
        <f t="shared" si="50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39">
        <f t="shared" si="51"/>
        <v>0</v>
      </c>
      <c r="AI644" s="11">
        <v>0</v>
      </c>
      <c r="AJ644" s="11">
        <v>0</v>
      </c>
      <c r="AK644" s="39">
        <f t="shared" si="52"/>
        <v>0</v>
      </c>
      <c r="AL644" s="11">
        <v>0</v>
      </c>
      <c r="AM644" s="11">
        <v>0</v>
      </c>
      <c r="AN644" s="11">
        <v>0</v>
      </c>
      <c r="AO644" s="11">
        <v>0</v>
      </c>
      <c r="AP644" s="33">
        <f t="shared" si="49"/>
        <v>0</v>
      </c>
      <c r="AQ644" s="32">
        <f t="shared" si="53"/>
        <v>0</v>
      </c>
      <c r="AR644" s="40">
        <v>0</v>
      </c>
    </row>
    <row r="645" spans="1:44" customFormat="1" ht="60" hidden="1" customHeight="1" x14ac:dyDescent="0.25">
      <c r="A645" s="4" t="s">
        <v>828</v>
      </c>
      <c r="B645" s="4" t="s">
        <v>1160</v>
      </c>
      <c r="C645" s="4" t="s">
        <v>829</v>
      </c>
      <c r="D645" s="4" t="s">
        <v>831</v>
      </c>
      <c r="E645" s="4" t="s">
        <v>830</v>
      </c>
      <c r="F645" s="4">
        <v>100</v>
      </c>
      <c r="G645" s="37">
        <v>75</v>
      </c>
      <c r="H645" s="6"/>
      <c r="I645" s="6"/>
      <c r="J645" s="6"/>
      <c r="K645" s="6"/>
      <c r="L645" s="6"/>
      <c r="M645" s="35" t="s">
        <v>1994</v>
      </c>
      <c r="N645" s="35" t="s">
        <v>1969</v>
      </c>
      <c r="O645" s="35">
        <v>4501</v>
      </c>
      <c r="P645" s="4" t="s">
        <v>832</v>
      </c>
      <c r="Q645" s="4">
        <v>1</v>
      </c>
      <c r="R645" s="26">
        <v>0.75</v>
      </c>
      <c r="S645" s="8" t="s">
        <v>1748</v>
      </c>
      <c r="T645" s="8" t="s">
        <v>1749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39">
        <f t="shared" si="50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39">
        <f t="shared" si="51"/>
        <v>0</v>
      </c>
      <c r="AI645" s="11">
        <v>0</v>
      </c>
      <c r="AJ645" s="11">
        <v>0</v>
      </c>
      <c r="AK645" s="39">
        <f t="shared" si="52"/>
        <v>0</v>
      </c>
      <c r="AL645" s="11">
        <v>0</v>
      </c>
      <c r="AM645" s="11">
        <v>0</v>
      </c>
      <c r="AN645" s="11">
        <v>0</v>
      </c>
      <c r="AO645" s="11">
        <v>0</v>
      </c>
      <c r="AP645" s="33">
        <f t="shared" si="49"/>
        <v>0</v>
      </c>
      <c r="AQ645" s="32">
        <f t="shared" si="53"/>
        <v>0</v>
      </c>
      <c r="AR645" s="40">
        <v>0</v>
      </c>
    </row>
    <row r="646" spans="1:44" customFormat="1" ht="60" hidden="1" customHeight="1" x14ac:dyDescent="0.25">
      <c r="A646" s="4" t="s">
        <v>828</v>
      </c>
      <c r="B646" s="4" t="s">
        <v>1160</v>
      </c>
      <c r="C646" s="4" t="s">
        <v>829</v>
      </c>
      <c r="D646" s="4" t="s">
        <v>831</v>
      </c>
      <c r="E646" s="4" t="s">
        <v>830</v>
      </c>
      <c r="F646" s="4">
        <v>100</v>
      </c>
      <c r="G646" s="37">
        <v>75</v>
      </c>
      <c r="H646" s="6"/>
      <c r="I646" s="6"/>
      <c r="J646" s="6"/>
      <c r="K646" s="6"/>
      <c r="L646" s="6"/>
      <c r="M646" s="35" t="s">
        <v>1994</v>
      </c>
      <c r="N646" s="35" t="s">
        <v>1969</v>
      </c>
      <c r="O646" s="35">
        <v>4501</v>
      </c>
      <c r="P646" s="4" t="s">
        <v>833</v>
      </c>
      <c r="Q646" s="4">
        <v>3</v>
      </c>
      <c r="R646" s="26">
        <v>1</v>
      </c>
      <c r="S646" s="8" t="s">
        <v>1749</v>
      </c>
      <c r="T646" s="8" t="s">
        <v>1750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39">
        <f t="shared" si="50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39">
        <f t="shared" si="51"/>
        <v>0</v>
      </c>
      <c r="AI646" s="11">
        <v>0</v>
      </c>
      <c r="AJ646" s="11">
        <v>0</v>
      </c>
      <c r="AK646" s="39">
        <f t="shared" si="52"/>
        <v>0</v>
      </c>
      <c r="AL646" s="11">
        <v>0</v>
      </c>
      <c r="AM646" s="11">
        <v>0</v>
      </c>
      <c r="AN646" s="11">
        <v>0</v>
      </c>
      <c r="AO646" s="11">
        <v>0</v>
      </c>
      <c r="AP646" s="33">
        <f t="shared" si="49"/>
        <v>0</v>
      </c>
      <c r="AQ646" s="32">
        <f t="shared" si="53"/>
        <v>0</v>
      </c>
      <c r="AR646" s="40">
        <v>0</v>
      </c>
    </row>
    <row r="647" spans="1:44" customFormat="1" ht="45" hidden="1" customHeight="1" x14ac:dyDescent="0.25">
      <c r="A647" s="4" t="s">
        <v>828</v>
      </c>
      <c r="B647" s="4" t="s">
        <v>362</v>
      </c>
      <c r="C647" s="4" t="s">
        <v>834</v>
      </c>
      <c r="D647" s="4" t="s">
        <v>836</v>
      </c>
      <c r="E647" s="4" t="s">
        <v>835</v>
      </c>
      <c r="F647" s="4">
        <v>12</v>
      </c>
      <c r="G647" s="37">
        <v>12.5</v>
      </c>
      <c r="H647" s="6"/>
      <c r="I647" s="6"/>
      <c r="J647" s="6"/>
      <c r="K647" s="6"/>
      <c r="L647" s="6"/>
      <c r="M647" s="35" t="s">
        <v>1994</v>
      </c>
      <c r="N647" s="35" t="s">
        <v>1969</v>
      </c>
      <c r="O647" s="35">
        <v>4501</v>
      </c>
      <c r="P647" s="4" t="s">
        <v>837</v>
      </c>
      <c r="Q647" s="4">
        <v>1</v>
      </c>
      <c r="R647" s="26">
        <v>1</v>
      </c>
      <c r="S647" s="8" t="s">
        <v>1750</v>
      </c>
      <c r="T647" s="8" t="s">
        <v>1751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39">
        <f t="shared" si="50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39">
        <f t="shared" si="51"/>
        <v>0</v>
      </c>
      <c r="AI647" s="11">
        <v>0</v>
      </c>
      <c r="AJ647" s="11">
        <v>0</v>
      </c>
      <c r="AK647" s="39">
        <f t="shared" si="52"/>
        <v>0</v>
      </c>
      <c r="AL647" s="11">
        <v>0</v>
      </c>
      <c r="AM647" s="11">
        <v>0</v>
      </c>
      <c r="AN647" s="11">
        <v>0</v>
      </c>
      <c r="AO647" s="11">
        <v>0</v>
      </c>
      <c r="AP647" s="33">
        <f t="shared" si="49"/>
        <v>0</v>
      </c>
      <c r="AQ647" s="32">
        <f t="shared" si="53"/>
        <v>0</v>
      </c>
      <c r="AR647" s="40">
        <v>0</v>
      </c>
    </row>
    <row r="648" spans="1:44" customFormat="1" ht="90" hidden="1" customHeight="1" x14ac:dyDescent="0.25">
      <c r="A648" s="4" t="s">
        <v>828</v>
      </c>
      <c r="B648" s="4" t="s">
        <v>362</v>
      </c>
      <c r="C648" s="4" t="s">
        <v>834</v>
      </c>
      <c r="D648" s="4" t="s">
        <v>836</v>
      </c>
      <c r="E648" s="4" t="s">
        <v>838</v>
      </c>
      <c r="F648" s="4">
        <v>381.2</v>
      </c>
      <c r="G648" s="37">
        <v>388.3</v>
      </c>
      <c r="H648" s="6"/>
      <c r="I648" s="6"/>
      <c r="J648" s="6"/>
      <c r="K648" s="6"/>
      <c r="L648" s="6"/>
      <c r="M648" s="35" t="s">
        <v>1994</v>
      </c>
      <c r="N648" s="35" t="s">
        <v>1969</v>
      </c>
      <c r="O648" s="35">
        <v>4501</v>
      </c>
      <c r="P648" s="4" t="s">
        <v>839</v>
      </c>
      <c r="Q648" s="4">
        <v>5</v>
      </c>
      <c r="R648" s="26">
        <v>1</v>
      </c>
      <c r="S648" s="8" t="s">
        <v>1751</v>
      </c>
      <c r="T648" s="8" t="s">
        <v>1752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39">
        <f t="shared" si="50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39">
        <f t="shared" si="51"/>
        <v>0</v>
      </c>
      <c r="AI648" s="11">
        <v>0</v>
      </c>
      <c r="AJ648" s="11">
        <v>0</v>
      </c>
      <c r="AK648" s="39">
        <f t="shared" si="52"/>
        <v>0</v>
      </c>
      <c r="AL648" s="11">
        <v>0</v>
      </c>
      <c r="AM648" s="11">
        <v>0</v>
      </c>
      <c r="AN648" s="11">
        <v>0</v>
      </c>
      <c r="AO648" s="11">
        <v>0</v>
      </c>
      <c r="AP648" s="33">
        <f t="shared" si="49"/>
        <v>0</v>
      </c>
      <c r="AQ648" s="32">
        <f t="shared" si="53"/>
        <v>0</v>
      </c>
      <c r="AR648" s="40">
        <v>0</v>
      </c>
    </row>
    <row r="649" spans="1:44" customFormat="1" ht="45" hidden="1" customHeight="1" x14ac:dyDescent="0.25">
      <c r="A649" s="4" t="s">
        <v>828</v>
      </c>
      <c r="B649" s="4" t="s">
        <v>362</v>
      </c>
      <c r="C649" s="4" t="s">
        <v>834</v>
      </c>
      <c r="D649" s="4" t="s">
        <v>836</v>
      </c>
      <c r="E649" s="4" t="s">
        <v>848</v>
      </c>
      <c r="F649" s="4">
        <v>1395.5</v>
      </c>
      <c r="G649" s="37">
        <v>1421.6</v>
      </c>
      <c r="H649" s="6"/>
      <c r="I649" s="6"/>
      <c r="J649" s="6"/>
      <c r="K649" s="6"/>
      <c r="L649" s="6"/>
      <c r="M649" s="35" t="s">
        <v>1994</v>
      </c>
      <c r="N649" s="35" t="s">
        <v>1969</v>
      </c>
      <c r="O649" s="35">
        <v>4501</v>
      </c>
      <c r="P649" s="4" t="s">
        <v>844</v>
      </c>
      <c r="Q649" s="4">
        <v>1200</v>
      </c>
      <c r="R649" s="26">
        <v>330</v>
      </c>
      <c r="S649" s="8" t="s">
        <v>1752</v>
      </c>
      <c r="T649" s="8" t="s">
        <v>1753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39">
        <f t="shared" si="50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39">
        <f t="shared" si="51"/>
        <v>0</v>
      </c>
      <c r="AI649" s="11">
        <v>0</v>
      </c>
      <c r="AJ649" s="11">
        <v>0</v>
      </c>
      <c r="AK649" s="39">
        <f t="shared" si="52"/>
        <v>0</v>
      </c>
      <c r="AL649" s="11">
        <v>0</v>
      </c>
      <c r="AM649" s="11">
        <v>0</v>
      </c>
      <c r="AN649" s="11">
        <v>0</v>
      </c>
      <c r="AO649" s="11">
        <v>0</v>
      </c>
      <c r="AP649" s="33">
        <f t="shared" si="49"/>
        <v>0</v>
      </c>
      <c r="AQ649" s="32">
        <f t="shared" si="53"/>
        <v>0</v>
      </c>
      <c r="AR649" s="40">
        <v>0</v>
      </c>
    </row>
    <row r="650" spans="1:44" customFormat="1" ht="45" hidden="1" customHeight="1" x14ac:dyDescent="0.25">
      <c r="A650" s="4" t="s">
        <v>828</v>
      </c>
      <c r="B650" s="4" t="s">
        <v>362</v>
      </c>
      <c r="C650" s="4" t="s">
        <v>834</v>
      </c>
      <c r="D650" s="4" t="s">
        <v>836</v>
      </c>
      <c r="E650" s="4" t="s">
        <v>848</v>
      </c>
      <c r="F650" s="4">
        <v>1395.5</v>
      </c>
      <c r="G650" s="37">
        <v>1421.6</v>
      </c>
      <c r="H650" s="6"/>
      <c r="I650" s="6"/>
      <c r="J650" s="6"/>
      <c r="K650" s="6"/>
      <c r="L650" s="6"/>
      <c r="M650" s="35" t="s">
        <v>1994</v>
      </c>
      <c r="N650" s="35" t="s">
        <v>1969</v>
      </c>
      <c r="O650" s="35">
        <v>4501</v>
      </c>
      <c r="P650" s="4" t="s">
        <v>846</v>
      </c>
      <c r="Q650" s="4">
        <v>4</v>
      </c>
      <c r="R650" s="26">
        <v>1</v>
      </c>
      <c r="S650" s="8" t="s">
        <v>1753</v>
      </c>
      <c r="T650" s="8" t="s">
        <v>1754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39">
        <f t="shared" si="50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39">
        <f t="shared" si="51"/>
        <v>0</v>
      </c>
      <c r="AI650" s="11">
        <v>0</v>
      </c>
      <c r="AJ650" s="11">
        <v>0</v>
      </c>
      <c r="AK650" s="39">
        <f t="shared" si="52"/>
        <v>0</v>
      </c>
      <c r="AL650" s="11">
        <v>0</v>
      </c>
      <c r="AM650" s="11">
        <v>0</v>
      </c>
      <c r="AN650" s="11">
        <v>0</v>
      </c>
      <c r="AO650" s="11">
        <v>0</v>
      </c>
      <c r="AP650" s="33">
        <f t="shared" si="49"/>
        <v>0</v>
      </c>
      <c r="AQ650" s="32">
        <f t="shared" si="53"/>
        <v>0</v>
      </c>
      <c r="AR650" s="40">
        <v>0</v>
      </c>
    </row>
    <row r="651" spans="1:44" customFormat="1" ht="45" hidden="1" customHeight="1" x14ac:dyDescent="0.25">
      <c r="A651" s="4" t="s">
        <v>828</v>
      </c>
      <c r="B651" s="4" t="s">
        <v>362</v>
      </c>
      <c r="C651" s="4" t="s">
        <v>834</v>
      </c>
      <c r="D651" s="4" t="s">
        <v>836</v>
      </c>
      <c r="E651" s="4" t="s">
        <v>848</v>
      </c>
      <c r="F651" s="4">
        <v>1395.5</v>
      </c>
      <c r="G651" s="37">
        <v>1421.6</v>
      </c>
      <c r="H651" s="6"/>
      <c r="I651" s="6"/>
      <c r="J651" s="6"/>
      <c r="K651" s="6"/>
      <c r="L651" s="6"/>
      <c r="M651" s="35" t="s">
        <v>1994</v>
      </c>
      <c r="N651" s="35" t="s">
        <v>1969</v>
      </c>
      <c r="O651" s="35">
        <v>4501</v>
      </c>
      <c r="P651" s="4" t="s">
        <v>845</v>
      </c>
      <c r="Q651" s="4">
        <v>48</v>
      </c>
      <c r="R651" s="26">
        <v>12</v>
      </c>
      <c r="S651" s="8" t="s">
        <v>1754</v>
      </c>
      <c r="T651" s="8" t="s">
        <v>1755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39">
        <f t="shared" si="50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39">
        <f t="shared" si="51"/>
        <v>0</v>
      </c>
      <c r="AI651" s="11">
        <v>0</v>
      </c>
      <c r="AJ651" s="11">
        <v>0</v>
      </c>
      <c r="AK651" s="39">
        <f t="shared" si="52"/>
        <v>0</v>
      </c>
      <c r="AL651" s="11">
        <v>0</v>
      </c>
      <c r="AM651" s="11">
        <v>0</v>
      </c>
      <c r="AN651" s="11">
        <v>0</v>
      </c>
      <c r="AO651" s="11">
        <v>0</v>
      </c>
      <c r="AP651" s="33">
        <f t="shared" si="49"/>
        <v>0</v>
      </c>
      <c r="AQ651" s="32">
        <f t="shared" si="53"/>
        <v>0</v>
      </c>
      <c r="AR651" s="40">
        <v>0</v>
      </c>
    </row>
    <row r="652" spans="1:44" customFormat="1" ht="60" hidden="1" customHeight="1" x14ac:dyDescent="0.25">
      <c r="A652" s="4" t="s">
        <v>828</v>
      </c>
      <c r="B652" s="4" t="s">
        <v>362</v>
      </c>
      <c r="C652" s="4" t="s">
        <v>834</v>
      </c>
      <c r="D652" s="4" t="s">
        <v>836</v>
      </c>
      <c r="E652" s="4" t="s">
        <v>848</v>
      </c>
      <c r="F652" s="4">
        <v>1395.5</v>
      </c>
      <c r="G652" s="37">
        <v>1421.6</v>
      </c>
      <c r="H652" s="6"/>
      <c r="I652" s="6"/>
      <c r="J652" s="6"/>
      <c r="K652" s="6"/>
      <c r="L652" s="6"/>
      <c r="M652" s="35" t="s">
        <v>1994</v>
      </c>
      <c r="N652" s="35" t="s">
        <v>1969</v>
      </c>
      <c r="O652" s="35">
        <v>4501</v>
      </c>
      <c r="P652" s="4" t="s">
        <v>847</v>
      </c>
      <c r="Q652" s="4">
        <v>40</v>
      </c>
      <c r="R652" s="26">
        <v>10</v>
      </c>
      <c r="S652" s="8" t="s">
        <v>1755</v>
      </c>
      <c r="T652" s="8" t="s">
        <v>1756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39">
        <f t="shared" si="50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39">
        <f t="shared" si="51"/>
        <v>0</v>
      </c>
      <c r="AI652" s="11">
        <v>0</v>
      </c>
      <c r="AJ652" s="11">
        <v>0</v>
      </c>
      <c r="AK652" s="39">
        <f t="shared" si="52"/>
        <v>0</v>
      </c>
      <c r="AL652" s="11">
        <v>0</v>
      </c>
      <c r="AM652" s="11">
        <v>0</v>
      </c>
      <c r="AN652" s="11">
        <v>0</v>
      </c>
      <c r="AO652" s="11">
        <v>0</v>
      </c>
      <c r="AP652" s="33">
        <f t="shared" si="49"/>
        <v>0</v>
      </c>
      <c r="AQ652" s="32">
        <f t="shared" si="53"/>
        <v>0</v>
      </c>
      <c r="AR652" s="40">
        <v>0</v>
      </c>
    </row>
    <row r="653" spans="1:44" customFormat="1" ht="45" hidden="1" customHeight="1" x14ac:dyDescent="0.25">
      <c r="A653" s="4" t="s">
        <v>828</v>
      </c>
      <c r="B653" s="4" t="s">
        <v>362</v>
      </c>
      <c r="C653" s="4" t="s">
        <v>834</v>
      </c>
      <c r="D653" s="4" t="s">
        <v>836</v>
      </c>
      <c r="E653" s="4" t="s">
        <v>848</v>
      </c>
      <c r="F653" s="4">
        <v>1395.5</v>
      </c>
      <c r="G653" s="37">
        <v>1421.6</v>
      </c>
      <c r="H653" s="6"/>
      <c r="I653" s="6"/>
      <c r="J653" s="6"/>
      <c r="K653" s="6"/>
      <c r="L653" s="6"/>
      <c r="M653" s="35" t="s">
        <v>1994</v>
      </c>
      <c r="N653" s="35" t="s">
        <v>1969</v>
      </c>
      <c r="O653" s="35">
        <v>4501</v>
      </c>
      <c r="P653" s="4" t="s">
        <v>840</v>
      </c>
      <c r="Q653" s="4">
        <v>2</v>
      </c>
      <c r="R653" s="26">
        <v>2</v>
      </c>
      <c r="S653" s="8" t="s">
        <v>1756</v>
      </c>
      <c r="T653" s="8" t="s">
        <v>1757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39">
        <f t="shared" si="50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39">
        <f t="shared" si="51"/>
        <v>0</v>
      </c>
      <c r="AI653" s="11">
        <v>0</v>
      </c>
      <c r="AJ653" s="11">
        <v>0</v>
      </c>
      <c r="AK653" s="39">
        <f t="shared" si="52"/>
        <v>0</v>
      </c>
      <c r="AL653" s="11">
        <v>0</v>
      </c>
      <c r="AM653" s="11">
        <v>0</v>
      </c>
      <c r="AN653" s="11">
        <v>0</v>
      </c>
      <c r="AO653" s="11">
        <v>0</v>
      </c>
      <c r="AP653" s="33">
        <f t="shared" si="49"/>
        <v>0</v>
      </c>
      <c r="AQ653" s="32">
        <f t="shared" si="53"/>
        <v>0</v>
      </c>
      <c r="AR653" s="40">
        <v>0</v>
      </c>
    </row>
    <row r="654" spans="1:44" customFormat="1" ht="60" hidden="1" customHeight="1" x14ac:dyDescent="0.25">
      <c r="A654" s="4" t="s">
        <v>828</v>
      </c>
      <c r="B654" s="4" t="s">
        <v>362</v>
      </c>
      <c r="C654" s="4" t="s">
        <v>834</v>
      </c>
      <c r="D654" s="4" t="s">
        <v>841</v>
      </c>
      <c r="E654" s="4" t="s">
        <v>854</v>
      </c>
      <c r="F654" s="4">
        <v>70</v>
      </c>
      <c r="G654" s="37">
        <v>67.5</v>
      </c>
      <c r="H654" s="6"/>
      <c r="I654" s="6"/>
      <c r="J654" s="6"/>
      <c r="K654" s="6"/>
      <c r="L654" s="6"/>
      <c r="M654" s="35" t="s">
        <v>1994</v>
      </c>
      <c r="N654" s="35" t="s">
        <v>1969</v>
      </c>
      <c r="O654" s="35">
        <v>4501</v>
      </c>
      <c r="P654" s="4" t="s">
        <v>849</v>
      </c>
      <c r="Q654" s="4">
        <v>1</v>
      </c>
      <c r="R654" s="26">
        <v>1</v>
      </c>
      <c r="S654" s="8" t="s">
        <v>1757</v>
      </c>
      <c r="T654" s="8" t="s">
        <v>1758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39">
        <f t="shared" si="50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39">
        <f t="shared" si="51"/>
        <v>0</v>
      </c>
      <c r="AI654" s="11">
        <v>0</v>
      </c>
      <c r="AJ654" s="11">
        <v>0</v>
      </c>
      <c r="AK654" s="39">
        <f t="shared" si="52"/>
        <v>0</v>
      </c>
      <c r="AL654" s="11">
        <v>0</v>
      </c>
      <c r="AM654" s="11">
        <v>0</v>
      </c>
      <c r="AN654" s="11">
        <v>0</v>
      </c>
      <c r="AO654" s="11">
        <v>0</v>
      </c>
      <c r="AP654" s="33">
        <f t="shared" si="49"/>
        <v>0</v>
      </c>
      <c r="AQ654" s="32">
        <f t="shared" si="53"/>
        <v>0</v>
      </c>
      <c r="AR654" s="40">
        <v>0</v>
      </c>
    </row>
    <row r="655" spans="1:44" customFormat="1" ht="60" hidden="1" customHeight="1" x14ac:dyDescent="0.25">
      <c r="A655" s="4" t="s">
        <v>828</v>
      </c>
      <c r="B655" s="4" t="s">
        <v>362</v>
      </c>
      <c r="C655" s="4" t="s">
        <v>834</v>
      </c>
      <c r="D655" s="4" t="s">
        <v>841</v>
      </c>
      <c r="E655" s="4" t="s">
        <v>854</v>
      </c>
      <c r="F655" s="4">
        <v>70</v>
      </c>
      <c r="G655" s="37">
        <v>67.5</v>
      </c>
      <c r="H655" s="6"/>
      <c r="I655" s="6"/>
      <c r="J655" s="6"/>
      <c r="K655" s="6"/>
      <c r="L655" s="6"/>
      <c r="M655" s="35" t="s">
        <v>1994</v>
      </c>
      <c r="N655" s="35" t="s">
        <v>1969</v>
      </c>
      <c r="O655" s="35">
        <v>4501</v>
      </c>
      <c r="P655" s="4" t="s">
        <v>850</v>
      </c>
      <c r="Q655" s="4">
        <v>40000</v>
      </c>
      <c r="R655" s="26">
        <v>11000</v>
      </c>
      <c r="S655" s="8" t="s">
        <v>1758</v>
      </c>
      <c r="T655" s="8" t="s">
        <v>1759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39">
        <f t="shared" si="50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39">
        <f t="shared" si="51"/>
        <v>0</v>
      </c>
      <c r="AI655" s="11">
        <v>0</v>
      </c>
      <c r="AJ655" s="11">
        <v>0</v>
      </c>
      <c r="AK655" s="39">
        <f t="shared" si="52"/>
        <v>0</v>
      </c>
      <c r="AL655" s="11">
        <v>0</v>
      </c>
      <c r="AM655" s="11">
        <v>0</v>
      </c>
      <c r="AN655" s="11">
        <v>0</v>
      </c>
      <c r="AO655" s="11">
        <v>0</v>
      </c>
      <c r="AP655" s="33">
        <f t="shared" si="49"/>
        <v>0</v>
      </c>
      <c r="AQ655" s="32">
        <f t="shared" si="53"/>
        <v>0</v>
      </c>
      <c r="AR655" s="40">
        <v>0</v>
      </c>
    </row>
    <row r="656" spans="1:44" customFormat="1" ht="60" hidden="1" customHeight="1" x14ac:dyDescent="0.25">
      <c r="A656" s="4" t="s">
        <v>828</v>
      </c>
      <c r="B656" s="4" t="s">
        <v>362</v>
      </c>
      <c r="C656" s="4" t="s">
        <v>834</v>
      </c>
      <c r="D656" s="4" t="s">
        <v>841</v>
      </c>
      <c r="E656" s="4" t="s">
        <v>854</v>
      </c>
      <c r="F656" s="4">
        <v>70</v>
      </c>
      <c r="G656" s="37">
        <v>67.5</v>
      </c>
      <c r="H656" s="6"/>
      <c r="I656" s="6"/>
      <c r="J656" s="6"/>
      <c r="K656" s="6"/>
      <c r="L656" s="6"/>
      <c r="M656" s="35" t="s">
        <v>1994</v>
      </c>
      <c r="N656" s="35" t="s">
        <v>1969</v>
      </c>
      <c r="O656" s="35">
        <v>4501</v>
      </c>
      <c r="P656" s="4" t="s">
        <v>851</v>
      </c>
      <c r="Q656" s="4">
        <v>50</v>
      </c>
      <c r="R656" s="26">
        <v>13</v>
      </c>
      <c r="S656" s="8" t="s">
        <v>1759</v>
      </c>
      <c r="T656" s="8" t="s">
        <v>1760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39">
        <f t="shared" si="50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39">
        <f t="shared" si="51"/>
        <v>0</v>
      </c>
      <c r="AI656" s="11">
        <v>0</v>
      </c>
      <c r="AJ656" s="11">
        <v>0</v>
      </c>
      <c r="AK656" s="39">
        <f t="shared" si="52"/>
        <v>0</v>
      </c>
      <c r="AL656" s="11">
        <v>0</v>
      </c>
      <c r="AM656" s="11">
        <v>0</v>
      </c>
      <c r="AN656" s="11">
        <v>0</v>
      </c>
      <c r="AO656" s="11">
        <v>0</v>
      </c>
      <c r="AP656" s="33">
        <f t="shared" si="49"/>
        <v>0</v>
      </c>
      <c r="AQ656" s="32">
        <f t="shared" si="53"/>
        <v>0</v>
      </c>
      <c r="AR656" s="40">
        <v>0</v>
      </c>
    </row>
    <row r="657" spans="1:44" customFormat="1" ht="60" hidden="1" customHeight="1" x14ac:dyDescent="0.25">
      <c r="A657" s="4" t="s">
        <v>828</v>
      </c>
      <c r="B657" s="4" t="s">
        <v>362</v>
      </c>
      <c r="C657" s="4" t="s">
        <v>834</v>
      </c>
      <c r="D657" s="4" t="s">
        <v>841</v>
      </c>
      <c r="E657" s="4" t="s">
        <v>854</v>
      </c>
      <c r="F657" s="4">
        <v>70</v>
      </c>
      <c r="G657" s="37">
        <v>67.5</v>
      </c>
      <c r="H657" s="6"/>
      <c r="I657" s="6"/>
      <c r="J657" s="6"/>
      <c r="K657" s="6"/>
      <c r="L657" s="6"/>
      <c r="M657" s="35" t="s">
        <v>1994</v>
      </c>
      <c r="N657" s="35" t="s">
        <v>1969</v>
      </c>
      <c r="O657" s="35">
        <v>4501</v>
      </c>
      <c r="P657" s="4" t="s">
        <v>852</v>
      </c>
      <c r="Q657" s="4">
        <v>8000</v>
      </c>
      <c r="R657" s="26">
        <v>5500</v>
      </c>
      <c r="S657" s="8" t="s">
        <v>1760</v>
      </c>
      <c r="T657" s="8" t="s">
        <v>1761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39">
        <f t="shared" si="50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39">
        <f t="shared" si="51"/>
        <v>0</v>
      </c>
      <c r="AI657" s="11">
        <v>0</v>
      </c>
      <c r="AJ657" s="11">
        <v>0</v>
      </c>
      <c r="AK657" s="39">
        <f t="shared" si="52"/>
        <v>0</v>
      </c>
      <c r="AL657" s="11">
        <v>0</v>
      </c>
      <c r="AM657" s="11">
        <v>0</v>
      </c>
      <c r="AN657" s="11">
        <v>0</v>
      </c>
      <c r="AO657" s="11">
        <v>0</v>
      </c>
      <c r="AP657" s="33">
        <f t="shared" si="49"/>
        <v>0</v>
      </c>
      <c r="AQ657" s="32">
        <f t="shared" si="53"/>
        <v>0</v>
      </c>
      <c r="AR657" s="40">
        <v>0</v>
      </c>
    </row>
    <row r="658" spans="1:44" customFormat="1" ht="60" hidden="1" customHeight="1" x14ac:dyDescent="0.25">
      <c r="A658" s="4" t="s">
        <v>828</v>
      </c>
      <c r="B658" s="4" t="s">
        <v>362</v>
      </c>
      <c r="C658" s="4" t="s">
        <v>834</v>
      </c>
      <c r="D658" s="4" t="s">
        <v>841</v>
      </c>
      <c r="E658" s="4" t="s">
        <v>855</v>
      </c>
      <c r="F658" s="4">
        <v>70</v>
      </c>
      <c r="G658" s="37">
        <v>67.5</v>
      </c>
      <c r="H658" s="6"/>
      <c r="I658" s="6"/>
      <c r="J658" s="6"/>
      <c r="K658" s="6"/>
      <c r="L658" s="6"/>
      <c r="M658" s="35" t="s">
        <v>1994</v>
      </c>
      <c r="N658" s="35" t="s">
        <v>1969</v>
      </c>
      <c r="O658" s="35">
        <v>4501</v>
      </c>
      <c r="P658" s="4" t="s">
        <v>853</v>
      </c>
      <c r="Q658" s="4">
        <v>2</v>
      </c>
      <c r="R658" s="26">
        <v>2</v>
      </c>
      <c r="S658" s="8" t="s">
        <v>1761</v>
      </c>
      <c r="T658" s="8" t="s">
        <v>1762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39">
        <f t="shared" si="50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39">
        <f t="shared" si="51"/>
        <v>0</v>
      </c>
      <c r="AI658" s="11">
        <v>0</v>
      </c>
      <c r="AJ658" s="11">
        <v>0</v>
      </c>
      <c r="AK658" s="39">
        <f t="shared" si="52"/>
        <v>0</v>
      </c>
      <c r="AL658" s="11">
        <v>0</v>
      </c>
      <c r="AM658" s="11">
        <v>0</v>
      </c>
      <c r="AN658" s="11">
        <v>0</v>
      </c>
      <c r="AO658" s="11">
        <v>0</v>
      </c>
      <c r="AP658" s="33">
        <f t="shared" si="49"/>
        <v>0</v>
      </c>
      <c r="AQ658" s="32">
        <f t="shared" si="53"/>
        <v>0</v>
      </c>
      <c r="AR658" s="40">
        <v>0</v>
      </c>
    </row>
    <row r="659" spans="1:44" customFormat="1" ht="60" hidden="1" customHeight="1" x14ac:dyDescent="0.25">
      <c r="A659" s="4" t="s">
        <v>828</v>
      </c>
      <c r="B659" s="4" t="s">
        <v>362</v>
      </c>
      <c r="C659" s="4" t="s">
        <v>834</v>
      </c>
      <c r="D659" s="4" t="s">
        <v>841</v>
      </c>
      <c r="E659" s="4" t="s">
        <v>855</v>
      </c>
      <c r="F659" s="4">
        <v>70</v>
      </c>
      <c r="G659" s="37">
        <v>67.5</v>
      </c>
      <c r="H659" s="6"/>
      <c r="I659" s="6"/>
      <c r="J659" s="6"/>
      <c r="K659" s="6"/>
      <c r="L659" s="6"/>
      <c r="M659" s="35" t="s">
        <v>1994</v>
      </c>
      <c r="N659" s="35" t="s">
        <v>1969</v>
      </c>
      <c r="O659" s="35">
        <v>4501</v>
      </c>
      <c r="P659" s="4" t="s">
        <v>842</v>
      </c>
      <c r="Q659" s="4">
        <v>4000</v>
      </c>
      <c r="R659" s="26">
        <v>1100</v>
      </c>
      <c r="S659" s="8" t="s">
        <v>1762</v>
      </c>
      <c r="T659" s="8" t="s">
        <v>1763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39">
        <f t="shared" si="50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39">
        <f t="shared" si="51"/>
        <v>0</v>
      </c>
      <c r="AI659" s="11">
        <v>0</v>
      </c>
      <c r="AJ659" s="11">
        <v>0</v>
      </c>
      <c r="AK659" s="39">
        <f t="shared" si="52"/>
        <v>0</v>
      </c>
      <c r="AL659" s="11">
        <v>0</v>
      </c>
      <c r="AM659" s="11">
        <v>0</v>
      </c>
      <c r="AN659" s="11">
        <v>0</v>
      </c>
      <c r="AO659" s="11">
        <v>0</v>
      </c>
      <c r="AP659" s="33">
        <f t="shared" si="49"/>
        <v>0</v>
      </c>
      <c r="AQ659" s="32">
        <f t="shared" si="53"/>
        <v>0</v>
      </c>
      <c r="AR659" s="40">
        <v>0</v>
      </c>
    </row>
    <row r="660" spans="1:44" customFormat="1" ht="60" hidden="1" customHeight="1" x14ac:dyDescent="0.25">
      <c r="A660" s="4" t="s">
        <v>828</v>
      </c>
      <c r="B660" s="4" t="s">
        <v>362</v>
      </c>
      <c r="C660" s="4" t="s">
        <v>834</v>
      </c>
      <c r="D660" s="4" t="s">
        <v>841</v>
      </c>
      <c r="E660" s="4" t="s">
        <v>855</v>
      </c>
      <c r="F660" s="4">
        <v>70</v>
      </c>
      <c r="G660" s="37">
        <v>67.5</v>
      </c>
      <c r="H660" s="6"/>
      <c r="I660" s="6"/>
      <c r="J660" s="6"/>
      <c r="K660" s="6"/>
      <c r="L660" s="6"/>
      <c r="M660" s="35" t="s">
        <v>1994</v>
      </c>
      <c r="N660" s="35" t="s">
        <v>1969</v>
      </c>
      <c r="O660" s="35">
        <v>4501</v>
      </c>
      <c r="P660" s="4" t="s">
        <v>843</v>
      </c>
      <c r="Q660" s="4">
        <v>2280</v>
      </c>
      <c r="R660" s="26">
        <v>620</v>
      </c>
      <c r="S660" s="8" t="s">
        <v>1763</v>
      </c>
      <c r="T660" s="8" t="s">
        <v>1764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39">
        <f t="shared" si="50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39">
        <f t="shared" si="51"/>
        <v>0</v>
      </c>
      <c r="AI660" s="11">
        <v>0</v>
      </c>
      <c r="AJ660" s="11">
        <v>0</v>
      </c>
      <c r="AK660" s="39">
        <f t="shared" si="52"/>
        <v>0</v>
      </c>
      <c r="AL660" s="11">
        <v>0</v>
      </c>
      <c r="AM660" s="11">
        <v>0</v>
      </c>
      <c r="AN660" s="11">
        <v>0</v>
      </c>
      <c r="AO660" s="11">
        <v>0</v>
      </c>
      <c r="AP660" s="33">
        <f t="shared" si="49"/>
        <v>0</v>
      </c>
      <c r="AQ660" s="32">
        <f t="shared" si="53"/>
        <v>0</v>
      </c>
      <c r="AR660" s="40">
        <v>0</v>
      </c>
    </row>
    <row r="661" spans="1:44" customFormat="1" ht="60" hidden="1" customHeight="1" x14ac:dyDescent="0.25">
      <c r="A661" s="4" t="s">
        <v>828</v>
      </c>
      <c r="B661" s="4" t="s">
        <v>362</v>
      </c>
      <c r="C661" s="4" t="s">
        <v>834</v>
      </c>
      <c r="D661" s="4" t="s">
        <v>866</v>
      </c>
      <c r="E661" s="4" t="s">
        <v>865</v>
      </c>
      <c r="F661" s="4">
        <v>100</v>
      </c>
      <c r="G661" s="37">
        <v>100</v>
      </c>
      <c r="H661" s="6"/>
      <c r="I661" s="6"/>
      <c r="J661" s="6"/>
      <c r="K661" s="6"/>
      <c r="L661" s="6"/>
      <c r="M661" s="35" t="s">
        <v>1994</v>
      </c>
      <c r="N661" s="35" t="s">
        <v>1969</v>
      </c>
      <c r="O661" s="35">
        <v>4501</v>
      </c>
      <c r="P661" s="4" t="s">
        <v>858</v>
      </c>
      <c r="Q661" s="4">
        <v>400</v>
      </c>
      <c r="R661" s="26">
        <v>150</v>
      </c>
      <c r="S661" s="8" t="s">
        <v>1764</v>
      </c>
      <c r="T661" s="8" t="s">
        <v>1765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39">
        <f t="shared" si="50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39">
        <f t="shared" si="51"/>
        <v>0</v>
      </c>
      <c r="AI661" s="11">
        <v>0</v>
      </c>
      <c r="AJ661" s="11">
        <v>0</v>
      </c>
      <c r="AK661" s="39">
        <f t="shared" si="52"/>
        <v>0</v>
      </c>
      <c r="AL661" s="11">
        <v>0</v>
      </c>
      <c r="AM661" s="11">
        <v>0</v>
      </c>
      <c r="AN661" s="11">
        <v>0</v>
      </c>
      <c r="AO661" s="11">
        <v>0</v>
      </c>
      <c r="AP661" s="33">
        <f t="shared" si="49"/>
        <v>0</v>
      </c>
      <c r="AQ661" s="32">
        <f t="shared" si="53"/>
        <v>0</v>
      </c>
      <c r="AR661" s="40">
        <v>0</v>
      </c>
    </row>
    <row r="662" spans="1:44" customFormat="1" ht="45" hidden="1" customHeight="1" x14ac:dyDescent="0.25">
      <c r="A662" s="4" t="s">
        <v>828</v>
      </c>
      <c r="B662" s="4" t="s">
        <v>362</v>
      </c>
      <c r="C662" s="4" t="s">
        <v>834</v>
      </c>
      <c r="D662" s="4" t="s">
        <v>866</v>
      </c>
      <c r="E662" s="4" t="s">
        <v>865</v>
      </c>
      <c r="F662" s="4">
        <v>100</v>
      </c>
      <c r="G662" s="37">
        <v>100</v>
      </c>
      <c r="H662" s="6"/>
      <c r="I662" s="6"/>
      <c r="J662" s="6"/>
      <c r="K662" s="6"/>
      <c r="L662" s="6"/>
      <c r="M662" s="35" t="s">
        <v>1994</v>
      </c>
      <c r="N662" s="35" t="s">
        <v>1969</v>
      </c>
      <c r="O662" s="35">
        <v>4501</v>
      </c>
      <c r="P662" s="4" t="s">
        <v>856</v>
      </c>
      <c r="Q662" s="4">
        <v>20</v>
      </c>
      <c r="R662" s="26">
        <v>10</v>
      </c>
      <c r="S662" s="8" t="s">
        <v>1765</v>
      </c>
      <c r="T662" s="8" t="s">
        <v>1766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39">
        <f t="shared" si="50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39">
        <f t="shared" si="51"/>
        <v>0</v>
      </c>
      <c r="AI662" s="11">
        <v>0</v>
      </c>
      <c r="AJ662" s="11">
        <v>0</v>
      </c>
      <c r="AK662" s="39">
        <f t="shared" si="52"/>
        <v>0</v>
      </c>
      <c r="AL662" s="11">
        <v>0</v>
      </c>
      <c r="AM662" s="11">
        <v>0</v>
      </c>
      <c r="AN662" s="11">
        <v>0</v>
      </c>
      <c r="AO662" s="11">
        <v>0</v>
      </c>
      <c r="AP662" s="33">
        <f t="shared" si="49"/>
        <v>0</v>
      </c>
      <c r="AQ662" s="32">
        <f t="shared" si="53"/>
        <v>0</v>
      </c>
      <c r="AR662" s="40">
        <v>0</v>
      </c>
    </row>
    <row r="663" spans="1:44" customFormat="1" ht="75" hidden="1" customHeight="1" x14ac:dyDescent="0.25">
      <c r="A663" s="4" t="s">
        <v>828</v>
      </c>
      <c r="B663" s="4" t="s">
        <v>362</v>
      </c>
      <c r="C663" s="4" t="s">
        <v>834</v>
      </c>
      <c r="D663" s="4" t="s">
        <v>866</v>
      </c>
      <c r="E663" s="4" t="s">
        <v>865</v>
      </c>
      <c r="F663" s="4">
        <v>100</v>
      </c>
      <c r="G663" s="37">
        <v>100</v>
      </c>
      <c r="H663" s="6"/>
      <c r="I663" s="6"/>
      <c r="J663" s="6"/>
      <c r="K663" s="6"/>
      <c r="L663" s="6"/>
      <c r="M663" s="35" t="s">
        <v>1994</v>
      </c>
      <c r="N663" s="35" t="s">
        <v>1969</v>
      </c>
      <c r="O663" s="35">
        <v>4501</v>
      </c>
      <c r="P663" s="4" t="s">
        <v>859</v>
      </c>
      <c r="Q663" s="4">
        <v>420</v>
      </c>
      <c r="R663" s="26">
        <v>120</v>
      </c>
      <c r="S663" s="8" t="s">
        <v>1766</v>
      </c>
      <c r="T663" s="8" t="s">
        <v>1767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39">
        <f t="shared" si="50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39">
        <f t="shared" si="51"/>
        <v>0</v>
      </c>
      <c r="AI663" s="11">
        <v>0</v>
      </c>
      <c r="AJ663" s="11">
        <v>0</v>
      </c>
      <c r="AK663" s="39">
        <f t="shared" si="52"/>
        <v>0</v>
      </c>
      <c r="AL663" s="11">
        <v>0</v>
      </c>
      <c r="AM663" s="11">
        <v>0</v>
      </c>
      <c r="AN663" s="11">
        <v>0</v>
      </c>
      <c r="AO663" s="11">
        <v>0</v>
      </c>
      <c r="AP663" s="33">
        <f t="shared" si="49"/>
        <v>0</v>
      </c>
      <c r="AQ663" s="32">
        <f t="shared" si="53"/>
        <v>0</v>
      </c>
      <c r="AR663" s="40">
        <v>0</v>
      </c>
    </row>
    <row r="664" spans="1:44" customFormat="1" ht="60" hidden="1" customHeight="1" x14ac:dyDescent="0.25">
      <c r="A664" s="4" t="s">
        <v>828</v>
      </c>
      <c r="B664" s="4" t="s">
        <v>362</v>
      </c>
      <c r="C664" s="4" t="s">
        <v>834</v>
      </c>
      <c r="D664" s="4" t="s">
        <v>866</v>
      </c>
      <c r="E664" s="4" t="s">
        <v>865</v>
      </c>
      <c r="F664" s="4">
        <v>100</v>
      </c>
      <c r="G664" s="37">
        <v>100</v>
      </c>
      <c r="H664" s="6"/>
      <c r="I664" s="6"/>
      <c r="J664" s="6"/>
      <c r="K664" s="6"/>
      <c r="L664" s="6"/>
      <c r="M664" s="35" t="s">
        <v>1994</v>
      </c>
      <c r="N664" s="35" t="s">
        <v>1969</v>
      </c>
      <c r="O664" s="35">
        <v>4501</v>
      </c>
      <c r="P664" s="4" t="s">
        <v>860</v>
      </c>
      <c r="Q664" s="4">
        <v>1</v>
      </c>
      <c r="R664" s="26">
        <v>1</v>
      </c>
      <c r="S664" s="8" t="s">
        <v>1767</v>
      </c>
      <c r="T664" s="8" t="s">
        <v>1768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39">
        <f t="shared" si="50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39">
        <f t="shared" si="51"/>
        <v>0</v>
      </c>
      <c r="AI664" s="11">
        <v>0</v>
      </c>
      <c r="AJ664" s="11">
        <v>0</v>
      </c>
      <c r="AK664" s="39">
        <f t="shared" si="52"/>
        <v>0</v>
      </c>
      <c r="AL664" s="11">
        <v>0</v>
      </c>
      <c r="AM664" s="11">
        <v>0</v>
      </c>
      <c r="AN664" s="11">
        <v>0</v>
      </c>
      <c r="AO664" s="11">
        <v>0</v>
      </c>
      <c r="AP664" s="33">
        <f t="shared" si="49"/>
        <v>0</v>
      </c>
      <c r="AQ664" s="32">
        <f t="shared" si="53"/>
        <v>0</v>
      </c>
      <c r="AR664" s="40">
        <v>0</v>
      </c>
    </row>
    <row r="665" spans="1:44" customFormat="1" ht="45" hidden="1" customHeight="1" x14ac:dyDescent="0.25">
      <c r="A665" s="4" t="s">
        <v>828</v>
      </c>
      <c r="B665" s="4" t="s">
        <v>362</v>
      </c>
      <c r="C665" s="4" t="s">
        <v>834</v>
      </c>
      <c r="D665" s="4" t="s">
        <v>866</v>
      </c>
      <c r="E665" s="4" t="s">
        <v>865</v>
      </c>
      <c r="F665" s="5">
        <v>100</v>
      </c>
      <c r="G665" s="37">
        <v>100</v>
      </c>
      <c r="H665" s="6"/>
      <c r="I665" s="6"/>
      <c r="J665" s="6"/>
      <c r="K665" s="6"/>
      <c r="L665" s="6"/>
      <c r="M665" s="35" t="s">
        <v>1994</v>
      </c>
      <c r="N665" s="35" t="s">
        <v>1969</v>
      </c>
      <c r="O665" s="35">
        <v>4501</v>
      </c>
      <c r="P665" s="4" t="s">
        <v>857</v>
      </c>
      <c r="Q665" s="5">
        <v>16</v>
      </c>
      <c r="R665" s="26">
        <v>4</v>
      </c>
      <c r="S665" s="8" t="s">
        <v>1768</v>
      </c>
      <c r="T665" s="8" t="s">
        <v>1769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39">
        <f t="shared" si="50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39">
        <f t="shared" si="51"/>
        <v>0</v>
      </c>
      <c r="AI665" s="11">
        <v>0</v>
      </c>
      <c r="AJ665" s="11">
        <v>0</v>
      </c>
      <c r="AK665" s="39">
        <f t="shared" si="52"/>
        <v>0</v>
      </c>
      <c r="AL665" s="11">
        <v>0</v>
      </c>
      <c r="AM665" s="11">
        <v>0</v>
      </c>
      <c r="AN665" s="11">
        <v>0</v>
      </c>
      <c r="AO665" s="11">
        <v>0</v>
      </c>
      <c r="AP665" s="33">
        <f t="shared" si="49"/>
        <v>0</v>
      </c>
      <c r="AQ665" s="32">
        <f t="shared" si="53"/>
        <v>0</v>
      </c>
      <c r="AR665" s="40">
        <v>0</v>
      </c>
    </row>
    <row r="666" spans="1:44" customFormat="1" ht="60" hidden="1" customHeight="1" x14ac:dyDescent="0.25">
      <c r="A666" s="4" t="s">
        <v>828</v>
      </c>
      <c r="B666" s="4" t="s">
        <v>362</v>
      </c>
      <c r="C666" s="4" t="s">
        <v>834</v>
      </c>
      <c r="D666" s="4" t="s">
        <v>866</v>
      </c>
      <c r="E666" s="4" t="s">
        <v>865</v>
      </c>
      <c r="F666" s="4">
        <v>100</v>
      </c>
      <c r="G666" s="37">
        <v>100</v>
      </c>
      <c r="H666" s="6"/>
      <c r="I666" s="6"/>
      <c r="J666" s="6"/>
      <c r="K666" s="6"/>
      <c r="L666" s="6"/>
      <c r="M666" s="35" t="s">
        <v>1994</v>
      </c>
      <c r="N666" s="35" t="s">
        <v>1969</v>
      </c>
      <c r="O666" s="35">
        <v>4501</v>
      </c>
      <c r="P666" s="4" t="s">
        <v>861</v>
      </c>
      <c r="Q666" s="4">
        <v>32</v>
      </c>
      <c r="R666" s="26">
        <v>8</v>
      </c>
      <c r="S666" s="8" t="s">
        <v>1769</v>
      </c>
      <c r="T666" s="8" t="s">
        <v>1770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39">
        <f t="shared" si="50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39">
        <f t="shared" si="51"/>
        <v>0</v>
      </c>
      <c r="AI666" s="11">
        <v>0</v>
      </c>
      <c r="AJ666" s="11">
        <v>0</v>
      </c>
      <c r="AK666" s="39">
        <f t="shared" si="52"/>
        <v>0</v>
      </c>
      <c r="AL666" s="11">
        <v>0</v>
      </c>
      <c r="AM666" s="11">
        <v>0</v>
      </c>
      <c r="AN666" s="11">
        <v>0</v>
      </c>
      <c r="AO666" s="11">
        <v>0</v>
      </c>
      <c r="AP666" s="33">
        <f t="shared" si="49"/>
        <v>0</v>
      </c>
      <c r="AQ666" s="32">
        <f t="shared" si="53"/>
        <v>0</v>
      </c>
      <c r="AR666" s="40">
        <v>0</v>
      </c>
    </row>
    <row r="667" spans="1:44" customFormat="1" ht="60" hidden="1" customHeight="1" x14ac:dyDescent="0.25">
      <c r="A667" s="4" t="s">
        <v>828</v>
      </c>
      <c r="B667" s="4" t="s">
        <v>362</v>
      </c>
      <c r="C667" s="4" t="s">
        <v>834</v>
      </c>
      <c r="D667" s="4" t="s">
        <v>866</v>
      </c>
      <c r="E667" s="4" t="s">
        <v>865</v>
      </c>
      <c r="F667" s="4">
        <v>100</v>
      </c>
      <c r="G667" s="37">
        <v>100</v>
      </c>
      <c r="H667" s="6"/>
      <c r="I667" s="6"/>
      <c r="J667" s="6"/>
      <c r="K667" s="6"/>
      <c r="L667" s="6"/>
      <c r="M667" s="35" t="s">
        <v>1994</v>
      </c>
      <c r="N667" s="35" t="s">
        <v>1969</v>
      </c>
      <c r="O667" s="35">
        <v>4501</v>
      </c>
      <c r="P667" s="4" t="s">
        <v>862</v>
      </c>
      <c r="Q667" s="4">
        <v>4</v>
      </c>
      <c r="R667" s="26">
        <v>4</v>
      </c>
      <c r="S667" s="8" t="s">
        <v>1770</v>
      </c>
      <c r="T667" s="8" t="s">
        <v>1771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39">
        <f t="shared" si="50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39">
        <f t="shared" si="51"/>
        <v>0</v>
      </c>
      <c r="AI667" s="11">
        <v>0</v>
      </c>
      <c r="AJ667" s="11">
        <v>0</v>
      </c>
      <c r="AK667" s="39">
        <f t="shared" si="52"/>
        <v>0</v>
      </c>
      <c r="AL667" s="11">
        <v>0</v>
      </c>
      <c r="AM667" s="11">
        <v>0</v>
      </c>
      <c r="AN667" s="11">
        <v>0</v>
      </c>
      <c r="AO667" s="11">
        <v>0</v>
      </c>
      <c r="AP667" s="33">
        <f t="shared" si="49"/>
        <v>0</v>
      </c>
      <c r="AQ667" s="32">
        <f t="shared" si="53"/>
        <v>0</v>
      </c>
      <c r="AR667" s="40">
        <v>0</v>
      </c>
    </row>
    <row r="668" spans="1:44" customFormat="1" ht="60" hidden="1" customHeight="1" x14ac:dyDescent="0.25">
      <c r="A668" s="4" t="s">
        <v>828</v>
      </c>
      <c r="B668" s="4" t="s">
        <v>362</v>
      </c>
      <c r="C668" s="4" t="s">
        <v>834</v>
      </c>
      <c r="D668" s="4" t="s">
        <v>866</v>
      </c>
      <c r="E668" s="4" t="s">
        <v>865</v>
      </c>
      <c r="F668" s="4">
        <v>100</v>
      </c>
      <c r="G668" s="37">
        <v>100</v>
      </c>
      <c r="H668" s="6"/>
      <c r="I668" s="6"/>
      <c r="J668" s="6"/>
      <c r="K668" s="6"/>
      <c r="L668" s="6"/>
      <c r="M668" s="35" t="s">
        <v>1994</v>
      </c>
      <c r="N668" s="35" t="s">
        <v>1969</v>
      </c>
      <c r="O668" s="35">
        <v>4501</v>
      </c>
      <c r="P668" s="4" t="s">
        <v>863</v>
      </c>
      <c r="Q668" s="4">
        <v>24</v>
      </c>
      <c r="R668" s="26">
        <v>6</v>
      </c>
      <c r="S668" s="8" t="s">
        <v>1771</v>
      </c>
      <c r="T668" s="8" t="s">
        <v>1772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39">
        <f t="shared" si="50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39">
        <f t="shared" si="51"/>
        <v>0</v>
      </c>
      <c r="AI668" s="11">
        <v>0</v>
      </c>
      <c r="AJ668" s="11">
        <v>0</v>
      </c>
      <c r="AK668" s="39">
        <f t="shared" si="52"/>
        <v>0</v>
      </c>
      <c r="AL668" s="11">
        <v>0</v>
      </c>
      <c r="AM668" s="11">
        <v>0</v>
      </c>
      <c r="AN668" s="11">
        <v>0</v>
      </c>
      <c r="AO668" s="11">
        <v>0</v>
      </c>
      <c r="AP668" s="33">
        <f t="shared" si="49"/>
        <v>0</v>
      </c>
      <c r="AQ668" s="32">
        <f t="shared" si="53"/>
        <v>0</v>
      </c>
      <c r="AR668" s="40">
        <v>0</v>
      </c>
    </row>
    <row r="669" spans="1:44" customFormat="1" ht="60" hidden="1" customHeight="1" x14ac:dyDescent="0.25">
      <c r="A669" s="4" t="s">
        <v>828</v>
      </c>
      <c r="B669" s="4" t="s">
        <v>362</v>
      </c>
      <c r="C669" s="4" t="s">
        <v>834</v>
      </c>
      <c r="D669" s="4" t="s">
        <v>866</v>
      </c>
      <c r="E669" s="4" t="s">
        <v>865</v>
      </c>
      <c r="F669" s="4">
        <v>100</v>
      </c>
      <c r="G669" s="37">
        <v>100</v>
      </c>
      <c r="H669" s="6"/>
      <c r="I669" s="6"/>
      <c r="J669" s="6"/>
      <c r="K669" s="6"/>
      <c r="L669" s="6"/>
      <c r="M669" s="35" t="s">
        <v>1994</v>
      </c>
      <c r="N669" s="35" t="s">
        <v>1969</v>
      </c>
      <c r="O669" s="35">
        <v>4501</v>
      </c>
      <c r="P669" s="4" t="s">
        <v>864</v>
      </c>
      <c r="Q669" s="4">
        <v>16</v>
      </c>
      <c r="R669" s="26">
        <v>5</v>
      </c>
      <c r="S669" s="8" t="s">
        <v>1772</v>
      </c>
      <c r="T669" s="8" t="s">
        <v>1773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39">
        <f t="shared" si="50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39">
        <f t="shared" si="51"/>
        <v>0</v>
      </c>
      <c r="AI669" s="11">
        <v>0</v>
      </c>
      <c r="AJ669" s="11">
        <v>0</v>
      </c>
      <c r="AK669" s="39">
        <f t="shared" si="52"/>
        <v>0</v>
      </c>
      <c r="AL669" s="11">
        <v>0</v>
      </c>
      <c r="AM669" s="11">
        <v>0</v>
      </c>
      <c r="AN669" s="11">
        <v>0</v>
      </c>
      <c r="AO669" s="11">
        <v>0</v>
      </c>
      <c r="AP669" s="33">
        <f t="shared" si="49"/>
        <v>0</v>
      </c>
      <c r="AQ669" s="32">
        <f t="shared" si="53"/>
        <v>0</v>
      </c>
      <c r="AR669" s="40">
        <v>0</v>
      </c>
    </row>
    <row r="670" spans="1:44" customFormat="1" ht="75" hidden="1" customHeight="1" x14ac:dyDescent="0.25">
      <c r="A670" s="4" t="s">
        <v>828</v>
      </c>
      <c r="B670" s="4" t="s">
        <v>362</v>
      </c>
      <c r="C670" s="4" t="s">
        <v>834</v>
      </c>
      <c r="D670" s="4" t="s">
        <v>866</v>
      </c>
      <c r="E670" s="4" t="s">
        <v>867</v>
      </c>
      <c r="F670" s="4">
        <v>100</v>
      </c>
      <c r="G670" s="37">
        <v>100</v>
      </c>
      <c r="H670" s="6"/>
      <c r="I670" s="6"/>
      <c r="J670" s="6"/>
      <c r="K670" s="6"/>
      <c r="L670" s="6"/>
      <c r="M670" s="35" t="s">
        <v>1994</v>
      </c>
      <c r="N670" s="35" t="s">
        <v>1969</v>
      </c>
      <c r="O670" s="35">
        <v>4501</v>
      </c>
      <c r="P670" s="4" t="s">
        <v>868</v>
      </c>
      <c r="Q670" s="4">
        <v>300</v>
      </c>
      <c r="R670" s="26">
        <v>85</v>
      </c>
      <c r="S670" s="8" t="s">
        <v>1773</v>
      </c>
      <c r="T670" s="8" t="s">
        <v>1774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39">
        <f t="shared" si="50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39">
        <f t="shared" si="51"/>
        <v>0</v>
      </c>
      <c r="AI670" s="11">
        <v>0</v>
      </c>
      <c r="AJ670" s="11">
        <v>0</v>
      </c>
      <c r="AK670" s="39">
        <f t="shared" si="52"/>
        <v>0</v>
      </c>
      <c r="AL670" s="11">
        <v>0</v>
      </c>
      <c r="AM670" s="11">
        <v>0</v>
      </c>
      <c r="AN670" s="11">
        <v>0</v>
      </c>
      <c r="AO670" s="11">
        <v>0</v>
      </c>
      <c r="AP670" s="33">
        <f t="shared" si="49"/>
        <v>0</v>
      </c>
      <c r="AQ670" s="32">
        <f t="shared" si="53"/>
        <v>0</v>
      </c>
      <c r="AR670" s="40">
        <v>0</v>
      </c>
    </row>
    <row r="671" spans="1:44" customFormat="1" ht="60" hidden="1" customHeight="1" x14ac:dyDescent="0.25">
      <c r="A671" s="4" t="s">
        <v>828</v>
      </c>
      <c r="B671" s="4" t="s">
        <v>362</v>
      </c>
      <c r="C671" s="4" t="s">
        <v>834</v>
      </c>
      <c r="D671" s="4" t="s">
        <v>866</v>
      </c>
      <c r="E671" s="4" t="s">
        <v>867</v>
      </c>
      <c r="F671" s="4">
        <v>100</v>
      </c>
      <c r="G671" s="37">
        <v>100</v>
      </c>
      <c r="H671" s="6"/>
      <c r="I671" s="6"/>
      <c r="J671" s="6"/>
      <c r="K671" s="6"/>
      <c r="L671" s="6"/>
      <c r="M671" s="35" t="s">
        <v>1994</v>
      </c>
      <c r="N671" s="35" t="s">
        <v>1969</v>
      </c>
      <c r="O671" s="35">
        <v>4501</v>
      </c>
      <c r="P671" s="4" t="s">
        <v>869</v>
      </c>
      <c r="Q671" s="4">
        <v>400</v>
      </c>
      <c r="R671" s="26">
        <v>115</v>
      </c>
      <c r="S671" s="8" t="s">
        <v>1774</v>
      </c>
      <c r="T671" s="8" t="s">
        <v>1775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39">
        <f t="shared" si="50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39">
        <f t="shared" si="51"/>
        <v>0</v>
      </c>
      <c r="AI671" s="11">
        <v>0</v>
      </c>
      <c r="AJ671" s="11">
        <v>0</v>
      </c>
      <c r="AK671" s="39">
        <f t="shared" si="52"/>
        <v>0</v>
      </c>
      <c r="AL671" s="11">
        <v>0</v>
      </c>
      <c r="AM671" s="11">
        <v>0</v>
      </c>
      <c r="AN671" s="11">
        <v>0</v>
      </c>
      <c r="AO671" s="11">
        <v>0</v>
      </c>
      <c r="AP671" s="33">
        <f t="shared" si="49"/>
        <v>0</v>
      </c>
      <c r="AQ671" s="32">
        <f t="shared" si="53"/>
        <v>0</v>
      </c>
      <c r="AR671" s="40">
        <v>0</v>
      </c>
    </row>
    <row r="672" spans="1:44" customFormat="1" ht="60" hidden="1" customHeight="1" x14ac:dyDescent="0.25">
      <c r="A672" s="4" t="s">
        <v>828</v>
      </c>
      <c r="B672" s="4" t="s">
        <v>362</v>
      </c>
      <c r="C672" s="4" t="s">
        <v>834</v>
      </c>
      <c r="D672" s="4" t="s">
        <v>866</v>
      </c>
      <c r="E672" s="4" t="s">
        <v>867</v>
      </c>
      <c r="F672" s="4">
        <v>100</v>
      </c>
      <c r="G672" s="37">
        <v>100</v>
      </c>
      <c r="H672" s="6"/>
      <c r="I672" s="6"/>
      <c r="J672" s="6"/>
      <c r="K672" s="6"/>
      <c r="L672" s="6"/>
      <c r="M672" s="35" t="s">
        <v>1994</v>
      </c>
      <c r="N672" s="35" t="s">
        <v>1969</v>
      </c>
      <c r="O672" s="35">
        <v>4501</v>
      </c>
      <c r="P672" s="4" t="s">
        <v>870</v>
      </c>
      <c r="Q672" s="4">
        <v>6000</v>
      </c>
      <c r="R672" s="26">
        <v>1839</v>
      </c>
      <c r="S672" s="8" t="s">
        <v>1775</v>
      </c>
      <c r="T672" s="8" t="s">
        <v>1776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39">
        <f t="shared" si="50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39">
        <f t="shared" si="51"/>
        <v>0</v>
      </c>
      <c r="AI672" s="11">
        <v>0</v>
      </c>
      <c r="AJ672" s="11">
        <v>0</v>
      </c>
      <c r="AK672" s="39">
        <f t="shared" si="52"/>
        <v>0</v>
      </c>
      <c r="AL672" s="11">
        <v>0</v>
      </c>
      <c r="AM672" s="11">
        <v>0</v>
      </c>
      <c r="AN672" s="11">
        <v>0</v>
      </c>
      <c r="AO672" s="11">
        <v>0</v>
      </c>
      <c r="AP672" s="33">
        <f t="shared" si="49"/>
        <v>0</v>
      </c>
      <c r="AQ672" s="32">
        <f t="shared" si="53"/>
        <v>0</v>
      </c>
      <c r="AR672" s="40">
        <v>0</v>
      </c>
    </row>
    <row r="673" spans="1:44" customFormat="1" ht="60" hidden="1" customHeight="1" x14ac:dyDescent="0.25">
      <c r="A673" s="4" t="s">
        <v>828</v>
      </c>
      <c r="B673" s="4" t="s">
        <v>362</v>
      </c>
      <c r="C673" s="4" t="s">
        <v>834</v>
      </c>
      <c r="D673" s="4" t="s">
        <v>866</v>
      </c>
      <c r="E673" s="4" t="s">
        <v>867</v>
      </c>
      <c r="F673" s="4">
        <v>100</v>
      </c>
      <c r="G673" s="37">
        <v>100</v>
      </c>
      <c r="H673" s="6"/>
      <c r="I673" s="6"/>
      <c r="J673" s="6"/>
      <c r="K673" s="6"/>
      <c r="L673" s="6"/>
      <c r="M673" s="35" t="s">
        <v>1994</v>
      </c>
      <c r="N673" s="35" t="s">
        <v>1969</v>
      </c>
      <c r="O673" s="35">
        <v>4501</v>
      </c>
      <c r="P673" s="4" t="s">
        <v>871</v>
      </c>
      <c r="Q673" s="4">
        <v>600</v>
      </c>
      <c r="R673" s="26">
        <v>180</v>
      </c>
      <c r="S673" s="8" t="s">
        <v>1776</v>
      </c>
      <c r="T673" s="8" t="s">
        <v>1777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39">
        <f t="shared" si="50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39">
        <f t="shared" si="51"/>
        <v>0</v>
      </c>
      <c r="AI673" s="11">
        <v>0</v>
      </c>
      <c r="AJ673" s="11">
        <v>0</v>
      </c>
      <c r="AK673" s="39">
        <f t="shared" si="52"/>
        <v>0</v>
      </c>
      <c r="AL673" s="11">
        <v>0</v>
      </c>
      <c r="AM673" s="11">
        <v>0</v>
      </c>
      <c r="AN673" s="11">
        <v>0</v>
      </c>
      <c r="AO673" s="11">
        <v>0</v>
      </c>
      <c r="AP673" s="33">
        <f t="shared" si="49"/>
        <v>0</v>
      </c>
      <c r="AQ673" s="32">
        <f t="shared" si="53"/>
        <v>0</v>
      </c>
      <c r="AR673" s="40">
        <v>0</v>
      </c>
    </row>
    <row r="674" spans="1:44" customFormat="1" ht="60" hidden="1" customHeight="1" x14ac:dyDescent="0.25">
      <c r="A674" s="4" t="s">
        <v>828</v>
      </c>
      <c r="B674" s="4" t="s">
        <v>362</v>
      </c>
      <c r="C674" s="4" t="s">
        <v>834</v>
      </c>
      <c r="D674" s="4" t="s">
        <v>866</v>
      </c>
      <c r="E674" s="4" t="s">
        <v>867</v>
      </c>
      <c r="F674" s="4">
        <v>100</v>
      </c>
      <c r="G674" s="37">
        <v>100</v>
      </c>
      <c r="H674" s="6"/>
      <c r="I674" s="6"/>
      <c r="J674" s="6"/>
      <c r="K674" s="6"/>
      <c r="L674" s="6"/>
      <c r="M674" s="35" t="s">
        <v>1994</v>
      </c>
      <c r="N674" s="35" t="s">
        <v>1969</v>
      </c>
      <c r="O674" s="35">
        <v>4501</v>
      </c>
      <c r="P674" s="4" t="s">
        <v>872</v>
      </c>
      <c r="Q674" s="4">
        <v>6000</v>
      </c>
      <c r="R674" s="26">
        <v>1850</v>
      </c>
      <c r="S674" s="8" t="s">
        <v>1777</v>
      </c>
      <c r="T674" s="8" t="s">
        <v>1778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39">
        <f t="shared" si="50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39">
        <f t="shared" si="51"/>
        <v>0</v>
      </c>
      <c r="AI674" s="11">
        <v>0</v>
      </c>
      <c r="AJ674" s="11">
        <v>0</v>
      </c>
      <c r="AK674" s="39">
        <f t="shared" si="52"/>
        <v>0</v>
      </c>
      <c r="AL674" s="11">
        <v>0</v>
      </c>
      <c r="AM674" s="11">
        <v>0</v>
      </c>
      <c r="AN674" s="11">
        <v>0</v>
      </c>
      <c r="AO674" s="11">
        <v>0</v>
      </c>
      <c r="AP674" s="33">
        <f t="shared" si="49"/>
        <v>0</v>
      </c>
      <c r="AQ674" s="32">
        <f t="shared" si="53"/>
        <v>0</v>
      </c>
      <c r="AR674" s="40">
        <v>0</v>
      </c>
    </row>
    <row r="675" spans="1:44" customFormat="1" ht="60" hidden="1" customHeight="1" x14ac:dyDescent="0.25">
      <c r="A675" s="4" t="s">
        <v>828</v>
      </c>
      <c r="B675" s="4" t="s">
        <v>362</v>
      </c>
      <c r="C675" s="4" t="s">
        <v>834</v>
      </c>
      <c r="D675" s="4" t="s">
        <v>866</v>
      </c>
      <c r="E675" s="4" t="s">
        <v>867</v>
      </c>
      <c r="F675" s="4">
        <v>100</v>
      </c>
      <c r="G675" s="37">
        <v>100</v>
      </c>
      <c r="H675" s="6"/>
      <c r="I675" s="6"/>
      <c r="J675" s="6"/>
      <c r="K675" s="6"/>
      <c r="L675" s="6"/>
      <c r="M675" s="35" t="s">
        <v>1994</v>
      </c>
      <c r="N675" s="35" t="s">
        <v>1969</v>
      </c>
      <c r="O675" s="35">
        <v>4501</v>
      </c>
      <c r="P675" s="4" t="s">
        <v>873</v>
      </c>
      <c r="Q675" s="4">
        <v>800</v>
      </c>
      <c r="R675" s="26">
        <v>280</v>
      </c>
      <c r="S675" s="8" t="s">
        <v>1778</v>
      </c>
      <c r="T675" s="8" t="s">
        <v>1779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39">
        <f t="shared" si="50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39">
        <f t="shared" si="51"/>
        <v>0</v>
      </c>
      <c r="AI675" s="11">
        <v>0</v>
      </c>
      <c r="AJ675" s="11">
        <v>0</v>
      </c>
      <c r="AK675" s="39">
        <f t="shared" si="52"/>
        <v>0</v>
      </c>
      <c r="AL675" s="11">
        <v>0</v>
      </c>
      <c r="AM675" s="11">
        <v>0</v>
      </c>
      <c r="AN675" s="11">
        <v>0</v>
      </c>
      <c r="AO675" s="11">
        <v>0</v>
      </c>
      <c r="AP675" s="33">
        <f t="shared" si="49"/>
        <v>0</v>
      </c>
      <c r="AQ675" s="32">
        <f t="shared" si="53"/>
        <v>0</v>
      </c>
      <c r="AR675" s="40">
        <v>0</v>
      </c>
    </row>
    <row r="676" spans="1:44" customFormat="1" ht="30" hidden="1" customHeight="1" x14ac:dyDescent="0.25">
      <c r="A676" s="4" t="s">
        <v>828</v>
      </c>
      <c r="B676" s="4" t="s">
        <v>362</v>
      </c>
      <c r="C676" s="4" t="s">
        <v>834</v>
      </c>
      <c r="D676" s="4" t="s">
        <v>875</v>
      </c>
      <c r="E676" s="4" t="s">
        <v>874</v>
      </c>
      <c r="F676" s="4">
        <v>100</v>
      </c>
      <c r="G676" s="37">
        <v>100</v>
      </c>
      <c r="H676" s="6"/>
      <c r="I676" s="6"/>
      <c r="J676" s="6"/>
      <c r="K676" s="6"/>
      <c r="L676" s="6"/>
      <c r="M676" s="35" t="s">
        <v>2003</v>
      </c>
      <c r="N676" s="35" t="s">
        <v>1970</v>
      </c>
      <c r="O676" s="35">
        <v>1202</v>
      </c>
      <c r="P676" s="4" t="s">
        <v>876</v>
      </c>
      <c r="Q676" s="4">
        <v>1</v>
      </c>
      <c r="R676" s="26">
        <v>1</v>
      </c>
      <c r="S676" s="8" t="s">
        <v>1779</v>
      </c>
      <c r="T676" s="8" t="s">
        <v>1780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39">
        <f t="shared" si="50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39">
        <f t="shared" si="51"/>
        <v>0</v>
      </c>
      <c r="AI676" s="11">
        <v>0</v>
      </c>
      <c r="AJ676" s="11">
        <v>0</v>
      </c>
      <c r="AK676" s="39">
        <f t="shared" si="52"/>
        <v>0</v>
      </c>
      <c r="AL676" s="11">
        <v>0</v>
      </c>
      <c r="AM676" s="11">
        <v>0</v>
      </c>
      <c r="AN676" s="11">
        <v>0</v>
      </c>
      <c r="AO676" s="11">
        <v>0</v>
      </c>
      <c r="AP676" s="33">
        <f t="shared" si="49"/>
        <v>0</v>
      </c>
      <c r="AQ676" s="32">
        <f t="shared" si="53"/>
        <v>0</v>
      </c>
      <c r="AR676" s="40">
        <v>0</v>
      </c>
    </row>
    <row r="677" spans="1:44" customFormat="1" ht="30" hidden="1" customHeight="1" x14ac:dyDescent="0.25">
      <c r="A677" s="4" t="s">
        <v>828</v>
      </c>
      <c r="B677" s="4" t="s">
        <v>362</v>
      </c>
      <c r="C677" s="4" t="s">
        <v>834</v>
      </c>
      <c r="D677" s="4" t="s">
        <v>875</v>
      </c>
      <c r="E677" s="4" t="s">
        <v>874</v>
      </c>
      <c r="F677" s="4">
        <v>100</v>
      </c>
      <c r="G677" s="37">
        <v>100</v>
      </c>
      <c r="H677" s="6"/>
      <c r="I677" s="6"/>
      <c r="J677" s="6"/>
      <c r="K677" s="6"/>
      <c r="L677" s="6"/>
      <c r="M677" s="35" t="s">
        <v>2003</v>
      </c>
      <c r="N677" s="35" t="s">
        <v>1970</v>
      </c>
      <c r="O677" s="35">
        <v>1202</v>
      </c>
      <c r="P677" s="4" t="s">
        <v>877</v>
      </c>
      <c r="Q677" s="4">
        <v>1</v>
      </c>
      <c r="R677" s="26">
        <v>1</v>
      </c>
      <c r="S677" s="8" t="s">
        <v>1780</v>
      </c>
      <c r="T677" s="8" t="s">
        <v>1781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39">
        <f t="shared" si="50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39">
        <f t="shared" si="51"/>
        <v>0</v>
      </c>
      <c r="AI677" s="11">
        <v>0</v>
      </c>
      <c r="AJ677" s="11">
        <v>0</v>
      </c>
      <c r="AK677" s="39">
        <f t="shared" si="52"/>
        <v>0</v>
      </c>
      <c r="AL677" s="11">
        <v>0</v>
      </c>
      <c r="AM677" s="11">
        <v>0</v>
      </c>
      <c r="AN677" s="11">
        <v>0</v>
      </c>
      <c r="AO677" s="11">
        <v>0</v>
      </c>
      <c r="AP677" s="33">
        <f t="shared" si="49"/>
        <v>0</v>
      </c>
      <c r="AQ677" s="32">
        <f t="shared" si="53"/>
        <v>0</v>
      </c>
      <c r="AR677" s="40">
        <v>0</v>
      </c>
    </row>
    <row r="678" spans="1:44" customFormat="1" ht="45" hidden="1" customHeight="1" x14ac:dyDescent="0.25">
      <c r="A678" s="4" t="s">
        <v>828</v>
      </c>
      <c r="B678" s="4" t="s">
        <v>362</v>
      </c>
      <c r="C678" s="4" t="s">
        <v>834</v>
      </c>
      <c r="D678" s="4" t="s">
        <v>875</v>
      </c>
      <c r="E678" s="4" t="s">
        <v>874</v>
      </c>
      <c r="F678" s="4">
        <v>100</v>
      </c>
      <c r="G678" s="37">
        <v>100</v>
      </c>
      <c r="H678" s="6"/>
      <c r="I678" s="6"/>
      <c r="J678" s="6"/>
      <c r="K678" s="6"/>
      <c r="L678" s="6"/>
      <c r="M678" s="35" t="s">
        <v>2003</v>
      </c>
      <c r="N678" s="35" t="s">
        <v>1971</v>
      </c>
      <c r="O678" s="35">
        <v>1203</v>
      </c>
      <c r="P678" s="4" t="s">
        <v>878</v>
      </c>
      <c r="Q678" s="4">
        <v>1</v>
      </c>
      <c r="R678" s="26">
        <v>1</v>
      </c>
      <c r="S678" s="8" t="s">
        <v>1781</v>
      </c>
      <c r="T678" s="8" t="s">
        <v>1782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39">
        <f t="shared" si="50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39">
        <f t="shared" si="51"/>
        <v>0</v>
      </c>
      <c r="AI678" s="11">
        <v>0</v>
      </c>
      <c r="AJ678" s="11">
        <v>0</v>
      </c>
      <c r="AK678" s="39">
        <f t="shared" si="52"/>
        <v>0</v>
      </c>
      <c r="AL678" s="11">
        <v>0</v>
      </c>
      <c r="AM678" s="11">
        <v>0</v>
      </c>
      <c r="AN678" s="11">
        <v>0</v>
      </c>
      <c r="AO678" s="11">
        <v>0</v>
      </c>
      <c r="AP678" s="33">
        <f t="shared" si="49"/>
        <v>0</v>
      </c>
      <c r="AQ678" s="32">
        <f t="shared" si="53"/>
        <v>0</v>
      </c>
      <c r="AR678" s="40">
        <v>0</v>
      </c>
    </row>
    <row r="679" spans="1:44" customFormat="1" ht="45" hidden="1" customHeight="1" x14ac:dyDescent="0.25">
      <c r="A679" s="4" t="s">
        <v>828</v>
      </c>
      <c r="B679" s="4" t="s">
        <v>362</v>
      </c>
      <c r="C679" s="4" t="s">
        <v>834</v>
      </c>
      <c r="D679" s="4" t="s">
        <v>875</v>
      </c>
      <c r="E679" s="4" t="s">
        <v>874</v>
      </c>
      <c r="F679" s="4">
        <v>100</v>
      </c>
      <c r="G679" s="37">
        <v>100</v>
      </c>
      <c r="H679" s="6"/>
      <c r="I679" s="6"/>
      <c r="J679" s="6"/>
      <c r="K679" s="6"/>
      <c r="L679" s="6"/>
      <c r="M679" s="35" t="s">
        <v>2003</v>
      </c>
      <c r="N679" s="35" t="s">
        <v>1970</v>
      </c>
      <c r="O679" s="35">
        <v>1202</v>
      </c>
      <c r="P679" s="4" t="s">
        <v>879</v>
      </c>
      <c r="Q679" s="4">
        <v>40</v>
      </c>
      <c r="R679" s="26">
        <v>12</v>
      </c>
      <c r="S679" s="8" t="s">
        <v>1782</v>
      </c>
      <c r="T679" s="8" t="s">
        <v>1783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39">
        <f t="shared" si="50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39">
        <f t="shared" si="51"/>
        <v>0</v>
      </c>
      <c r="AI679" s="11">
        <v>0</v>
      </c>
      <c r="AJ679" s="11">
        <v>0</v>
      </c>
      <c r="AK679" s="39">
        <f t="shared" si="52"/>
        <v>0</v>
      </c>
      <c r="AL679" s="11">
        <v>0</v>
      </c>
      <c r="AM679" s="11">
        <v>0</v>
      </c>
      <c r="AN679" s="11">
        <v>0</v>
      </c>
      <c r="AO679" s="11">
        <v>0</v>
      </c>
      <c r="AP679" s="33">
        <f t="shared" si="49"/>
        <v>0</v>
      </c>
      <c r="AQ679" s="32">
        <f t="shared" si="53"/>
        <v>0</v>
      </c>
      <c r="AR679" s="40">
        <v>0</v>
      </c>
    </row>
    <row r="680" spans="1:44" customFormat="1" ht="45" hidden="1" customHeight="1" x14ac:dyDescent="0.25">
      <c r="A680" s="4" t="s">
        <v>828</v>
      </c>
      <c r="B680" s="4" t="s">
        <v>362</v>
      </c>
      <c r="C680" s="4" t="s">
        <v>834</v>
      </c>
      <c r="D680" s="4" t="s">
        <v>875</v>
      </c>
      <c r="E680" s="4" t="s">
        <v>874</v>
      </c>
      <c r="F680" s="4">
        <v>100</v>
      </c>
      <c r="G680" s="37">
        <v>100</v>
      </c>
      <c r="H680" s="6"/>
      <c r="I680" s="6"/>
      <c r="J680" s="6"/>
      <c r="K680" s="6"/>
      <c r="L680" s="6"/>
      <c r="M680" s="35" t="s">
        <v>2003</v>
      </c>
      <c r="N680" s="35" t="s">
        <v>1970</v>
      </c>
      <c r="O680" s="35">
        <v>1202</v>
      </c>
      <c r="P680" s="4" t="s">
        <v>883</v>
      </c>
      <c r="Q680" s="4">
        <v>120</v>
      </c>
      <c r="R680" s="26">
        <v>35</v>
      </c>
      <c r="S680" s="8" t="s">
        <v>1783</v>
      </c>
      <c r="T680" s="8" t="s">
        <v>1784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39">
        <f t="shared" si="50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39">
        <f t="shared" si="51"/>
        <v>0</v>
      </c>
      <c r="AI680" s="11">
        <v>0</v>
      </c>
      <c r="AJ680" s="11">
        <v>0</v>
      </c>
      <c r="AK680" s="39">
        <f t="shared" si="52"/>
        <v>0</v>
      </c>
      <c r="AL680" s="11">
        <v>0</v>
      </c>
      <c r="AM680" s="11">
        <v>0</v>
      </c>
      <c r="AN680" s="11">
        <v>0</v>
      </c>
      <c r="AO680" s="11">
        <v>0</v>
      </c>
      <c r="AP680" s="33">
        <f t="shared" si="49"/>
        <v>0</v>
      </c>
      <c r="AQ680" s="32">
        <f t="shared" si="53"/>
        <v>0</v>
      </c>
      <c r="AR680" s="40">
        <v>0</v>
      </c>
    </row>
    <row r="681" spans="1:44" customFormat="1" ht="45" hidden="1" customHeight="1" x14ac:dyDescent="0.25">
      <c r="A681" s="4" t="s">
        <v>828</v>
      </c>
      <c r="B681" s="4" t="s">
        <v>362</v>
      </c>
      <c r="C681" s="4" t="s">
        <v>834</v>
      </c>
      <c r="D681" s="4" t="s">
        <v>875</v>
      </c>
      <c r="E681" s="4" t="s">
        <v>874</v>
      </c>
      <c r="F681" s="4">
        <v>100</v>
      </c>
      <c r="G681" s="37">
        <v>100</v>
      </c>
      <c r="H681" s="6"/>
      <c r="I681" s="6"/>
      <c r="J681" s="6"/>
      <c r="K681" s="6"/>
      <c r="L681" s="6"/>
      <c r="M681" s="35" t="s">
        <v>2003</v>
      </c>
      <c r="N681" s="35" t="s">
        <v>1970</v>
      </c>
      <c r="O681" s="35">
        <v>1202</v>
      </c>
      <c r="P681" s="4" t="s">
        <v>880</v>
      </c>
      <c r="Q681" s="4">
        <v>2</v>
      </c>
      <c r="R681" s="26" t="s">
        <v>2036</v>
      </c>
      <c r="S681" s="8" t="s">
        <v>1784</v>
      </c>
      <c r="T681" s="8" t="s">
        <v>1785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39">
        <f t="shared" si="50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39">
        <f t="shared" si="51"/>
        <v>0</v>
      </c>
      <c r="AI681" s="11">
        <v>0</v>
      </c>
      <c r="AJ681" s="11">
        <v>0</v>
      </c>
      <c r="AK681" s="39">
        <f t="shared" si="52"/>
        <v>0</v>
      </c>
      <c r="AL681" s="11">
        <v>0</v>
      </c>
      <c r="AM681" s="11">
        <v>0</v>
      </c>
      <c r="AN681" s="11">
        <v>0</v>
      </c>
      <c r="AO681" s="11">
        <v>0</v>
      </c>
      <c r="AP681" s="33">
        <f t="shared" ref="AP681:AP744" si="58">SUM(AL681:AO681)</f>
        <v>0</v>
      </c>
      <c r="AQ681" s="32">
        <f t="shared" si="53"/>
        <v>0</v>
      </c>
      <c r="AR681" s="40">
        <v>0</v>
      </c>
    </row>
    <row r="682" spans="1:44" customFormat="1" ht="45" hidden="1" customHeight="1" x14ac:dyDescent="0.25">
      <c r="A682" s="4" t="s">
        <v>828</v>
      </c>
      <c r="B682" s="4" t="s">
        <v>362</v>
      </c>
      <c r="C682" s="4" t="s">
        <v>834</v>
      </c>
      <c r="D682" s="4" t="s">
        <v>875</v>
      </c>
      <c r="E682" s="4" t="s">
        <v>874</v>
      </c>
      <c r="F682" s="4">
        <v>100</v>
      </c>
      <c r="G682" s="37">
        <v>100</v>
      </c>
      <c r="H682" s="6"/>
      <c r="I682" s="6"/>
      <c r="J682" s="6"/>
      <c r="K682" s="6"/>
      <c r="L682" s="6"/>
      <c r="M682" s="35" t="s">
        <v>2003</v>
      </c>
      <c r="N682" s="35" t="s">
        <v>1970</v>
      </c>
      <c r="O682" s="35">
        <v>1202</v>
      </c>
      <c r="P682" s="4" t="s">
        <v>1130</v>
      </c>
      <c r="Q682" s="4">
        <v>1</v>
      </c>
      <c r="R682" s="26">
        <v>1</v>
      </c>
      <c r="S682" s="8" t="s">
        <v>1785</v>
      </c>
      <c r="T682" s="8" t="s">
        <v>1786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39">
        <f t="shared" ref="AB682:AB745" si="59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39">
        <f t="shared" ref="AH682:AH745" si="60">SUM(AC682:AG682)</f>
        <v>0</v>
      </c>
      <c r="AI682" s="11">
        <v>0</v>
      </c>
      <c r="AJ682" s="11">
        <v>0</v>
      </c>
      <c r="AK682" s="39">
        <f t="shared" ref="AK682:AK745" si="61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3">
        <f t="shared" si="58"/>
        <v>0</v>
      </c>
      <c r="AQ682" s="32">
        <f t="shared" ref="AQ682:AQ745" si="62">AB682+AH682+AK682+AP682</f>
        <v>0</v>
      </c>
      <c r="AR682" s="40">
        <v>0</v>
      </c>
    </row>
    <row r="683" spans="1:44" customFormat="1" ht="60" hidden="1" customHeight="1" x14ac:dyDescent="0.25">
      <c r="A683" s="4" t="s">
        <v>828</v>
      </c>
      <c r="B683" s="4" t="s">
        <v>362</v>
      </c>
      <c r="C683" s="4" t="s">
        <v>834</v>
      </c>
      <c r="D683" s="4" t="s">
        <v>875</v>
      </c>
      <c r="E683" s="4" t="s">
        <v>881</v>
      </c>
      <c r="F683" s="4">
        <v>538.79999999999995</v>
      </c>
      <c r="G683" s="37">
        <v>555.9</v>
      </c>
      <c r="H683" s="6"/>
      <c r="I683" s="6"/>
      <c r="J683" s="6"/>
      <c r="K683" s="6"/>
      <c r="L683" s="6"/>
      <c r="M683" s="35" t="s">
        <v>2003</v>
      </c>
      <c r="N683" s="35" t="s">
        <v>1970</v>
      </c>
      <c r="O683" s="35">
        <v>1202</v>
      </c>
      <c r="P683" s="4" t="s">
        <v>882</v>
      </c>
      <c r="Q683" s="4">
        <v>80</v>
      </c>
      <c r="R683" s="26">
        <v>23</v>
      </c>
      <c r="S683" s="8" t="s">
        <v>1786</v>
      </c>
      <c r="T683" s="8" t="s">
        <v>1787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39">
        <f t="shared" si="59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39">
        <f t="shared" si="60"/>
        <v>0</v>
      </c>
      <c r="AI683" s="11">
        <v>0</v>
      </c>
      <c r="AJ683" s="11">
        <v>0</v>
      </c>
      <c r="AK683" s="39">
        <f t="shared" si="61"/>
        <v>0</v>
      </c>
      <c r="AL683" s="11">
        <v>0</v>
      </c>
      <c r="AM683" s="11">
        <v>0</v>
      </c>
      <c r="AN683" s="11">
        <v>0</v>
      </c>
      <c r="AO683" s="11">
        <v>0</v>
      </c>
      <c r="AP683" s="33">
        <f t="shared" si="58"/>
        <v>0</v>
      </c>
      <c r="AQ683" s="32">
        <f t="shared" si="62"/>
        <v>0</v>
      </c>
      <c r="AR683" s="40">
        <v>0</v>
      </c>
    </row>
    <row r="684" spans="1:44" customFormat="1" ht="60" hidden="1" customHeight="1" x14ac:dyDescent="0.25">
      <c r="A684" s="4" t="s">
        <v>828</v>
      </c>
      <c r="B684" s="4" t="s">
        <v>362</v>
      </c>
      <c r="C684" s="4" t="s">
        <v>834</v>
      </c>
      <c r="D684" s="4" t="s">
        <v>875</v>
      </c>
      <c r="E684" s="4" t="s">
        <v>881</v>
      </c>
      <c r="F684" s="4">
        <v>538.79999999999995</v>
      </c>
      <c r="G684" s="37">
        <v>555.9</v>
      </c>
      <c r="H684" s="6"/>
      <c r="I684" s="6"/>
      <c r="J684" s="6"/>
      <c r="K684" s="6"/>
      <c r="L684" s="6"/>
      <c r="M684" s="35" t="s">
        <v>2003</v>
      </c>
      <c r="N684" s="35" t="s">
        <v>1970</v>
      </c>
      <c r="O684" s="35">
        <v>1202</v>
      </c>
      <c r="P684" s="4" t="s">
        <v>884</v>
      </c>
      <c r="Q684" s="4">
        <v>6000</v>
      </c>
      <c r="R684" s="26">
        <v>1750</v>
      </c>
      <c r="S684" s="8" t="s">
        <v>1787</v>
      </c>
      <c r="T684" s="8" t="s">
        <v>1788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39">
        <f t="shared" si="59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39">
        <f t="shared" si="60"/>
        <v>0</v>
      </c>
      <c r="AI684" s="11">
        <v>0</v>
      </c>
      <c r="AJ684" s="11">
        <v>0</v>
      </c>
      <c r="AK684" s="39">
        <f t="shared" si="61"/>
        <v>0</v>
      </c>
      <c r="AL684" s="11">
        <v>0</v>
      </c>
      <c r="AM684" s="11">
        <v>0</v>
      </c>
      <c r="AN684" s="11">
        <v>0</v>
      </c>
      <c r="AO684" s="11">
        <v>0</v>
      </c>
      <c r="AP684" s="33">
        <f t="shared" si="58"/>
        <v>0</v>
      </c>
      <c r="AQ684" s="32">
        <f t="shared" si="62"/>
        <v>0</v>
      </c>
      <c r="AR684" s="40">
        <v>0</v>
      </c>
    </row>
    <row r="685" spans="1:44" customFormat="1" ht="60" hidden="1" customHeight="1" x14ac:dyDescent="0.25">
      <c r="A685" s="4" t="s">
        <v>828</v>
      </c>
      <c r="B685" s="4" t="s">
        <v>362</v>
      </c>
      <c r="C685" s="4" t="s">
        <v>834</v>
      </c>
      <c r="D685" s="4" t="s">
        <v>875</v>
      </c>
      <c r="E685" s="4" t="s">
        <v>881</v>
      </c>
      <c r="F685" s="4">
        <v>538.79999999999995</v>
      </c>
      <c r="G685" s="37">
        <v>555.9</v>
      </c>
      <c r="H685" s="6"/>
      <c r="I685" s="6"/>
      <c r="J685" s="6"/>
      <c r="K685" s="6"/>
      <c r="L685" s="6"/>
      <c r="M685" s="35" t="s">
        <v>2003</v>
      </c>
      <c r="N685" s="35" t="s">
        <v>1971</v>
      </c>
      <c r="O685" s="35">
        <v>1203</v>
      </c>
      <c r="P685" s="4" t="s">
        <v>885</v>
      </c>
      <c r="Q685" s="4">
        <v>12000</v>
      </c>
      <c r="R685" s="26">
        <v>3500</v>
      </c>
      <c r="S685" s="8" t="s">
        <v>1788</v>
      </c>
      <c r="T685" s="8" t="s">
        <v>1789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39">
        <f t="shared" si="59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39">
        <f t="shared" si="60"/>
        <v>0</v>
      </c>
      <c r="AI685" s="11">
        <v>0</v>
      </c>
      <c r="AJ685" s="11">
        <v>0</v>
      </c>
      <c r="AK685" s="39">
        <f t="shared" si="61"/>
        <v>0</v>
      </c>
      <c r="AL685" s="11">
        <v>0</v>
      </c>
      <c r="AM685" s="11">
        <v>0</v>
      </c>
      <c r="AN685" s="11">
        <v>0</v>
      </c>
      <c r="AO685" s="11">
        <v>0</v>
      </c>
      <c r="AP685" s="33">
        <f t="shared" si="58"/>
        <v>0</v>
      </c>
      <c r="AQ685" s="32">
        <f t="shared" si="62"/>
        <v>0</v>
      </c>
      <c r="AR685" s="40">
        <v>0</v>
      </c>
    </row>
    <row r="686" spans="1:44" customFormat="1" ht="60" hidden="1" customHeight="1" x14ac:dyDescent="0.25">
      <c r="A686" s="4" t="s">
        <v>828</v>
      </c>
      <c r="B686" s="4" t="s">
        <v>362</v>
      </c>
      <c r="C686" s="4" t="s">
        <v>834</v>
      </c>
      <c r="D686" s="4" t="s">
        <v>875</v>
      </c>
      <c r="E686" s="4" t="s">
        <v>881</v>
      </c>
      <c r="F686" s="4">
        <v>538.79999999999995</v>
      </c>
      <c r="G686" s="37">
        <v>555.9</v>
      </c>
      <c r="H686" s="6"/>
      <c r="I686" s="6"/>
      <c r="J686" s="6"/>
      <c r="K686" s="6"/>
      <c r="L686" s="6"/>
      <c r="M686" s="35" t="s">
        <v>2003</v>
      </c>
      <c r="N686" s="35" t="s">
        <v>1970</v>
      </c>
      <c r="O686" s="35">
        <v>1202</v>
      </c>
      <c r="P686" s="4" t="s">
        <v>890</v>
      </c>
      <c r="Q686" s="4">
        <v>800</v>
      </c>
      <c r="R686" s="26">
        <v>233</v>
      </c>
      <c r="S686" s="8" t="s">
        <v>1789</v>
      </c>
      <c r="T686" s="8" t="s">
        <v>1790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39">
        <f t="shared" si="59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39">
        <f t="shared" si="60"/>
        <v>0</v>
      </c>
      <c r="AI686" s="11">
        <v>0</v>
      </c>
      <c r="AJ686" s="11">
        <v>0</v>
      </c>
      <c r="AK686" s="39">
        <f t="shared" si="61"/>
        <v>0</v>
      </c>
      <c r="AL686" s="11">
        <v>0</v>
      </c>
      <c r="AM686" s="11">
        <v>0</v>
      </c>
      <c r="AN686" s="11">
        <v>0</v>
      </c>
      <c r="AO686" s="11">
        <v>0</v>
      </c>
      <c r="AP686" s="33">
        <f t="shared" si="58"/>
        <v>0</v>
      </c>
      <c r="AQ686" s="32">
        <f t="shared" si="62"/>
        <v>0</v>
      </c>
      <c r="AR686" s="40">
        <v>0</v>
      </c>
    </row>
    <row r="687" spans="1:44" customFormat="1" ht="75" hidden="1" customHeight="1" x14ac:dyDescent="0.25">
      <c r="A687" s="4" t="s">
        <v>828</v>
      </c>
      <c r="B687" s="4" t="s">
        <v>362</v>
      </c>
      <c r="C687" s="4" t="s">
        <v>834</v>
      </c>
      <c r="D687" s="4" t="s">
        <v>875</v>
      </c>
      <c r="E687" s="4" t="s">
        <v>881</v>
      </c>
      <c r="F687" s="4">
        <v>538.79999999999995</v>
      </c>
      <c r="G687" s="37">
        <v>555.9</v>
      </c>
      <c r="H687" s="6"/>
      <c r="I687" s="6"/>
      <c r="J687" s="6"/>
      <c r="K687" s="6"/>
      <c r="L687" s="6"/>
      <c r="M687" s="35" t="s">
        <v>2003</v>
      </c>
      <c r="N687" s="35" t="s">
        <v>1970</v>
      </c>
      <c r="O687" s="35">
        <v>1202</v>
      </c>
      <c r="P687" s="4" t="s">
        <v>886</v>
      </c>
      <c r="Q687" s="4">
        <v>3200</v>
      </c>
      <c r="R687" s="26">
        <v>933</v>
      </c>
      <c r="S687" s="8" t="s">
        <v>1790</v>
      </c>
      <c r="T687" s="8" t="s">
        <v>1791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39">
        <f t="shared" si="59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39">
        <f t="shared" si="60"/>
        <v>0</v>
      </c>
      <c r="AI687" s="11">
        <v>0</v>
      </c>
      <c r="AJ687" s="11">
        <v>0</v>
      </c>
      <c r="AK687" s="39">
        <f t="shared" si="61"/>
        <v>0</v>
      </c>
      <c r="AL687" s="11">
        <v>0</v>
      </c>
      <c r="AM687" s="11">
        <v>0</v>
      </c>
      <c r="AN687" s="11">
        <v>0</v>
      </c>
      <c r="AO687" s="11">
        <v>0</v>
      </c>
      <c r="AP687" s="33">
        <f t="shared" si="58"/>
        <v>0</v>
      </c>
      <c r="AQ687" s="32">
        <f t="shared" si="62"/>
        <v>0</v>
      </c>
      <c r="AR687" s="40">
        <v>0</v>
      </c>
    </row>
    <row r="688" spans="1:44" customFormat="1" ht="45" hidden="1" customHeight="1" x14ac:dyDescent="0.25">
      <c r="A688" s="4" t="s">
        <v>828</v>
      </c>
      <c r="B688" s="4" t="s">
        <v>362</v>
      </c>
      <c r="C688" s="4" t="s">
        <v>834</v>
      </c>
      <c r="D688" s="4" t="s">
        <v>875</v>
      </c>
      <c r="E688" s="4" t="s">
        <v>887</v>
      </c>
      <c r="F688" s="4">
        <v>100</v>
      </c>
      <c r="G688" s="37">
        <v>100</v>
      </c>
      <c r="H688" s="6"/>
      <c r="I688" s="6"/>
      <c r="J688" s="6"/>
      <c r="K688" s="6"/>
      <c r="L688" s="6"/>
      <c r="M688" s="35" t="s">
        <v>2003</v>
      </c>
      <c r="N688" s="35" t="s">
        <v>1970</v>
      </c>
      <c r="O688" s="35">
        <v>1202</v>
      </c>
      <c r="P688" s="4" t="s">
        <v>888</v>
      </c>
      <c r="Q688" s="4">
        <v>10</v>
      </c>
      <c r="R688" s="26">
        <v>10</v>
      </c>
      <c r="S688" s="8" t="s">
        <v>1791</v>
      </c>
      <c r="T688" s="8" t="s">
        <v>1792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39">
        <f t="shared" si="59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39">
        <f t="shared" si="60"/>
        <v>0</v>
      </c>
      <c r="AI688" s="11">
        <v>0</v>
      </c>
      <c r="AJ688" s="11">
        <v>0</v>
      </c>
      <c r="AK688" s="39">
        <f t="shared" si="61"/>
        <v>0</v>
      </c>
      <c r="AL688" s="11">
        <v>0</v>
      </c>
      <c r="AM688" s="11">
        <v>0</v>
      </c>
      <c r="AN688" s="11">
        <v>0</v>
      </c>
      <c r="AO688" s="11">
        <v>0</v>
      </c>
      <c r="AP688" s="33">
        <f t="shared" si="58"/>
        <v>0</v>
      </c>
      <c r="AQ688" s="32">
        <f t="shared" si="62"/>
        <v>0</v>
      </c>
      <c r="AR688" s="40">
        <v>0</v>
      </c>
    </row>
    <row r="689" spans="1:44" customFormat="1" ht="60" hidden="1" customHeight="1" x14ac:dyDescent="0.25">
      <c r="A689" s="4" t="s">
        <v>828</v>
      </c>
      <c r="B689" s="4" t="s">
        <v>362</v>
      </c>
      <c r="C689" s="4" t="s">
        <v>834</v>
      </c>
      <c r="D689" s="4" t="s">
        <v>875</v>
      </c>
      <c r="E689" s="4" t="s">
        <v>887</v>
      </c>
      <c r="F689" s="4">
        <v>100</v>
      </c>
      <c r="G689" s="37">
        <v>100</v>
      </c>
      <c r="H689" s="6"/>
      <c r="I689" s="6"/>
      <c r="J689" s="6"/>
      <c r="K689" s="6"/>
      <c r="L689" s="6"/>
      <c r="M689" s="35" t="s">
        <v>2003</v>
      </c>
      <c r="N689" s="35" t="s">
        <v>1970</v>
      </c>
      <c r="O689" s="35">
        <v>1202</v>
      </c>
      <c r="P689" s="4" t="s">
        <v>889</v>
      </c>
      <c r="Q689" s="4">
        <v>36</v>
      </c>
      <c r="R689" s="26">
        <v>10</v>
      </c>
      <c r="S689" s="8" t="s">
        <v>1792</v>
      </c>
      <c r="T689" s="8" t="s">
        <v>1793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39">
        <f t="shared" si="59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39">
        <f t="shared" si="60"/>
        <v>0</v>
      </c>
      <c r="AI689" s="11">
        <v>0</v>
      </c>
      <c r="AJ689" s="11">
        <v>0</v>
      </c>
      <c r="AK689" s="39">
        <f t="shared" si="61"/>
        <v>0</v>
      </c>
      <c r="AL689" s="11">
        <v>0</v>
      </c>
      <c r="AM689" s="11">
        <v>0</v>
      </c>
      <c r="AN689" s="11">
        <v>0</v>
      </c>
      <c r="AO689" s="11">
        <v>0</v>
      </c>
      <c r="AP689" s="33">
        <f t="shared" si="58"/>
        <v>0</v>
      </c>
      <c r="AQ689" s="32">
        <f t="shared" si="62"/>
        <v>0</v>
      </c>
      <c r="AR689" s="40">
        <v>0</v>
      </c>
    </row>
    <row r="690" spans="1:44" customFormat="1" ht="45" hidden="1" customHeight="1" x14ac:dyDescent="0.25">
      <c r="A690" s="4" t="s">
        <v>828</v>
      </c>
      <c r="B690" s="4" t="s">
        <v>894</v>
      </c>
      <c r="C690" s="4" t="s">
        <v>900</v>
      </c>
      <c r="D690" s="4" t="s">
        <v>901</v>
      </c>
      <c r="E690" s="4" t="s">
        <v>891</v>
      </c>
      <c r="F690" s="4">
        <v>100</v>
      </c>
      <c r="G690" s="37">
        <v>25</v>
      </c>
      <c r="H690" s="6"/>
      <c r="I690" s="6"/>
      <c r="J690" s="6"/>
      <c r="K690" s="6"/>
      <c r="L690" s="6"/>
      <c r="M690" s="35" t="s">
        <v>2001</v>
      </c>
      <c r="N690" s="35" t="s">
        <v>1972</v>
      </c>
      <c r="O690" s="35">
        <v>2402</v>
      </c>
      <c r="P690" s="4" t="s">
        <v>892</v>
      </c>
      <c r="Q690" s="4">
        <v>8</v>
      </c>
      <c r="R690" s="26">
        <v>2</v>
      </c>
      <c r="S690" s="8" t="s">
        <v>1793</v>
      </c>
      <c r="T690" s="8" t="s">
        <v>1794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39">
        <f t="shared" si="59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39">
        <f t="shared" si="60"/>
        <v>0</v>
      </c>
      <c r="AI690" s="11">
        <v>0</v>
      </c>
      <c r="AJ690" s="11">
        <v>0</v>
      </c>
      <c r="AK690" s="39">
        <f t="shared" si="61"/>
        <v>0</v>
      </c>
      <c r="AL690" s="11">
        <v>0</v>
      </c>
      <c r="AM690" s="11">
        <v>0</v>
      </c>
      <c r="AN690" s="11">
        <v>0</v>
      </c>
      <c r="AO690" s="11">
        <v>0</v>
      </c>
      <c r="AP690" s="33">
        <f t="shared" si="58"/>
        <v>0</v>
      </c>
      <c r="AQ690" s="32">
        <f t="shared" si="62"/>
        <v>0</v>
      </c>
      <c r="AR690" s="40">
        <v>0</v>
      </c>
    </row>
    <row r="691" spans="1:44" customFormat="1" ht="30" hidden="1" customHeight="1" x14ac:dyDescent="0.25">
      <c r="A691" s="4" t="s">
        <v>828</v>
      </c>
      <c r="B691" s="4" t="s">
        <v>894</v>
      </c>
      <c r="C691" s="4" t="s">
        <v>900</v>
      </c>
      <c r="D691" s="4" t="s">
        <v>901</v>
      </c>
      <c r="E691" s="4" t="s">
        <v>891</v>
      </c>
      <c r="F691" s="4">
        <v>100</v>
      </c>
      <c r="G691" s="37">
        <v>25</v>
      </c>
      <c r="H691" s="6"/>
      <c r="I691" s="6"/>
      <c r="J691" s="6"/>
      <c r="K691" s="6"/>
      <c r="L691" s="6"/>
      <c r="M691" s="35" t="s">
        <v>2001</v>
      </c>
      <c r="N691" s="35" t="s">
        <v>1972</v>
      </c>
      <c r="O691" s="35">
        <v>2402</v>
      </c>
      <c r="P691" s="4" t="s">
        <v>893</v>
      </c>
      <c r="Q691" s="4">
        <v>94</v>
      </c>
      <c r="R691" s="26">
        <v>28.2</v>
      </c>
      <c r="S691" s="8" t="s">
        <v>1794</v>
      </c>
      <c r="T691" s="8" t="s">
        <v>1795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39">
        <f t="shared" si="59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39">
        <f t="shared" si="60"/>
        <v>0</v>
      </c>
      <c r="AI691" s="11">
        <v>0</v>
      </c>
      <c r="AJ691" s="11">
        <v>0</v>
      </c>
      <c r="AK691" s="39">
        <f t="shared" si="61"/>
        <v>0</v>
      </c>
      <c r="AL691" s="11">
        <v>0</v>
      </c>
      <c r="AM691" s="11">
        <v>0</v>
      </c>
      <c r="AN691" s="11">
        <v>0</v>
      </c>
      <c r="AO691" s="11">
        <v>0</v>
      </c>
      <c r="AP691" s="33">
        <f t="shared" si="58"/>
        <v>0</v>
      </c>
      <c r="AQ691" s="32">
        <f t="shared" si="62"/>
        <v>0</v>
      </c>
      <c r="AR691" s="40">
        <v>0</v>
      </c>
    </row>
    <row r="692" spans="1:44" customFormat="1" ht="30" hidden="1" customHeight="1" x14ac:dyDescent="0.25">
      <c r="A692" s="4" t="s">
        <v>828</v>
      </c>
      <c r="B692" s="4" t="s">
        <v>894</v>
      </c>
      <c r="C692" s="4" t="s">
        <v>900</v>
      </c>
      <c r="D692" s="4" t="s">
        <v>901</v>
      </c>
      <c r="E692" s="4" t="s">
        <v>891</v>
      </c>
      <c r="F692" s="4">
        <v>100</v>
      </c>
      <c r="G692" s="37">
        <v>25</v>
      </c>
      <c r="H692" s="6"/>
      <c r="I692" s="6"/>
      <c r="J692" s="6"/>
      <c r="K692" s="6"/>
      <c r="L692" s="6"/>
      <c r="M692" s="35" t="s">
        <v>2001</v>
      </c>
      <c r="N692" s="35" t="s">
        <v>1972</v>
      </c>
      <c r="O692" s="35">
        <v>2402</v>
      </c>
      <c r="P692" s="4" t="s">
        <v>895</v>
      </c>
      <c r="Q692" s="4">
        <v>7</v>
      </c>
      <c r="R692" s="26">
        <v>2.1</v>
      </c>
      <c r="S692" s="8" t="s">
        <v>1795</v>
      </c>
      <c r="T692" s="8" t="s">
        <v>1796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39">
        <f t="shared" si="59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39">
        <f t="shared" si="60"/>
        <v>0</v>
      </c>
      <c r="AI692" s="11">
        <v>0</v>
      </c>
      <c r="AJ692" s="11">
        <v>0</v>
      </c>
      <c r="AK692" s="39">
        <f t="shared" si="61"/>
        <v>0</v>
      </c>
      <c r="AL692" s="11">
        <v>0</v>
      </c>
      <c r="AM692" s="11">
        <v>0</v>
      </c>
      <c r="AN692" s="11">
        <v>0</v>
      </c>
      <c r="AO692" s="11">
        <v>0</v>
      </c>
      <c r="AP692" s="33">
        <f t="shared" si="58"/>
        <v>0</v>
      </c>
      <c r="AQ692" s="32">
        <f t="shared" si="62"/>
        <v>0</v>
      </c>
      <c r="AR692" s="40">
        <v>0</v>
      </c>
    </row>
    <row r="693" spans="1:44" customFormat="1" ht="30" hidden="1" customHeight="1" x14ac:dyDescent="0.25">
      <c r="A693" s="4" t="s">
        <v>828</v>
      </c>
      <c r="B693" s="4" t="s">
        <v>894</v>
      </c>
      <c r="C693" s="4" t="s">
        <v>900</v>
      </c>
      <c r="D693" s="4" t="s">
        <v>901</v>
      </c>
      <c r="E693" s="4" t="s">
        <v>891</v>
      </c>
      <c r="F693" s="4">
        <v>100</v>
      </c>
      <c r="G693" s="37">
        <v>25</v>
      </c>
      <c r="H693" s="6"/>
      <c r="I693" s="6"/>
      <c r="J693" s="6"/>
      <c r="K693" s="6"/>
      <c r="L693" s="6"/>
      <c r="M693" s="35" t="s">
        <v>2001</v>
      </c>
      <c r="N693" s="35" t="s">
        <v>1972</v>
      </c>
      <c r="O693" s="35">
        <v>2402</v>
      </c>
      <c r="P693" s="4" t="s">
        <v>896</v>
      </c>
      <c r="Q693" s="4">
        <v>3.7</v>
      </c>
      <c r="R693" s="26">
        <v>1.17</v>
      </c>
      <c r="S693" s="8" t="s">
        <v>1796</v>
      </c>
      <c r="T693" s="8" t="s">
        <v>1797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39">
        <f t="shared" si="59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39">
        <f t="shared" si="60"/>
        <v>0</v>
      </c>
      <c r="AI693" s="11">
        <v>0</v>
      </c>
      <c r="AJ693" s="11">
        <v>0</v>
      </c>
      <c r="AK693" s="39">
        <f t="shared" si="61"/>
        <v>0</v>
      </c>
      <c r="AL693" s="11">
        <v>0</v>
      </c>
      <c r="AM693" s="11">
        <v>0</v>
      </c>
      <c r="AN693" s="11">
        <v>0</v>
      </c>
      <c r="AO693" s="11">
        <v>0</v>
      </c>
      <c r="AP693" s="33">
        <f t="shared" si="58"/>
        <v>0</v>
      </c>
      <c r="AQ693" s="32">
        <f t="shared" si="62"/>
        <v>0</v>
      </c>
      <c r="AR693" s="40">
        <v>0</v>
      </c>
    </row>
    <row r="694" spans="1:44" customFormat="1" ht="30" hidden="1" customHeight="1" x14ac:dyDescent="0.25">
      <c r="A694" s="4" t="s">
        <v>828</v>
      </c>
      <c r="B694" s="4" t="s">
        <v>894</v>
      </c>
      <c r="C694" s="4" t="s">
        <v>900</v>
      </c>
      <c r="D694" s="4" t="s">
        <v>901</v>
      </c>
      <c r="E694" s="4" t="s">
        <v>891</v>
      </c>
      <c r="F694" s="4">
        <v>100</v>
      </c>
      <c r="G694" s="37">
        <v>25</v>
      </c>
      <c r="H694" s="6"/>
      <c r="I694" s="6"/>
      <c r="J694" s="6"/>
      <c r="K694" s="6"/>
      <c r="L694" s="6"/>
      <c r="M694" s="35" t="s">
        <v>2001</v>
      </c>
      <c r="N694" s="35" t="s">
        <v>1972</v>
      </c>
      <c r="O694" s="35">
        <v>2402</v>
      </c>
      <c r="P694" s="4" t="s">
        <v>897</v>
      </c>
      <c r="Q694" s="4">
        <v>1850</v>
      </c>
      <c r="R694" s="26">
        <v>565.20000000000005</v>
      </c>
      <c r="S694" s="8" t="s">
        <v>1797</v>
      </c>
      <c r="T694" s="8" t="s">
        <v>1798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39">
        <f t="shared" si="59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39">
        <f t="shared" si="60"/>
        <v>0</v>
      </c>
      <c r="AI694" s="11">
        <v>0</v>
      </c>
      <c r="AJ694" s="11">
        <v>0</v>
      </c>
      <c r="AK694" s="39">
        <f t="shared" si="61"/>
        <v>0</v>
      </c>
      <c r="AL694" s="11">
        <v>0</v>
      </c>
      <c r="AM694" s="11">
        <v>0</v>
      </c>
      <c r="AN694" s="11">
        <v>0</v>
      </c>
      <c r="AO694" s="11">
        <v>0</v>
      </c>
      <c r="AP694" s="33">
        <f t="shared" si="58"/>
        <v>0</v>
      </c>
      <c r="AQ694" s="32">
        <f t="shared" si="62"/>
        <v>0</v>
      </c>
      <c r="AR694" s="40">
        <v>0</v>
      </c>
    </row>
    <row r="695" spans="1:44" customFormat="1" ht="45" hidden="1" customHeight="1" x14ac:dyDescent="0.25">
      <c r="A695" s="4" t="s">
        <v>828</v>
      </c>
      <c r="B695" s="4" t="s">
        <v>894</v>
      </c>
      <c r="C695" s="4" t="s">
        <v>900</v>
      </c>
      <c r="D695" s="4" t="s">
        <v>901</v>
      </c>
      <c r="E695" s="4" t="s">
        <v>891</v>
      </c>
      <c r="F695" s="4">
        <v>100</v>
      </c>
      <c r="G695" s="37">
        <v>25</v>
      </c>
      <c r="H695" s="6"/>
      <c r="I695" s="6"/>
      <c r="J695" s="6"/>
      <c r="K695" s="6"/>
      <c r="L695" s="6"/>
      <c r="M695" s="35" t="s">
        <v>2001</v>
      </c>
      <c r="N695" s="35" t="s">
        <v>1972</v>
      </c>
      <c r="O695" s="35">
        <v>2402</v>
      </c>
      <c r="P695" s="4" t="s">
        <v>898</v>
      </c>
      <c r="Q695" s="4">
        <v>16</v>
      </c>
      <c r="R695" s="26">
        <v>6</v>
      </c>
      <c r="S695" s="8" t="s">
        <v>1798</v>
      </c>
      <c r="T695" s="8" t="s">
        <v>1799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39">
        <f t="shared" si="59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39">
        <f t="shared" si="60"/>
        <v>0</v>
      </c>
      <c r="AI695" s="11">
        <v>0</v>
      </c>
      <c r="AJ695" s="11">
        <v>0</v>
      </c>
      <c r="AK695" s="39">
        <f t="shared" si="61"/>
        <v>0</v>
      </c>
      <c r="AL695" s="11">
        <v>0</v>
      </c>
      <c r="AM695" s="11">
        <v>0</v>
      </c>
      <c r="AN695" s="11">
        <v>0</v>
      </c>
      <c r="AO695" s="11">
        <v>0</v>
      </c>
      <c r="AP695" s="33">
        <f t="shared" si="58"/>
        <v>0</v>
      </c>
      <c r="AQ695" s="32">
        <f t="shared" si="62"/>
        <v>0</v>
      </c>
      <c r="AR695" s="40">
        <v>0</v>
      </c>
    </row>
    <row r="696" spans="1:44" customFormat="1" ht="30" hidden="1" customHeight="1" x14ac:dyDescent="0.25">
      <c r="A696" s="4" t="s">
        <v>828</v>
      </c>
      <c r="B696" s="4" t="s">
        <v>894</v>
      </c>
      <c r="C696" s="4" t="s">
        <v>900</v>
      </c>
      <c r="D696" s="4" t="s">
        <v>901</v>
      </c>
      <c r="E696" s="4" t="s">
        <v>891</v>
      </c>
      <c r="F696" s="4">
        <v>100</v>
      </c>
      <c r="G696" s="37">
        <v>25</v>
      </c>
      <c r="H696" s="6"/>
      <c r="I696" s="6"/>
      <c r="J696" s="6"/>
      <c r="K696" s="6"/>
      <c r="L696" s="6"/>
      <c r="M696" s="35" t="s">
        <v>2001</v>
      </c>
      <c r="N696" s="35" t="s">
        <v>1972</v>
      </c>
      <c r="O696" s="35">
        <v>2402</v>
      </c>
      <c r="P696" s="4" t="s">
        <v>899</v>
      </c>
      <c r="Q696" s="4">
        <v>10</v>
      </c>
      <c r="R696" s="26">
        <v>0.49</v>
      </c>
      <c r="S696" s="8" t="s">
        <v>1799</v>
      </c>
      <c r="T696" s="8" t="s">
        <v>1800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39">
        <f t="shared" si="59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39">
        <f t="shared" si="60"/>
        <v>0</v>
      </c>
      <c r="AI696" s="11">
        <v>0</v>
      </c>
      <c r="AJ696" s="11">
        <v>0</v>
      </c>
      <c r="AK696" s="39">
        <f t="shared" si="61"/>
        <v>0</v>
      </c>
      <c r="AL696" s="11">
        <v>0</v>
      </c>
      <c r="AM696" s="11">
        <v>0</v>
      </c>
      <c r="AN696" s="11">
        <v>0</v>
      </c>
      <c r="AO696" s="11">
        <v>0</v>
      </c>
      <c r="AP696" s="33">
        <f t="shared" si="58"/>
        <v>0</v>
      </c>
      <c r="AQ696" s="32">
        <f t="shared" si="62"/>
        <v>0</v>
      </c>
      <c r="AR696" s="40">
        <v>0</v>
      </c>
    </row>
    <row r="697" spans="1:44" customFormat="1" ht="30" hidden="1" customHeight="1" x14ac:dyDescent="0.25">
      <c r="A697" s="4" t="s">
        <v>828</v>
      </c>
      <c r="B697" s="4" t="s">
        <v>894</v>
      </c>
      <c r="C697" s="4" t="s">
        <v>900</v>
      </c>
      <c r="D697" s="4" t="s">
        <v>901</v>
      </c>
      <c r="E697" s="4" t="s">
        <v>891</v>
      </c>
      <c r="F697" s="4">
        <v>100</v>
      </c>
      <c r="G697" s="37">
        <v>25</v>
      </c>
      <c r="H697" s="6"/>
      <c r="I697" s="6"/>
      <c r="J697" s="6"/>
      <c r="K697" s="6"/>
      <c r="L697" s="6"/>
      <c r="M697" s="35" t="s">
        <v>2001</v>
      </c>
      <c r="N697" s="35" t="s">
        <v>1972</v>
      </c>
      <c r="O697" s="35">
        <v>2402</v>
      </c>
      <c r="P697" s="4" t="s">
        <v>902</v>
      </c>
      <c r="Q697" s="4">
        <v>3.7</v>
      </c>
      <c r="R697" s="26">
        <v>1.18</v>
      </c>
      <c r="S697" s="8" t="s">
        <v>1800</v>
      </c>
      <c r="T697" s="8" t="s">
        <v>1801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39">
        <f t="shared" si="59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39">
        <f t="shared" si="60"/>
        <v>0</v>
      </c>
      <c r="AI697" s="11">
        <v>0</v>
      </c>
      <c r="AJ697" s="11">
        <v>0</v>
      </c>
      <c r="AK697" s="39">
        <f t="shared" si="61"/>
        <v>0</v>
      </c>
      <c r="AL697" s="11">
        <v>0</v>
      </c>
      <c r="AM697" s="11">
        <v>0</v>
      </c>
      <c r="AN697" s="11">
        <v>0</v>
      </c>
      <c r="AO697" s="11">
        <v>0</v>
      </c>
      <c r="AP697" s="33">
        <f t="shared" si="58"/>
        <v>0</v>
      </c>
      <c r="AQ697" s="32">
        <f t="shared" si="62"/>
        <v>0</v>
      </c>
      <c r="AR697" s="40">
        <v>0</v>
      </c>
    </row>
    <row r="698" spans="1:44" customFormat="1" ht="45" hidden="1" customHeight="1" x14ac:dyDescent="0.25">
      <c r="A698" s="4" t="s">
        <v>828</v>
      </c>
      <c r="B698" s="4" t="s">
        <v>894</v>
      </c>
      <c r="C698" s="4" t="s">
        <v>900</v>
      </c>
      <c r="D698" s="4" t="s">
        <v>901</v>
      </c>
      <c r="E698" s="4" t="s">
        <v>903</v>
      </c>
      <c r="F698" s="4">
        <v>100</v>
      </c>
      <c r="G698" s="37">
        <v>100</v>
      </c>
      <c r="H698" s="6"/>
      <c r="I698" s="6"/>
      <c r="J698" s="6"/>
      <c r="K698" s="6"/>
      <c r="L698" s="6"/>
      <c r="M698" s="35" t="s">
        <v>1996</v>
      </c>
      <c r="N698" s="35" t="s">
        <v>1949</v>
      </c>
      <c r="O698" s="35">
        <v>3301</v>
      </c>
      <c r="P698" s="4" t="s">
        <v>904</v>
      </c>
      <c r="Q698" s="4">
        <v>1415</v>
      </c>
      <c r="R698" s="26">
        <v>345</v>
      </c>
      <c r="S698" s="8" t="s">
        <v>1801</v>
      </c>
      <c r="T698" s="8" t="s">
        <v>1802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39">
        <f t="shared" si="59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39">
        <f t="shared" si="60"/>
        <v>0</v>
      </c>
      <c r="AI698" s="11">
        <v>0</v>
      </c>
      <c r="AJ698" s="11">
        <v>0</v>
      </c>
      <c r="AK698" s="39">
        <f t="shared" si="61"/>
        <v>0</v>
      </c>
      <c r="AL698" s="11">
        <v>0</v>
      </c>
      <c r="AM698" s="11">
        <v>0</v>
      </c>
      <c r="AN698" s="11">
        <v>0</v>
      </c>
      <c r="AO698" s="11">
        <v>0</v>
      </c>
      <c r="AP698" s="33">
        <f t="shared" si="58"/>
        <v>0</v>
      </c>
      <c r="AQ698" s="32">
        <f t="shared" si="62"/>
        <v>0</v>
      </c>
      <c r="AR698" s="40">
        <v>0</v>
      </c>
    </row>
    <row r="699" spans="1:44" customFormat="1" ht="45" hidden="1" customHeight="1" x14ac:dyDescent="0.25">
      <c r="A699" s="4" t="s">
        <v>828</v>
      </c>
      <c r="B699" s="4" t="s">
        <v>894</v>
      </c>
      <c r="C699" s="4" t="s">
        <v>900</v>
      </c>
      <c r="D699" s="4" t="s">
        <v>901</v>
      </c>
      <c r="E699" s="4" t="s">
        <v>903</v>
      </c>
      <c r="F699" s="4">
        <v>100</v>
      </c>
      <c r="G699" s="37">
        <v>100</v>
      </c>
      <c r="H699" s="6"/>
      <c r="I699" s="6"/>
      <c r="J699" s="6"/>
      <c r="K699" s="6"/>
      <c r="L699" s="6"/>
      <c r="M699" s="35" t="s">
        <v>1996</v>
      </c>
      <c r="N699" s="35" t="s">
        <v>1949</v>
      </c>
      <c r="O699" s="35">
        <v>3301</v>
      </c>
      <c r="P699" s="4" t="s">
        <v>905</v>
      </c>
      <c r="Q699" s="4">
        <v>6010</v>
      </c>
      <c r="R699" s="26">
        <v>2000</v>
      </c>
      <c r="S699" s="8" t="s">
        <v>1802</v>
      </c>
      <c r="T699" s="8" t="s">
        <v>1803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39">
        <f t="shared" si="59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39">
        <f t="shared" si="60"/>
        <v>0</v>
      </c>
      <c r="AI699" s="11">
        <v>0</v>
      </c>
      <c r="AJ699" s="11">
        <v>0</v>
      </c>
      <c r="AK699" s="39">
        <f t="shared" si="61"/>
        <v>0</v>
      </c>
      <c r="AL699" s="11">
        <v>0</v>
      </c>
      <c r="AM699" s="11">
        <v>0</v>
      </c>
      <c r="AN699" s="11">
        <v>0</v>
      </c>
      <c r="AO699" s="11">
        <v>0</v>
      </c>
      <c r="AP699" s="33">
        <f t="shared" si="58"/>
        <v>0</v>
      </c>
      <c r="AQ699" s="32">
        <f t="shared" si="62"/>
        <v>0</v>
      </c>
      <c r="AR699" s="40">
        <v>0</v>
      </c>
    </row>
    <row r="700" spans="1:44" customFormat="1" ht="45" hidden="1" customHeight="1" x14ac:dyDescent="0.25">
      <c r="A700" s="4" t="s">
        <v>828</v>
      </c>
      <c r="B700" s="4" t="s">
        <v>894</v>
      </c>
      <c r="C700" s="4" t="s">
        <v>900</v>
      </c>
      <c r="D700" s="4" t="s">
        <v>901</v>
      </c>
      <c r="E700" s="4" t="s">
        <v>906</v>
      </c>
      <c r="F700" s="4">
        <v>100</v>
      </c>
      <c r="G700" s="37">
        <v>100</v>
      </c>
      <c r="H700" s="6"/>
      <c r="I700" s="6"/>
      <c r="J700" s="6"/>
      <c r="K700" s="6"/>
      <c r="L700" s="6"/>
      <c r="M700" s="35" t="s">
        <v>1997</v>
      </c>
      <c r="N700" s="35" t="s">
        <v>1951</v>
      </c>
      <c r="O700" s="35">
        <v>4301</v>
      </c>
      <c r="P700" s="4" t="s">
        <v>907</v>
      </c>
      <c r="Q700" s="4">
        <v>12550</v>
      </c>
      <c r="R700" s="26">
        <v>5000</v>
      </c>
      <c r="S700" s="8" t="s">
        <v>1803</v>
      </c>
      <c r="T700" s="8" t="s">
        <v>1804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39">
        <f t="shared" si="59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39">
        <f t="shared" si="60"/>
        <v>0</v>
      </c>
      <c r="AI700" s="11">
        <v>0</v>
      </c>
      <c r="AJ700" s="11">
        <v>0</v>
      </c>
      <c r="AK700" s="39">
        <f t="shared" si="61"/>
        <v>0</v>
      </c>
      <c r="AL700" s="11">
        <v>0</v>
      </c>
      <c r="AM700" s="11">
        <v>0</v>
      </c>
      <c r="AN700" s="11">
        <v>0</v>
      </c>
      <c r="AO700" s="11">
        <v>0</v>
      </c>
      <c r="AP700" s="33">
        <f t="shared" si="58"/>
        <v>0</v>
      </c>
      <c r="AQ700" s="32">
        <f t="shared" si="62"/>
        <v>0</v>
      </c>
      <c r="AR700" s="40">
        <v>0</v>
      </c>
    </row>
    <row r="701" spans="1:44" customFormat="1" ht="45" hidden="1" customHeight="1" x14ac:dyDescent="0.25">
      <c r="A701" s="4" t="s">
        <v>828</v>
      </c>
      <c r="B701" s="4" t="s">
        <v>894</v>
      </c>
      <c r="C701" s="4" t="s">
        <v>900</v>
      </c>
      <c r="D701" s="4" t="s">
        <v>901</v>
      </c>
      <c r="E701" s="4" t="s">
        <v>906</v>
      </c>
      <c r="F701" s="4">
        <v>100</v>
      </c>
      <c r="G701" s="37">
        <v>100</v>
      </c>
      <c r="H701" s="6"/>
      <c r="I701" s="6"/>
      <c r="J701" s="6"/>
      <c r="K701" s="6"/>
      <c r="L701" s="6"/>
      <c r="M701" s="35" t="s">
        <v>1997</v>
      </c>
      <c r="N701" s="35" t="s">
        <v>1951</v>
      </c>
      <c r="O701" s="35">
        <v>4301</v>
      </c>
      <c r="P701" s="4" t="s">
        <v>908</v>
      </c>
      <c r="Q701" s="4">
        <v>54100</v>
      </c>
      <c r="R701" s="26">
        <v>13305.31</v>
      </c>
      <c r="S701" s="8" t="s">
        <v>1804</v>
      </c>
      <c r="T701" s="8" t="s">
        <v>1805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39">
        <f t="shared" si="59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39">
        <f t="shared" si="60"/>
        <v>0</v>
      </c>
      <c r="AI701" s="11">
        <v>0</v>
      </c>
      <c r="AJ701" s="11">
        <v>0</v>
      </c>
      <c r="AK701" s="39">
        <f t="shared" si="61"/>
        <v>0</v>
      </c>
      <c r="AL701" s="11">
        <v>0</v>
      </c>
      <c r="AM701" s="11">
        <v>0</v>
      </c>
      <c r="AN701" s="11">
        <v>0</v>
      </c>
      <c r="AO701" s="11">
        <v>0</v>
      </c>
      <c r="AP701" s="33">
        <f t="shared" si="58"/>
        <v>0</v>
      </c>
      <c r="AQ701" s="32">
        <f t="shared" si="62"/>
        <v>0</v>
      </c>
      <c r="AR701" s="40">
        <v>0</v>
      </c>
    </row>
    <row r="702" spans="1:44" customFormat="1" ht="30" hidden="1" customHeight="1" x14ac:dyDescent="0.25">
      <c r="A702" s="4" t="s">
        <v>828</v>
      </c>
      <c r="B702" s="4" t="s">
        <v>894</v>
      </c>
      <c r="C702" s="4" t="s">
        <v>900</v>
      </c>
      <c r="D702" s="4" t="s">
        <v>901</v>
      </c>
      <c r="E702" s="4" t="s">
        <v>909</v>
      </c>
      <c r="F702" s="4">
        <v>40</v>
      </c>
      <c r="G702" s="37">
        <v>10</v>
      </c>
      <c r="H702" s="6"/>
      <c r="I702" s="6"/>
      <c r="J702" s="6"/>
      <c r="K702" s="6"/>
      <c r="L702" s="6"/>
      <c r="M702" s="35" t="s">
        <v>2001</v>
      </c>
      <c r="N702" s="35" t="s">
        <v>1972</v>
      </c>
      <c r="O702" s="35">
        <v>2402</v>
      </c>
      <c r="P702" s="4" t="s">
        <v>910</v>
      </c>
      <c r="Q702" s="4">
        <v>1.2</v>
      </c>
      <c r="R702" s="26">
        <v>0.4</v>
      </c>
      <c r="S702" s="8" t="s">
        <v>1805</v>
      </c>
      <c r="T702" s="8" t="s">
        <v>1806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39">
        <f t="shared" si="59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39">
        <f t="shared" si="60"/>
        <v>0</v>
      </c>
      <c r="AI702" s="11">
        <v>0</v>
      </c>
      <c r="AJ702" s="11">
        <v>0</v>
      </c>
      <c r="AK702" s="39">
        <f t="shared" si="61"/>
        <v>0</v>
      </c>
      <c r="AL702" s="11">
        <v>0</v>
      </c>
      <c r="AM702" s="11">
        <v>0</v>
      </c>
      <c r="AN702" s="11">
        <v>0</v>
      </c>
      <c r="AO702" s="11">
        <v>0</v>
      </c>
      <c r="AP702" s="33">
        <f t="shared" si="58"/>
        <v>0</v>
      </c>
      <c r="AQ702" s="32">
        <f t="shared" si="62"/>
        <v>0</v>
      </c>
      <c r="AR702" s="40">
        <v>0</v>
      </c>
    </row>
    <row r="703" spans="1:44" customFormat="1" ht="45" hidden="1" customHeight="1" x14ac:dyDescent="0.25">
      <c r="A703" s="4" t="s">
        <v>828</v>
      </c>
      <c r="B703" s="4" t="s">
        <v>894</v>
      </c>
      <c r="C703" s="4" t="s">
        <v>900</v>
      </c>
      <c r="D703" s="4" t="s">
        <v>901</v>
      </c>
      <c r="E703" s="4" t="s">
        <v>911</v>
      </c>
      <c r="F703" s="4">
        <v>30</v>
      </c>
      <c r="G703" s="37">
        <v>7.5</v>
      </c>
      <c r="H703" s="6"/>
      <c r="I703" s="6"/>
      <c r="J703" s="6"/>
      <c r="K703" s="6"/>
      <c r="L703" s="6"/>
      <c r="M703" s="35" t="s">
        <v>2004</v>
      </c>
      <c r="N703" s="35" t="s">
        <v>1973</v>
      </c>
      <c r="O703" s="35">
        <v>2102</v>
      </c>
      <c r="P703" s="4" t="s">
        <v>912</v>
      </c>
      <c r="Q703" s="4">
        <v>6</v>
      </c>
      <c r="R703" s="26">
        <v>1</v>
      </c>
      <c r="S703" s="8" t="s">
        <v>1806</v>
      </c>
      <c r="T703" s="8" t="s">
        <v>1807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39">
        <f t="shared" si="59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39">
        <f t="shared" si="60"/>
        <v>0</v>
      </c>
      <c r="AI703" s="11">
        <v>0</v>
      </c>
      <c r="AJ703" s="11">
        <v>0</v>
      </c>
      <c r="AK703" s="39">
        <f t="shared" si="61"/>
        <v>0</v>
      </c>
      <c r="AL703" s="11">
        <v>0</v>
      </c>
      <c r="AM703" s="11">
        <v>0</v>
      </c>
      <c r="AN703" s="11">
        <v>0</v>
      </c>
      <c r="AO703" s="11">
        <v>0</v>
      </c>
      <c r="AP703" s="33">
        <f t="shared" si="58"/>
        <v>0</v>
      </c>
      <c r="AQ703" s="32">
        <f t="shared" si="62"/>
        <v>0</v>
      </c>
      <c r="AR703" s="40">
        <v>0</v>
      </c>
    </row>
    <row r="704" spans="1:44" customFormat="1" ht="45" hidden="1" customHeight="1" x14ac:dyDescent="0.25">
      <c r="A704" s="4" t="s">
        <v>828</v>
      </c>
      <c r="B704" s="4" t="s">
        <v>1161</v>
      </c>
      <c r="C704" s="4" t="s">
        <v>913</v>
      </c>
      <c r="D704" s="4" t="s">
        <v>915</v>
      </c>
      <c r="E704" s="4" t="s">
        <v>914</v>
      </c>
      <c r="F704" s="4">
        <v>100</v>
      </c>
      <c r="G704" s="37" t="s">
        <v>1932</v>
      </c>
      <c r="H704" s="6"/>
      <c r="I704" s="6"/>
      <c r="J704" s="6"/>
      <c r="K704" s="6"/>
      <c r="L704" s="6"/>
      <c r="M704" s="35" t="s">
        <v>1994</v>
      </c>
      <c r="N704" s="35" t="s">
        <v>1974</v>
      </c>
      <c r="O704" s="35">
        <v>4503</v>
      </c>
      <c r="P704" s="4" t="s">
        <v>916</v>
      </c>
      <c r="Q704" s="4">
        <v>2</v>
      </c>
      <c r="R704" s="26" t="s">
        <v>1932</v>
      </c>
      <c r="S704" s="8" t="s">
        <v>1807</v>
      </c>
      <c r="T704" s="8" t="s">
        <v>1808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39">
        <f t="shared" si="59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39">
        <f t="shared" si="60"/>
        <v>0</v>
      </c>
      <c r="AI704" s="11">
        <v>0</v>
      </c>
      <c r="AJ704" s="11">
        <v>0</v>
      </c>
      <c r="AK704" s="39">
        <f t="shared" si="61"/>
        <v>0</v>
      </c>
      <c r="AL704" s="11">
        <v>0</v>
      </c>
      <c r="AM704" s="11">
        <v>0</v>
      </c>
      <c r="AN704" s="11">
        <v>0</v>
      </c>
      <c r="AO704" s="11">
        <v>0</v>
      </c>
      <c r="AP704" s="33">
        <f t="shared" si="58"/>
        <v>0</v>
      </c>
      <c r="AQ704" s="32">
        <f t="shared" si="62"/>
        <v>0</v>
      </c>
      <c r="AR704" s="40">
        <v>0</v>
      </c>
    </row>
    <row r="705" spans="1:44" customFormat="1" ht="60" hidden="1" customHeight="1" x14ac:dyDescent="0.25">
      <c r="A705" s="4" t="s">
        <v>828</v>
      </c>
      <c r="B705" s="4" t="s">
        <v>1161</v>
      </c>
      <c r="C705" s="4" t="s">
        <v>913</v>
      </c>
      <c r="D705" s="4" t="s">
        <v>915</v>
      </c>
      <c r="E705" s="4" t="s">
        <v>917</v>
      </c>
      <c r="F705" s="4">
        <v>100</v>
      </c>
      <c r="G705" s="37" t="s">
        <v>1932</v>
      </c>
      <c r="H705" s="6"/>
      <c r="I705" s="6"/>
      <c r="J705" s="6"/>
      <c r="K705" s="6"/>
      <c r="L705" s="6"/>
      <c r="M705" s="35" t="s">
        <v>1994</v>
      </c>
      <c r="N705" s="35" t="s">
        <v>1974</v>
      </c>
      <c r="O705" s="35">
        <v>4503</v>
      </c>
      <c r="P705" s="4" t="s">
        <v>918</v>
      </c>
      <c r="Q705" s="4">
        <v>1</v>
      </c>
      <c r="R705" s="26">
        <v>1</v>
      </c>
      <c r="S705" s="8" t="s">
        <v>1808</v>
      </c>
      <c r="T705" s="8" t="s">
        <v>1809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39">
        <f t="shared" si="59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39">
        <f t="shared" si="60"/>
        <v>0</v>
      </c>
      <c r="AI705" s="11">
        <v>0</v>
      </c>
      <c r="AJ705" s="11">
        <v>0</v>
      </c>
      <c r="AK705" s="39">
        <f t="shared" si="61"/>
        <v>0</v>
      </c>
      <c r="AL705" s="11">
        <v>0</v>
      </c>
      <c r="AM705" s="11">
        <v>0</v>
      </c>
      <c r="AN705" s="11">
        <v>0</v>
      </c>
      <c r="AO705" s="11">
        <v>0</v>
      </c>
      <c r="AP705" s="33">
        <f t="shared" si="58"/>
        <v>0</v>
      </c>
      <c r="AQ705" s="32">
        <f t="shared" si="62"/>
        <v>0</v>
      </c>
      <c r="AR705" s="40">
        <v>0</v>
      </c>
    </row>
    <row r="706" spans="1:44" customFormat="1" ht="60" hidden="1" customHeight="1" x14ac:dyDescent="0.25">
      <c r="A706" s="4" t="s">
        <v>828</v>
      </c>
      <c r="B706" s="4" t="s">
        <v>1161</v>
      </c>
      <c r="C706" s="4" t="s">
        <v>913</v>
      </c>
      <c r="D706" s="4" t="s">
        <v>915</v>
      </c>
      <c r="E706" s="4" t="s">
        <v>917</v>
      </c>
      <c r="F706" s="4">
        <v>100</v>
      </c>
      <c r="G706" s="37" t="s">
        <v>1932</v>
      </c>
      <c r="H706" s="6"/>
      <c r="I706" s="6"/>
      <c r="J706" s="6"/>
      <c r="K706" s="6"/>
      <c r="L706" s="6"/>
      <c r="M706" s="35" t="s">
        <v>1994</v>
      </c>
      <c r="N706" s="35" t="s">
        <v>1974</v>
      </c>
      <c r="O706" s="35">
        <v>4503</v>
      </c>
      <c r="P706" s="4" t="s">
        <v>919</v>
      </c>
      <c r="Q706" s="4">
        <v>1</v>
      </c>
      <c r="R706" s="26">
        <v>1</v>
      </c>
      <c r="S706" s="8" t="s">
        <v>1809</v>
      </c>
      <c r="T706" s="8" t="s">
        <v>1810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39">
        <f t="shared" si="59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39">
        <f t="shared" si="60"/>
        <v>0</v>
      </c>
      <c r="AI706" s="11">
        <v>0</v>
      </c>
      <c r="AJ706" s="11">
        <v>0</v>
      </c>
      <c r="AK706" s="39">
        <f t="shared" si="61"/>
        <v>0</v>
      </c>
      <c r="AL706" s="11">
        <v>0</v>
      </c>
      <c r="AM706" s="11">
        <v>0</v>
      </c>
      <c r="AN706" s="11">
        <v>0</v>
      </c>
      <c r="AO706" s="11">
        <v>0</v>
      </c>
      <c r="AP706" s="33">
        <f t="shared" si="58"/>
        <v>0</v>
      </c>
      <c r="AQ706" s="32">
        <f t="shared" si="62"/>
        <v>0</v>
      </c>
      <c r="AR706" s="40">
        <v>0</v>
      </c>
    </row>
    <row r="707" spans="1:44" customFormat="1" ht="60" hidden="1" customHeight="1" x14ac:dyDescent="0.25">
      <c r="A707" s="4" t="s">
        <v>828</v>
      </c>
      <c r="B707" s="4" t="s">
        <v>1161</v>
      </c>
      <c r="C707" s="4" t="s">
        <v>913</v>
      </c>
      <c r="D707" s="4" t="s">
        <v>915</v>
      </c>
      <c r="E707" s="4" t="s">
        <v>917</v>
      </c>
      <c r="F707" s="4">
        <v>100</v>
      </c>
      <c r="G707" s="37" t="s">
        <v>1932</v>
      </c>
      <c r="H707" s="6"/>
      <c r="I707" s="6"/>
      <c r="J707" s="6"/>
      <c r="K707" s="6"/>
      <c r="L707" s="6"/>
      <c r="M707" s="35" t="s">
        <v>1994</v>
      </c>
      <c r="N707" s="35" t="s">
        <v>1974</v>
      </c>
      <c r="O707" s="35">
        <v>4503</v>
      </c>
      <c r="P707" s="4" t="s">
        <v>920</v>
      </c>
      <c r="Q707" s="4">
        <v>1</v>
      </c>
      <c r="R707" s="26" t="s">
        <v>1932</v>
      </c>
      <c r="S707" s="8" t="s">
        <v>1810</v>
      </c>
      <c r="T707" s="8" t="s">
        <v>1811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39">
        <f t="shared" si="59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39">
        <f t="shared" si="60"/>
        <v>0</v>
      </c>
      <c r="AI707" s="11">
        <v>0</v>
      </c>
      <c r="AJ707" s="11">
        <v>0</v>
      </c>
      <c r="AK707" s="39">
        <f t="shared" si="61"/>
        <v>0</v>
      </c>
      <c r="AL707" s="11">
        <v>0</v>
      </c>
      <c r="AM707" s="11">
        <v>0</v>
      </c>
      <c r="AN707" s="11">
        <v>0</v>
      </c>
      <c r="AO707" s="11">
        <v>0</v>
      </c>
      <c r="AP707" s="33">
        <f t="shared" si="58"/>
        <v>0</v>
      </c>
      <c r="AQ707" s="32">
        <f t="shared" si="62"/>
        <v>0</v>
      </c>
      <c r="AR707" s="40">
        <v>0</v>
      </c>
    </row>
    <row r="708" spans="1:44" customFormat="1" ht="60" hidden="1" customHeight="1" x14ac:dyDescent="0.25">
      <c r="A708" s="4" t="s">
        <v>828</v>
      </c>
      <c r="B708" s="4" t="s">
        <v>1161</v>
      </c>
      <c r="C708" s="4" t="s">
        <v>913</v>
      </c>
      <c r="D708" s="4" t="s">
        <v>915</v>
      </c>
      <c r="E708" s="4" t="s">
        <v>917</v>
      </c>
      <c r="F708" s="4">
        <v>100</v>
      </c>
      <c r="G708" s="37" t="s">
        <v>1932</v>
      </c>
      <c r="H708" s="6"/>
      <c r="I708" s="6"/>
      <c r="J708" s="6"/>
      <c r="K708" s="6"/>
      <c r="L708" s="6"/>
      <c r="M708" s="35" t="s">
        <v>1994</v>
      </c>
      <c r="N708" s="35" t="s">
        <v>1974</v>
      </c>
      <c r="O708" s="35">
        <v>4503</v>
      </c>
      <c r="P708" s="4" t="s">
        <v>921</v>
      </c>
      <c r="Q708" s="4">
        <v>2</v>
      </c>
      <c r="R708" s="26" t="s">
        <v>1932</v>
      </c>
      <c r="S708" s="8" t="s">
        <v>1811</v>
      </c>
      <c r="T708" s="8" t="s">
        <v>1812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39">
        <f t="shared" si="59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39">
        <f t="shared" si="60"/>
        <v>0</v>
      </c>
      <c r="AI708" s="11">
        <v>0</v>
      </c>
      <c r="AJ708" s="11">
        <v>0</v>
      </c>
      <c r="AK708" s="39">
        <f t="shared" si="61"/>
        <v>0</v>
      </c>
      <c r="AL708" s="11">
        <v>0</v>
      </c>
      <c r="AM708" s="11">
        <v>0</v>
      </c>
      <c r="AN708" s="11">
        <v>0</v>
      </c>
      <c r="AO708" s="11">
        <v>0</v>
      </c>
      <c r="AP708" s="33">
        <f t="shared" si="58"/>
        <v>0</v>
      </c>
      <c r="AQ708" s="32">
        <f t="shared" si="62"/>
        <v>0</v>
      </c>
      <c r="AR708" s="40">
        <v>0</v>
      </c>
    </row>
    <row r="709" spans="1:44" customFormat="1" ht="45" hidden="1" customHeight="1" x14ac:dyDescent="0.25">
      <c r="A709" s="4" t="s">
        <v>828</v>
      </c>
      <c r="B709" s="4" t="s">
        <v>1161</v>
      </c>
      <c r="C709" s="4" t="s">
        <v>913</v>
      </c>
      <c r="D709" s="4" t="s">
        <v>915</v>
      </c>
      <c r="E709" s="4" t="s">
        <v>922</v>
      </c>
      <c r="F709" s="4">
        <v>30</v>
      </c>
      <c r="G709" s="37">
        <v>7.5</v>
      </c>
      <c r="H709" s="6"/>
      <c r="I709" s="6"/>
      <c r="J709" s="6"/>
      <c r="K709" s="6"/>
      <c r="L709" s="6"/>
      <c r="M709" s="35" t="s">
        <v>1994</v>
      </c>
      <c r="N709" s="35" t="s">
        <v>1974</v>
      </c>
      <c r="O709" s="35">
        <v>4503</v>
      </c>
      <c r="P709" s="4" t="s">
        <v>923</v>
      </c>
      <c r="Q709" s="4">
        <v>4</v>
      </c>
      <c r="R709" s="26">
        <v>1</v>
      </c>
      <c r="S709" s="8" t="s">
        <v>1812</v>
      </c>
      <c r="T709" s="8" t="s">
        <v>1813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39">
        <f t="shared" si="59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39">
        <f t="shared" si="60"/>
        <v>0</v>
      </c>
      <c r="AI709" s="11">
        <v>0</v>
      </c>
      <c r="AJ709" s="11">
        <v>0</v>
      </c>
      <c r="AK709" s="39">
        <f t="shared" si="61"/>
        <v>0</v>
      </c>
      <c r="AL709" s="11">
        <v>0</v>
      </c>
      <c r="AM709" s="11">
        <v>0</v>
      </c>
      <c r="AN709" s="11">
        <v>0</v>
      </c>
      <c r="AO709" s="11">
        <v>0</v>
      </c>
      <c r="AP709" s="33">
        <f t="shared" si="58"/>
        <v>0</v>
      </c>
      <c r="AQ709" s="32">
        <f t="shared" si="62"/>
        <v>0</v>
      </c>
      <c r="AR709" s="40">
        <v>0</v>
      </c>
    </row>
    <row r="710" spans="1:44" customFormat="1" ht="45" hidden="1" customHeight="1" x14ac:dyDescent="0.25">
      <c r="A710" s="4" t="s">
        <v>828</v>
      </c>
      <c r="B710" s="4" t="s">
        <v>1161</v>
      </c>
      <c r="C710" s="4" t="s">
        <v>913</v>
      </c>
      <c r="D710" s="4" t="s">
        <v>915</v>
      </c>
      <c r="E710" s="4" t="s">
        <v>922</v>
      </c>
      <c r="F710" s="4">
        <v>30</v>
      </c>
      <c r="G710" s="37">
        <v>7.5</v>
      </c>
      <c r="H710" s="6"/>
      <c r="I710" s="6"/>
      <c r="J710" s="6"/>
      <c r="K710" s="6"/>
      <c r="L710" s="6"/>
      <c r="M710" s="35" t="s">
        <v>1994</v>
      </c>
      <c r="N710" s="35" t="s">
        <v>1974</v>
      </c>
      <c r="O710" s="35">
        <v>4503</v>
      </c>
      <c r="P710" s="4" t="s">
        <v>933</v>
      </c>
      <c r="Q710" s="4">
        <v>2</v>
      </c>
      <c r="R710" s="26">
        <v>0.1</v>
      </c>
      <c r="S710" s="8" t="s">
        <v>1813</v>
      </c>
      <c r="T710" s="8" t="s">
        <v>1814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39">
        <f t="shared" si="59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39">
        <f t="shared" si="60"/>
        <v>0</v>
      </c>
      <c r="AI710" s="11">
        <v>0</v>
      </c>
      <c r="AJ710" s="11">
        <v>0</v>
      </c>
      <c r="AK710" s="39">
        <f t="shared" si="61"/>
        <v>0</v>
      </c>
      <c r="AL710" s="11">
        <v>0</v>
      </c>
      <c r="AM710" s="11">
        <v>0</v>
      </c>
      <c r="AN710" s="11">
        <v>0</v>
      </c>
      <c r="AO710" s="11">
        <v>0</v>
      </c>
      <c r="AP710" s="33">
        <f t="shared" si="58"/>
        <v>0</v>
      </c>
      <c r="AQ710" s="32">
        <f t="shared" si="62"/>
        <v>0</v>
      </c>
      <c r="AR710" s="40">
        <v>0</v>
      </c>
    </row>
    <row r="711" spans="1:44" customFormat="1" ht="45" hidden="1" customHeight="1" x14ac:dyDescent="0.25">
      <c r="A711" s="4" t="s">
        <v>828</v>
      </c>
      <c r="B711" s="4" t="s">
        <v>1161</v>
      </c>
      <c r="C711" s="4" t="s">
        <v>913</v>
      </c>
      <c r="D711" s="4" t="s">
        <v>925</v>
      </c>
      <c r="E711" s="4" t="s">
        <v>924</v>
      </c>
      <c r="F711" s="4">
        <v>10</v>
      </c>
      <c r="G711" s="37">
        <v>1</v>
      </c>
      <c r="H711" s="6"/>
      <c r="I711" s="6"/>
      <c r="J711" s="6"/>
      <c r="K711" s="6"/>
      <c r="L711" s="6"/>
      <c r="M711" s="35" t="s">
        <v>1994</v>
      </c>
      <c r="N711" s="35" t="s">
        <v>1974</v>
      </c>
      <c r="O711" s="35">
        <v>4503</v>
      </c>
      <c r="P711" s="4" t="s">
        <v>926</v>
      </c>
      <c r="Q711" s="4">
        <v>1</v>
      </c>
      <c r="R711" s="26">
        <v>1</v>
      </c>
      <c r="S711" s="8" t="s">
        <v>1814</v>
      </c>
      <c r="T711" s="8" t="s">
        <v>1815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39">
        <f t="shared" si="59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39">
        <f t="shared" si="60"/>
        <v>0</v>
      </c>
      <c r="AI711" s="11">
        <v>0</v>
      </c>
      <c r="AJ711" s="11">
        <v>0</v>
      </c>
      <c r="AK711" s="39">
        <f t="shared" si="61"/>
        <v>0</v>
      </c>
      <c r="AL711" s="11">
        <v>0</v>
      </c>
      <c r="AM711" s="11">
        <v>0</v>
      </c>
      <c r="AN711" s="11">
        <v>0</v>
      </c>
      <c r="AO711" s="11">
        <v>0</v>
      </c>
      <c r="AP711" s="33">
        <f t="shared" si="58"/>
        <v>0</v>
      </c>
      <c r="AQ711" s="32">
        <f t="shared" si="62"/>
        <v>0</v>
      </c>
      <c r="AR711" s="40">
        <v>0</v>
      </c>
    </row>
    <row r="712" spans="1:44" customFormat="1" ht="45" hidden="1" customHeight="1" x14ac:dyDescent="0.25">
      <c r="A712" s="4" t="s">
        <v>828</v>
      </c>
      <c r="B712" s="4" t="s">
        <v>1161</v>
      </c>
      <c r="C712" s="4" t="s">
        <v>913</v>
      </c>
      <c r="D712" s="4" t="s">
        <v>925</v>
      </c>
      <c r="E712" s="4" t="s">
        <v>927</v>
      </c>
      <c r="F712" s="4">
        <v>30</v>
      </c>
      <c r="G712" s="37">
        <v>6</v>
      </c>
      <c r="H712" s="6"/>
      <c r="I712" s="6"/>
      <c r="J712" s="6"/>
      <c r="K712" s="6"/>
      <c r="L712" s="6"/>
      <c r="M712" s="35" t="s">
        <v>1994</v>
      </c>
      <c r="N712" s="35" t="s">
        <v>1974</v>
      </c>
      <c r="O712" s="35">
        <v>4503</v>
      </c>
      <c r="P712" s="4" t="s">
        <v>928</v>
      </c>
      <c r="Q712" s="4">
        <v>5</v>
      </c>
      <c r="R712" s="26">
        <v>1</v>
      </c>
      <c r="S712" s="8" t="s">
        <v>1815</v>
      </c>
      <c r="T712" s="8" t="s">
        <v>1816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39">
        <f t="shared" si="59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39">
        <f t="shared" si="60"/>
        <v>0</v>
      </c>
      <c r="AI712" s="11">
        <v>0</v>
      </c>
      <c r="AJ712" s="11">
        <v>0</v>
      </c>
      <c r="AK712" s="39">
        <f t="shared" si="61"/>
        <v>0</v>
      </c>
      <c r="AL712" s="11">
        <v>0</v>
      </c>
      <c r="AM712" s="11">
        <v>0</v>
      </c>
      <c r="AN712" s="11">
        <v>0</v>
      </c>
      <c r="AO712" s="11">
        <v>0</v>
      </c>
      <c r="AP712" s="33">
        <f t="shared" si="58"/>
        <v>0</v>
      </c>
      <c r="AQ712" s="32">
        <f t="shared" si="62"/>
        <v>0</v>
      </c>
      <c r="AR712" s="40">
        <v>0</v>
      </c>
    </row>
    <row r="713" spans="1:44" customFormat="1" ht="45" hidden="1" customHeight="1" x14ac:dyDescent="0.25">
      <c r="A713" s="4" t="s">
        <v>828</v>
      </c>
      <c r="B713" s="4" t="s">
        <v>1161</v>
      </c>
      <c r="C713" s="4" t="s">
        <v>913</v>
      </c>
      <c r="D713" s="4" t="s">
        <v>925</v>
      </c>
      <c r="E713" s="4" t="s">
        <v>929</v>
      </c>
      <c r="F713" s="4">
        <v>100</v>
      </c>
      <c r="G713" s="37" t="s">
        <v>1932</v>
      </c>
      <c r="H713" s="6"/>
      <c r="I713" s="6"/>
      <c r="J713" s="6"/>
      <c r="K713" s="6"/>
      <c r="L713" s="6"/>
      <c r="M713" s="35" t="s">
        <v>1994</v>
      </c>
      <c r="N713" s="35" t="s">
        <v>1974</v>
      </c>
      <c r="O713" s="35">
        <v>4503</v>
      </c>
      <c r="P713" s="4" t="s">
        <v>930</v>
      </c>
      <c r="Q713" s="4">
        <v>2</v>
      </c>
      <c r="R713" s="26" t="s">
        <v>1932</v>
      </c>
      <c r="S713" s="8" t="s">
        <v>1816</v>
      </c>
      <c r="T713" s="8" t="s">
        <v>1817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39">
        <f t="shared" si="59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39">
        <f t="shared" si="60"/>
        <v>0</v>
      </c>
      <c r="AI713" s="11">
        <v>0</v>
      </c>
      <c r="AJ713" s="11">
        <v>0</v>
      </c>
      <c r="AK713" s="39">
        <f t="shared" si="61"/>
        <v>0</v>
      </c>
      <c r="AL713" s="11">
        <v>0</v>
      </c>
      <c r="AM713" s="11">
        <v>0</v>
      </c>
      <c r="AN713" s="11">
        <v>0</v>
      </c>
      <c r="AO713" s="11">
        <v>0</v>
      </c>
      <c r="AP713" s="33">
        <f t="shared" si="58"/>
        <v>0</v>
      </c>
      <c r="AQ713" s="32">
        <f t="shared" si="62"/>
        <v>0</v>
      </c>
      <c r="AR713" s="40">
        <v>0</v>
      </c>
    </row>
    <row r="714" spans="1:44" customFormat="1" ht="45" hidden="1" customHeight="1" x14ac:dyDescent="0.25">
      <c r="A714" s="4" t="s">
        <v>828</v>
      </c>
      <c r="B714" s="4" t="s">
        <v>1161</v>
      </c>
      <c r="C714" s="4" t="s">
        <v>913</v>
      </c>
      <c r="D714" s="4" t="s">
        <v>932</v>
      </c>
      <c r="E714" s="4" t="s">
        <v>931</v>
      </c>
      <c r="F714" s="4">
        <v>100</v>
      </c>
      <c r="G714" s="37" t="s">
        <v>1932</v>
      </c>
      <c r="H714" s="6"/>
      <c r="I714" s="6"/>
      <c r="J714" s="6"/>
      <c r="K714" s="6"/>
      <c r="L714" s="6"/>
      <c r="M714" s="35" t="s">
        <v>2005</v>
      </c>
      <c r="N714" s="35" t="s">
        <v>1975</v>
      </c>
      <c r="O714" s="35">
        <v>3205</v>
      </c>
      <c r="P714" s="4" t="s">
        <v>939</v>
      </c>
      <c r="Q714" s="4">
        <v>1</v>
      </c>
      <c r="R714" s="26" t="s">
        <v>1932</v>
      </c>
      <c r="S714" s="8" t="s">
        <v>1817</v>
      </c>
      <c r="T714" s="8" t="s">
        <v>1818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39">
        <f t="shared" si="59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39">
        <f t="shared" si="60"/>
        <v>0</v>
      </c>
      <c r="AI714" s="11">
        <v>0</v>
      </c>
      <c r="AJ714" s="11">
        <v>0</v>
      </c>
      <c r="AK714" s="39">
        <f t="shared" si="61"/>
        <v>0</v>
      </c>
      <c r="AL714" s="11">
        <v>0</v>
      </c>
      <c r="AM714" s="11">
        <v>0</v>
      </c>
      <c r="AN714" s="11">
        <v>0</v>
      </c>
      <c r="AO714" s="11">
        <v>0</v>
      </c>
      <c r="AP714" s="33">
        <f t="shared" si="58"/>
        <v>0</v>
      </c>
      <c r="AQ714" s="32">
        <f t="shared" si="62"/>
        <v>0</v>
      </c>
      <c r="AR714" s="40">
        <v>0</v>
      </c>
    </row>
    <row r="715" spans="1:44" customFormat="1" ht="60" hidden="1" customHeight="1" x14ac:dyDescent="0.25">
      <c r="A715" s="4" t="s">
        <v>828</v>
      </c>
      <c r="B715" s="4" t="s">
        <v>1161</v>
      </c>
      <c r="C715" s="4" t="s">
        <v>913</v>
      </c>
      <c r="D715" s="4" t="s">
        <v>932</v>
      </c>
      <c r="E715" s="4" t="s">
        <v>931</v>
      </c>
      <c r="F715" s="4">
        <v>100</v>
      </c>
      <c r="G715" s="37" t="s">
        <v>1932</v>
      </c>
      <c r="H715" s="6"/>
      <c r="I715" s="6"/>
      <c r="J715" s="6"/>
      <c r="K715" s="6"/>
      <c r="L715" s="6"/>
      <c r="M715" s="35" t="s">
        <v>2005</v>
      </c>
      <c r="N715" s="35" t="s">
        <v>1976</v>
      </c>
      <c r="O715" s="35">
        <v>3299</v>
      </c>
      <c r="P715" s="4" t="s">
        <v>934</v>
      </c>
      <c r="Q715" s="4">
        <v>1</v>
      </c>
      <c r="R715" s="26" t="s">
        <v>1932</v>
      </c>
      <c r="S715" s="8" t="s">
        <v>1818</v>
      </c>
      <c r="T715" s="8" t="s">
        <v>1819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39">
        <f t="shared" si="59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39">
        <f t="shared" si="60"/>
        <v>0</v>
      </c>
      <c r="AI715" s="11">
        <v>0</v>
      </c>
      <c r="AJ715" s="11">
        <v>0</v>
      </c>
      <c r="AK715" s="39">
        <f t="shared" si="61"/>
        <v>0</v>
      </c>
      <c r="AL715" s="11">
        <v>0</v>
      </c>
      <c r="AM715" s="11">
        <v>0</v>
      </c>
      <c r="AN715" s="11">
        <v>0</v>
      </c>
      <c r="AO715" s="11">
        <v>0</v>
      </c>
      <c r="AP715" s="33">
        <f t="shared" si="58"/>
        <v>0</v>
      </c>
      <c r="AQ715" s="32">
        <f t="shared" si="62"/>
        <v>0</v>
      </c>
      <c r="AR715" s="40">
        <v>0</v>
      </c>
    </row>
    <row r="716" spans="1:44" customFormat="1" ht="60" hidden="1" customHeight="1" x14ac:dyDescent="0.25">
      <c r="A716" s="4" t="s">
        <v>828</v>
      </c>
      <c r="B716" s="4" t="s">
        <v>1161</v>
      </c>
      <c r="C716" s="4" t="s">
        <v>913</v>
      </c>
      <c r="D716" s="4" t="s">
        <v>932</v>
      </c>
      <c r="E716" s="4" t="s">
        <v>931</v>
      </c>
      <c r="F716" s="4">
        <v>100</v>
      </c>
      <c r="G716" s="37" t="s">
        <v>1932</v>
      </c>
      <c r="H716" s="6"/>
      <c r="I716" s="6"/>
      <c r="J716" s="6"/>
      <c r="K716" s="6"/>
      <c r="L716" s="6"/>
      <c r="M716" s="35" t="s">
        <v>1994</v>
      </c>
      <c r="N716" s="35" t="s">
        <v>1974</v>
      </c>
      <c r="O716" s="35">
        <v>4503</v>
      </c>
      <c r="P716" s="4" t="s">
        <v>935</v>
      </c>
      <c r="Q716" s="4">
        <v>2</v>
      </c>
      <c r="R716" s="26">
        <v>1</v>
      </c>
      <c r="S716" s="8" t="s">
        <v>1819</v>
      </c>
      <c r="T716" s="8" t="s">
        <v>1820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39">
        <f t="shared" si="59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39">
        <f t="shared" si="60"/>
        <v>0</v>
      </c>
      <c r="AI716" s="11">
        <v>0</v>
      </c>
      <c r="AJ716" s="11">
        <v>0</v>
      </c>
      <c r="AK716" s="39">
        <f t="shared" si="61"/>
        <v>0</v>
      </c>
      <c r="AL716" s="11">
        <v>0</v>
      </c>
      <c r="AM716" s="11">
        <v>0</v>
      </c>
      <c r="AN716" s="11">
        <v>0</v>
      </c>
      <c r="AO716" s="11">
        <v>0</v>
      </c>
      <c r="AP716" s="33">
        <f t="shared" si="58"/>
        <v>0</v>
      </c>
      <c r="AQ716" s="32">
        <f t="shared" si="62"/>
        <v>0</v>
      </c>
      <c r="AR716" s="40">
        <v>0</v>
      </c>
    </row>
    <row r="717" spans="1:44" customFormat="1" ht="45" hidden="1" customHeight="1" x14ac:dyDescent="0.25">
      <c r="A717" s="4" t="s">
        <v>828</v>
      </c>
      <c r="B717" s="4" t="s">
        <v>1161</v>
      </c>
      <c r="C717" s="4" t="s">
        <v>913</v>
      </c>
      <c r="D717" s="4" t="s">
        <v>932</v>
      </c>
      <c r="E717" s="4" t="s">
        <v>936</v>
      </c>
      <c r="F717" s="4">
        <v>100</v>
      </c>
      <c r="G717" s="37">
        <v>40</v>
      </c>
      <c r="H717" s="6"/>
      <c r="I717" s="6"/>
      <c r="J717" s="6"/>
      <c r="K717" s="6"/>
      <c r="L717" s="6"/>
      <c r="M717" s="35" t="s">
        <v>2005</v>
      </c>
      <c r="N717" s="35" t="s">
        <v>1977</v>
      </c>
      <c r="O717" s="35">
        <v>3208</v>
      </c>
      <c r="P717" s="4" t="s">
        <v>940</v>
      </c>
      <c r="Q717" s="4">
        <v>5</v>
      </c>
      <c r="R717" s="26">
        <v>2</v>
      </c>
      <c r="S717" s="8" t="s">
        <v>1820</v>
      </c>
      <c r="T717" s="8" t="s">
        <v>1821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39">
        <f t="shared" si="59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39">
        <f t="shared" si="60"/>
        <v>0</v>
      </c>
      <c r="AI717" s="11">
        <v>0</v>
      </c>
      <c r="AJ717" s="11">
        <v>0</v>
      </c>
      <c r="AK717" s="39">
        <f t="shared" si="61"/>
        <v>0</v>
      </c>
      <c r="AL717" s="11">
        <v>0</v>
      </c>
      <c r="AM717" s="11">
        <v>0</v>
      </c>
      <c r="AN717" s="11">
        <v>0</v>
      </c>
      <c r="AO717" s="11">
        <v>0</v>
      </c>
      <c r="AP717" s="33">
        <f t="shared" si="58"/>
        <v>0</v>
      </c>
      <c r="AQ717" s="32">
        <f t="shared" si="62"/>
        <v>0</v>
      </c>
      <c r="AR717" s="40">
        <v>0</v>
      </c>
    </row>
    <row r="718" spans="1:44" customFormat="1" ht="45" hidden="1" customHeight="1" x14ac:dyDescent="0.25">
      <c r="A718" s="4" t="s">
        <v>828</v>
      </c>
      <c r="B718" s="4" t="s">
        <v>1161</v>
      </c>
      <c r="C718" s="4" t="s">
        <v>913</v>
      </c>
      <c r="D718" s="4" t="s">
        <v>932</v>
      </c>
      <c r="E718" s="4" t="s">
        <v>937</v>
      </c>
      <c r="F718" s="4">
        <v>100</v>
      </c>
      <c r="G718" s="37">
        <v>37.5</v>
      </c>
      <c r="H718" s="6"/>
      <c r="I718" s="6"/>
      <c r="J718" s="6"/>
      <c r="K718" s="6"/>
      <c r="L718" s="6"/>
      <c r="M718" s="35" t="s">
        <v>2005</v>
      </c>
      <c r="N718" s="35" t="s">
        <v>1977</v>
      </c>
      <c r="O718" s="35">
        <v>3208</v>
      </c>
      <c r="P718" s="4" t="s">
        <v>941</v>
      </c>
      <c r="Q718" s="4">
        <v>8</v>
      </c>
      <c r="R718" s="26">
        <v>3</v>
      </c>
      <c r="S718" s="8" t="s">
        <v>1821</v>
      </c>
      <c r="T718" s="8" t="s">
        <v>1822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39">
        <f t="shared" si="59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39">
        <f t="shared" si="60"/>
        <v>0</v>
      </c>
      <c r="AI718" s="11">
        <v>0</v>
      </c>
      <c r="AJ718" s="11">
        <v>0</v>
      </c>
      <c r="AK718" s="39">
        <f t="shared" si="61"/>
        <v>0</v>
      </c>
      <c r="AL718" s="11">
        <v>0</v>
      </c>
      <c r="AM718" s="11">
        <v>0</v>
      </c>
      <c r="AN718" s="11">
        <v>0</v>
      </c>
      <c r="AO718" s="11">
        <v>0</v>
      </c>
      <c r="AP718" s="33">
        <f t="shared" si="58"/>
        <v>0</v>
      </c>
      <c r="AQ718" s="32">
        <f t="shared" si="62"/>
        <v>0</v>
      </c>
      <c r="AR718" s="40">
        <v>0</v>
      </c>
    </row>
    <row r="719" spans="1:44" customFormat="1" ht="45" hidden="1" customHeight="1" x14ac:dyDescent="0.25">
      <c r="A719" s="4" t="s">
        <v>828</v>
      </c>
      <c r="B719" s="4" t="s">
        <v>1161</v>
      </c>
      <c r="C719" s="4" t="s">
        <v>913</v>
      </c>
      <c r="D719" s="4" t="s">
        <v>932</v>
      </c>
      <c r="E719" s="4" t="s">
        <v>946</v>
      </c>
      <c r="F719" s="28">
        <v>6.59</v>
      </c>
      <c r="G719" s="37">
        <v>3.29</v>
      </c>
      <c r="H719" s="6"/>
      <c r="I719" s="6"/>
      <c r="J719" s="6"/>
      <c r="K719" s="6"/>
      <c r="L719" s="6"/>
      <c r="M719" s="35" t="s">
        <v>2005</v>
      </c>
      <c r="N719" s="35" t="s">
        <v>1977</v>
      </c>
      <c r="O719" s="35">
        <v>3208</v>
      </c>
      <c r="P719" s="4" t="s">
        <v>938</v>
      </c>
      <c r="Q719" s="4">
        <v>10</v>
      </c>
      <c r="R719" s="26">
        <v>5</v>
      </c>
      <c r="S719" s="8" t="s">
        <v>1822</v>
      </c>
      <c r="T719" s="8" t="s">
        <v>1823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39">
        <f t="shared" si="59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39">
        <f t="shared" si="60"/>
        <v>0</v>
      </c>
      <c r="AI719" s="11">
        <v>0</v>
      </c>
      <c r="AJ719" s="11">
        <v>0</v>
      </c>
      <c r="AK719" s="39">
        <f t="shared" si="61"/>
        <v>0</v>
      </c>
      <c r="AL719" s="11">
        <v>0</v>
      </c>
      <c r="AM719" s="11">
        <v>0</v>
      </c>
      <c r="AN719" s="11">
        <v>0</v>
      </c>
      <c r="AO719" s="11">
        <v>0</v>
      </c>
      <c r="AP719" s="33">
        <f t="shared" si="58"/>
        <v>0</v>
      </c>
      <c r="AQ719" s="32">
        <f t="shared" si="62"/>
        <v>0</v>
      </c>
      <c r="AR719" s="40">
        <v>0</v>
      </c>
    </row>
    <row r="720" spans="1:44" customFormat="1" ht="45" hidden="1" customHeight="1" x14ac:dyDescent="0.25">
      <c r="A720" s="4" t="s">
        <v>828</v>
      </c>
      <c r="B720" s="4" t="s">
        <v>1161</v>
      </c>
      <c r="C720" s="4" t="s">
        <v>913</v>
      </c>
      <c r="D720" s="4" t="s">
        <v>932</v>
      </c>
      <c r="E720" s="4" t="s">
        <v>942</v>
      </c>
      <c r="F720" s="4">
        <v>26</v>
      </c>
      <c r="G720" s="37">
        <v>6.5</v>
      </c>
      <c r="H720" s="6"/>
      <c r="I720" s="6"/>
      <c r="J720" s="6"/>
      <c r="K720" s="6"/>
      <c r="L720" s="6"/>
      <c r="M720" s="35" t="s">
        <v>1994</v>
      </c>
      <c r="N720" s="35" t="s">
        <v>1974</v>
      </c>
      <c r="O720" s="35">
        <v>4503</v>
      </c>
      <c r="P720" s="4" t="s">
        <v>943</v>
      </c>
      <c r="Q720" s="4">
        <v>4</v>
      </c>
      <c r="R720" s="26">
        <v>1</v>
      </c>
      <c r="S720" s="8" t="s">
        <v>1823</v>
      </c>
      <c r="T720" s="8" t="s">
        <v>1824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39">
        <f t="shared" si="59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39">
        <f t="shared" si="60"/>
        <v>0</v>
      </c>
      <c r="AI720" s="11">
        <v>0</v>
      </c>
      <c r="AJ720" s="11">
        <v>0</v>
      </c>
      <c r="AK720" s="39">
        <f t="shared" si="61"/>
        <v>0</v>
      </c>
      <c r="AL720" s="11">
        <v>0</v>
      </c>
      <c r="AM720" s="11">
        <v>0</v>
      </c>
      <c r="AN720" s="11">
        <v>0</v>
      </c>
      <c r="AO720" s="11">
        <v>0</v>
      </c>
      <c r="AP720" s="33">
        <f t="shared" si="58"/>
        <v>0</v>
      </c>
      <c r="AQ720" s="32">
        <f t="shared" si="62"/>
        <v>0</v>
      </c>
      <c r="AR720" s="40">
        <v>0</v>
      </c>
    </row>
    <row r="721" spans="1:44" customFormat="1" ht="45" hidden="1" customHeight="1" x14ac:dyDescent="0.25">
      <c r="A721" s="4" t="s">
        <v>828</v>
      </c>
      <c r="B721" s="4" t="s">
        <v>1161</v>
      </c>
      <c r="C721" s="4" t="s">
        <v>913</v>
      </c>
      <c r="D721" s="4" t="s">
        <v>932</v>
      </c>
      <c r="E721" s="4" t="s">
        <v>944</v>
      </c>
      <c r="F721" s="4">
        <v>100</v>
      </c>
      <c r="G721" s="37">
        <v>100</v>
      </c>
      <c r="H721" s="6"/>
      <c r="I721" s="6"/>
      <c r="J721" s="6"/>
      <c r="K721" s="6"/>
      <c r="L721" s="6"/>
      <c r="M721" s="35" t="s">
        <v>1994</v>
      </c>
      <c r="N721" s="35" t="s">
        <v>1974</v>
      </c>
      <c r="O721" s="35">
        <v>4503</v>
      </c>
      <c r="P721" s="4" t="s">
        <v>945</v>
      </c>
      <c r="Q721" s="4">
        <v>1</v>
      </c>
      <c r="R721" s="26">
        <v>1</v>
      </c>
      <c r="S721" s="8" t="s">
        <v>1824</v>
      </c>
      <c r="T721" s="8" t="s">
        <v>1825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39">
        <f t="shared" si="59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39">
        <f t="shared" si="60"/>
        <v>0</v>
      </c>
      <c r="AI721" s="11">
        <v>0</v>
      </c>
      <c r="AJ721" s="11">
        <v>0</v>
      </c>
      <c r="AK721" s="39">
        <f t="shared" si="61"/>
        <v>0</v>
      </c>
      <c r="AL721" s="11">
        <v>0</v>
      </c>
      <c r="AM721" s="11">
        <v>0</v>
      </c>
      <c r="AN721" s="11">
        <v>0</v>
      </c>
      <c r="AO721" s="11">
        <v>0</v>
      </c>
      <c r="AP721" s="33">
        <f t="shared" si="58"/>
        <v>0</v>
      </c>
      <c r="AQ721" s="32">
        <f t="shared" si="62"/>
        <v>0</v>
      </c>
      <c r="AR721" s="40">
        <v>0</v>
      </c>
    </row>
    <row r="722" spans="1:44" customFormat="1" ht="75" hidden="1" customHeight="1" x14ac:dyDescent="0.25">
      <c r="A722" s="4" t="s">
        <v>828</v>
      </c>
      <c r="B722" s="4" t="s">
        <v>951</v>
      </c>
      <c r="C722" s="4" t="s">
        <v>947</v>
      </c>
      <c r="D722" s="4" t="s">
        <v>949</v>
      </c>
      <c r="E722" s="4" t="s">
        <v>948</v>
      </c>
      <c r="F722" s="4">
        <v>100</v>
      </c>
      <c r="G722" s="37" t="s">
        <v>2023</v>
      </c>
      <c r="H722" s="6"/>
      <c r="I722" s="6"/>
      <c r="J722" s="6"/>
      <c r="K722" s="6"/>
      <c r="L722" s="6"/>
      <c r="M722" s="35" t="s">
        <v>1994</v>
      </c>
      <c r="N722" s="35" t="s">
        <v>1979</v>
      </c>
      <c r="O722" s="35">
        <v>4502</v>
      </c>
      <c r="P722" s="5" t="s">
        <v>950</v>
      </c>
      <c r="Q722" s="5">
        <v>1</v>
      </c>
      <c r="R722" s="26" t="s">
        <v>1932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39">
        <f t="shared" si="59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39">
        <f t="shared" si="60"/>
        <v>0</v>
      </c>
      <c r="AI722" s="11">
        <v>0</v>
      </c>
      <c r="AJ722" s="11">
        <v>0</v>
      </c>
      <c r="AK722" s="39">
        <f t="shared" si="61"/>
        <v>0</v>
      </c>
      <c r="AL722" s="11">
        <v>0</v>
      </c>
      <c r="AM722" s="11">
        <v>0</v>
      </c>
      <c r="AN722" s="11">
        <v>0</v>
      </c>
      <c r="AO722" s="11">
        <v>0</v>
      </c>
      <c r="AP722" s="33">
        <f t="shared" si="58"/>
        <v>0</v>
      </c>
      <c r="AQ722" s="32">
        <f t="shared" si="62"/>
        <v>0</v>
      </c>
      <c r="AR722" s="40">
        <v>0</v>
      </c>
    </row>
    <row r="723" spans="1:44" customFormat="1" ht="75" hidden="1" customHeight="1" x14ac:dyDescent="0.25">
      <c r="A723" s="4" t="s">
        <v>828</v>
      </c>
      <c r="B723" s="4" t="s">
        <v>951</v>
      </c>
      <c r="C723" s="4" t="s">
        <v>947</v>
      </c>
      <c r="D723" s="4" t="s">
        <v>949</v>
      </c>
      <c r="E723" s="4" t="s">
        <v>948</v>
      </c>
      <c r="F723" s="4">
        <v>100</v>
      </c>
      <c r="G723" s="37">
        <v>100</v>
      </c>
      <c r="H723" s="6"/>
      <c r="I723" s="6"/>
      <c r="J723" s="6"/>
      <c r="K723" s="6"/>
      <c r="L723" s="6"/>
      <c r="M723" s="35" t="s">
        <v>1994</v>
      </c>
      <c r="N723" s="35" t="s">
        <v>1979</v>
      </c>
      <c r="O723" s="35">
        <v>4502</v>
      </c>
      <c r="P723" s="5" t="s">
        <v>952</v>
      </c>
      <c r="Q723" s="5">
        <v>1</v>
      </c>
      <c r="R723" s="26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39">
        <f t="shared" si="59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39">
        <f t="shared" si="60"/>
        <v>0</v>
      </c>
      <c r="AI723" s="11">
        <v>0</v>
      </c>
      <c r="AJ723" s="11">
        <v>0</v>
      </c>
      <c r="AK723" s="39">
        <f t="shared" si="61"/>
        <v>0</v>
      </c>
      <c r="AL723" s="11">
        <v>0</v>
      </c>
      <c r="AM723" s="11">
        <v>0</v>
      </c>
      <c r="AN723" s="11">
        <v>0</v>
      </c>
      <c r="AO723" s="11">
        <v>0</v>
      </c>
      <c r="AP723" s="33">
        <f t="shared" si="58"/>
        <v>0</v>
      </c>
      <c r="AQ723" s="32">
        <f t="shared" si="62"/>
        <v>0</v>
      </c>
      <c r="AR723" s="40">
        <v>0</v>
      </c>
    </row>
    <row r="724" spans="1:44" customFormat="1" ht="75" hidden="1" customHeight="1" x14ac:dyDescent="0.25">
      <c r="A724" s="4" t="s">
        <v>828</v>
      </c>
      <c r="B724" s="4" t="s">
        <v>951</v>
      </c>
      <c r="C724" s="4" t="s">
        <v>947</v>
      </c>
      <c r="D724" s="4" t="s">
        <v>949</v>
      </c>
      <c r="E724" s="4" t="s">
        <v>948</v>
      </c>
      <c r="F724" s="4">
        <v>100</v>
      </c>
      <c r="G724" s="37">
        <v>100</v>
      </c>
      <c r="H724" s="6"/>
      <c r="I724" s="6"/>
      <c r="J724" s="6"/>
      <c r="K724" s="6"/>
      <c r="L724" s="6"/>
      <c r="M724" s="35" t="s">
        <v>1994</v>
      </c>
      <c r="N724" s="35" t="s">
        <v>1979</v>
      </c>
      <c r="O724" s="35">
        <v>4502</v>
      </c>
      <c r="P724" s="5" t="s">
        <v>953</v>
      </c>
      <c r="Q724" s="5">
        <v>1</v>
      </c>
      <c r="R724" s="26">
        <v>1</v>
      </c>
      <c r="S724" s="10">
        <v>43832</v>
      </c>
      <c r="T724" s="10">
        <v>44196</v>
      </c>
      <c r="U724" s="22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39">
        <f t="shared" si="59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39">
        <f t="shared" si="60"/>
        <v>0</v>
      </c>
      <c r="AI724" s="11">
        <v>0</v>
      </c>
      <c r="AJ724" s="11">
        <v>0</v>
      </c>
      <c r="AK724" s="39">
        <f t="shared" si="61"/>
        <v>0</v>
      </c>
      <c r="AL724" s="11">
        <v>0</v>
      </c>
      <c r="AM724" s="11">
        <v>0</v>
      </c>
      <c r="AN724" s="11">
        <v>0</v>
      </c>
      <c r="AO724" s="11">
        <v>0</v>
      </c>
      <c r="AP724" s="33">
        <f t="shared" si="58"/>
        <v>0</v>
      </c>
      <c r="AQ724" s="32">
        <f t="shared" si="62"/>
        <v>0</v>
      </c>
      <c r="AR724" s="40">
        <v>0</v>
      </c>
    </row>
    <row r="725" spans="1:44" customFormat="1" ht="75" hidden="1" customHeight="1" x14ac:dyDescent="0.25">
      <c r="A725" s="4" t="s">
        <v>828</v>
      </c>
      <c r="B725" s="4" t="s">
        <v>951</v>
      </c>
      <c r="C725" s="4" t="s">
        <v>947</v>
      </c>
      <c r="D725" s="4" t="s">
        <v>949</v>
      </c>
      <c r="E725" s="4" t="s">
        <v>948</v>
      </c>
      <c r="F725" s="4">
        <v>100</v>
      </c>
      <c r="G725" s="37">
        <v>100</v>
      </c>
      <c r="H725" s="6"/>
      <c r="I725" s="6"/>
      <c r="J725" s="6"/>
      <c r="K725" s="6"/>
      <c r="L725" s="6"/>
      <c r="M725" s="35" t="s">
        <v>1994</v>
      </c>
      <c r="N725" s="35" t="s">
        <v>1979</v>
      </c>
      <c r="O725" s="35">
        <v>4502</v>
      </c>
      <c r="P725" s="5" t="s">
        <v>954</v>
      </c>
      <c r="Q725" s="5">
        <v>1</v>
      </c>
      <c r="R725" s="26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39">
        <f t="shared" si="59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39">
        <f t="shared" si="60"/>
        <v>0</v>
      </c>
      <c r="AI725" s="11">
        <v>0</v>
      </c>
      <c r="AJ725" s="11">
        <v>0</v>
      </c>
      <c r="AK725" s="39">
        <f t="shared" si="61"/>
        <v>0</v>
      </c>
      <c r="AL725" s="11">
        <v>0</v>
      </c>
      <c r="AM725" s="11">
        <v>0</v>
      </c>
      <c r="AN725" s="11">
        <v>0</v>
      </c>
      <c r="AO725" s="11">
        <v>0</v>
      </c>
      <c r="AP725" s="33">
        <f t="shared" si="58"/>
        <v>0</v>
      </c>
      <c r="AQ725" s="32">
        <f t="shared" si="62"/>
        <v>0</v>
      </c>
      <c r="AR725" s="40">
        <v>0</v>
      </c>
    </row>
    <row r="726" spans="1:44" customFormat="1" ht="60" hidden="1" customHeight="1" x14ac:dyDescent="0.25">
      <c r="A726" s="4" t="s">
        <v>828</v>
      </c>
      <c r="B726" s="4" t="s">
        <v>951</v>
      </c>
      <c r="C726" s="4" t="s">
        <v>947</v>
      </c>
      <c r="D726" s="4" t="s">
        <v>949</v>
      </c>
      <c r="E726" s="4" t="s">
        <v>1931</v>
      </c>
      <c r="F726" s="4">
        <v>90</v>
      </c>
      <c r="G726" s="37">
        <v>90</v>
      </c>
      <c r="H726" s="6"/>
      <c r="I726" s="6"/>
      <c r="J726" s="6"/>
      <c r="K726" s="6"/>
      <c r="L726" s="6"/>
      <c r="M726" s="35" t="s">
        <v>1994</v>
      </c>
      <c r="N726" s="35" t="s">
        <v>1980</v>
      </c>
      <c r="O726" s="35">
        <v>4502</v>
      </c>
      <c r="P726" s="5" t="s">
        <v>955</v>
      </c>
      <c r="Q726" s="5">
        <v>84</v>
      </c>
      <c r="R726" s="26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39">
        <f t="shared" si="59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39">
        <f t="shared" si="60"/>
        <v>0</v>
      </c>
      <c r="AI726" s="11">
        <v>0</v>
      </c>
      <c r="AJ726" s="11">
        <v>0</v>
      </c>
      <c r="AK726" s="39">
        <f t="shared" si="61"/>
        <v>0</v>
      </c>
      <c r="AL726" s="11">
        <v>0</v>
      </c>
      <c r="AM726" s="11">
        <v>0</v>
      </c>
      <c r="AN726" s="11">
        <v>0</v>
      </c>
      <c r="AO726" s="11">
        <v>0</v>
      </c>
      <c r="AP726" s="33">
        <f t="shared" si="58"/>
        <v>0</v>
      </c>
      <c r="AQ726" s="32">
        <f t="shared" si="62"/>
        <v>0</v>
      </c>
      <c r="AR726" s="40">
        <v>0</v>
      </c>
    </row>
    <row r="727" spans="1:44" customFormat="1" ht="60" hidden="1" customHeight="1" x14ac:dyDescent="0.25">
      <c r="A727" s="4" t="s">
        <v>828</v>
      </c>
      <c r="B727" s="4" t="s">
        <v>951</v>
      </c>
      <c r="C727" s="4" t="s">
        <v>947</v>
      </c>
      <c r="D727" s="4" t="s">
        <v>949</v>
      </c>
      <c r="E727" s="4" t="s">
        <v>1931</v>
      </c>
      <c r="F727" s="4">
        <v>90</v>
      </c>
      <c r="G727" s="37">
        <v>90</v>
      </c>
      <c r="H727" s="6"/>
      <c r="I727" s="6"/>
      <c r="J727" s="6"/>
      <c r="K727" s="6"/>
      <c r="L727" s="6"/>
      <c r="M727" s="35" t="s">
        <v>1994</v>
      </c>
      <c r="N727" s="35" t="s">
        <v>1980</v>
      </c>
      <c r="O727" s="35">
        <v>4502</v>
      </c>
      <c r="P727" s="5" t="s">
        <v>956</v>
      </c>
      <c r="Q727" s="5">
        <v>4</v>
      </c>
      <c r="R727" s="26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39">
        <f t="shared" si="59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39">
        <f t="shared" si="60"/>
        <v>0</v>
      </c>
      <c r="AI727" s="11">
        <v>0</v>
      </c>
      <c r="AJ727" s="11">
        <v>0</v>
      </c>
      <c r="AK727" s="39">
        <f t="shared" si="61"/>
        <v>0</v>
      </c>
      <c r="AL727" s="11">
        <v>0</v>
      </c>
      <c r="AM727" s="11">
        <v>0</v>
      </c>
      <c r="AN727" s="11">
        <v>0</v>
      </c>
      <c r="AO727" s="11">
        <v>0</v>
      </c>
      <c r="AP727" s="33">
        <f t="shared" si="58"/>
        <v>0</v>
      </c>
      <c r="AQ727" s="32">
        <f t="shared" si="62"/>
        <v>0</v>
      </c>
      <c r="AR727" s="40">
        <v>0</v>
      </c>
    </row>
    <row r="728" spans="1:44" customFormat="1" ht="60" hidden="1" customHeight="1" x14ac:dyDescent="0.25">
      <c r="A728" s="4" t="s">
        <v>828</v>
      </c>
      <c r="B728" s="4" t="s">
        <v>951</v>
      </c>
      <c r="C728" s="4" t="s">
        <v>947</v>
      </c>
      <c r="D728" s="4" t="s">
        <v>949</v>
      </c>
      <c r="E728" s="4" t="s">
        <v>1931</v>
      </c>
      <c r="F728" s="4">
        <v>90</v>
      </c>
      <c r="G728" s="37">
        <v>90</v>
      </c>
      <c r="H728" s="6"/>
      <c r="I728" s="6"/>
      <c r="J728" s="6"/>
      <c r="K728" s="6"/>
      <c r="L728" s="6"/>
      <c r="M728" s="35" t="s">
        <v>1994</v>
      </c>
      <c r="N728" s="35" t="s">
        <v>1980</v>
      </c>
      <c r="O728" s="35">
        <v>4502</v>
      </c>
      <c r="P728" s="5" t="s">
        <v>957</v>
      </c>
      <c r="Q728" s="5">
        <v>16</v>
      </c>
      <c r="R728" s="26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39">
        <f t="shared" si="59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39">
        <f t="shared" si="60"/>
        <v>0</v>
      </c>
      <c r="AI728" s="11">
        <v>0</v>
      </c>
      <c r="AJ728" s="11">
        <v>0</v>
      </c>
      <c r="AK728" s="39">
        <f t="shared" si="61"/>
        <v>0</v>
      </c>
      <c r="AL728" s="11">
        <v>0</v>
      </c>
      <c r="AM728" s="11">
        <v>0</v>
      </c>
      <c r="AN728" s="11">
        <v>0</v>
      </c>
      <c r="AO728" s="11">
        <v>0</v>
      </c>
      <c r="AP728" s="33">
        <f t="shared" si="58"/>
        <v>0</v>
      </c>
      <c r="AQ728" s="32">
        <f t="shared" si="62"/>
        <v>0</v>
      </c>
      <c r="AR728" s="40">
        <v>0</v>
      </c>
    </row>
    <row r="729" spans="1:44" customFormat="1" ht="98.25" hidden="1" customHeight="1" x14ac:dyDescent="0.25">
      <c r="A729" s="4" t="s">
        <v>828</v>
      </c>
      <c r="B729" s="4" t="s">
        <v>951</v>
      </c>
      <c r="C729" s="4" t="s">
        <v>947</v>
      </c>
      <c r="D729" s="4" t="s">
        <v>949</v>
      </c>
      <c r="E729" s="4" t="s">
        <v>958</v>
      </c>
      <c r="F729" s="4">
        <v>80</v>
      </c>
      <c r="G729" s="37">
        <v>80</v>
      </c>
      <c r="H729" s="6"/>
      <c r="I729" s="6"/>
      <c r="J729" s="6"/>
      <c r="K729" s="6"/>
      <c r="L729" s="6"/>
      <c r="M729" s="35" t="s">
        <v>1994</v>
      </c>
      <c r="N729" s="35" t="s">
        <v>1980</v>
      </c>
      <c r="O729" s="35">
        <v>4502</v>
      </c>
      <c r="P729" s="5" t="s">
        <v>959</v>
      </c>
      <c r="Q729" s="5">
        <v>18</v>
      </c>
      <c r="R729" s="26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39">
        <f t="shared" si="59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39">
        <f t="shared" si="60"/>
        <v>0</v>
      </c>
      <c r="AI729" s="11">
        <v>0</v>
      </c>
      <c r="AJ729" s="11">
        <v>0</v>
      </c>
      <c r="AK729" s="39">
        <f t="shared" si="61"/>
        <v>0</v>
      </c>
      <c r="AL729" s="11">
        <v>0</v>
      </c>
      <c r="AM729" s="11">
        <v>0</v>
      </c>
      <c r="AN729" s="11">
        <v>0</v>
      </c>
      <c r="AO729" s="11">
        <v>0</v>
      </c>
      <c r="AP729" s="33">
        <f t="shared" si="58"/>
        <v>0</v>
      </c>
      <c r="AQ729" s="32">
        <f t="shared" si="62"/>
        <v>0</v>
      </c>
      <c r="AR729" s="40">
        <v>0</v>
      </c>
    </row>
    <row r="730" spans="1:44" customFormat="1" ht="60" hidden="1" customHeight="1" x14ac:dyDescent="0.25">
      <c r="A730" s="4" t="s">
        <v>828</v>
      </c>
      <c r="B730" s="4" t="s">
        <v>963</v>
      </c>
      <c r="C730" s="4" t="s">
        <v>947</v>
      </c>
      <c r="D730" s="4" t="s">
        <v>961</v>
      </c>
      <c r="E730" s="4" t="s">
        <v>960</v>
      </c>
      <c r="F730" s="4">
        <v>19</v>
      </c>
      <c r="G730" s="37">
        <v>0.19</v>
      </c>
      <c r="H730" s="6"/>
      <c r="I730" s="6"/>
      <c r="J730" s="6"/>
      <c r="K730" s="6"/>
      <c r="L730" s="6"/>
      <c r="M730" s="35" t="s">
        <v>1994</v>
      </c>
      <c r="N730" s="35" t="s">
        <v>1980</v>
      </c>
      <c r="O730" s="35">
        <v>4599</v>
      </c>
      <c r="P730" s="5" t="s">
        <v>962</v>
      </c>
      <c r="Q730" s="5">
        <v>12500</v>
      </c>
      <c r="R730" s="26">
        <v>3633</v>
      </c>
      <c r="S730" s="10" t="s">
        <v>1826</v>
      </c>
      <c r="T730" s="10" t="s">
        <v>1827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39">
        <f t="shared" si="59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39">
        <f t="shared" si="60"/>
        <v>0</v>
      </c>
      <c r="AI730" s="11">
        <v>0</v>
      </c>
      <c r="AJ730" s="11">
        <v>0</v>
      </c>
      <c r="AK730" s="39">
        <f t="shared" si="61"/>
        <v>0</v>
      </c>
      <c r="AL730" s="11">
        <v>0</v>
      </c>
      <c r="AM730" s="11">
        <v>0</v>
      </c>
      <c r="AN730" s="11">
        <v>0</v>
      </c>
      <c r="AO730" s="11">
        <v>0</v>
      </c>
      <c r="AP730" s="33">
        <f t="shared" si="58"/>
        <v>0</v>
      </c>
      <c r="AQ730" s="32">
        <f t="shared" si="62"/>
        <v>0</v>
      </c>
      <c r="AR730" s="40">
        <v>0</v>
      </c>
    </row>
    <row r="731" spans="1:44" customFormat="1" ht="60" hidden="1" customHeight="1" x14ac:dyDescent="0.25">
      <c r="A731" s="4" t="s">
        <v>828</v>
      </c>
      <c r="B731" s="4" t="s">
        <v>963</v>
      </c>
      <c r="C731" s="4" t="s">
        <v>947</v>
      </c>
      <c r="D731" s="4" t="s">
        <v>961</v>
      </c>
      <c r="E731" s="4" t="s">
        <v>960</v>
      </c>
      <c r="F731" s="4">
        <v>19</v>
      </c>
      <c r="G731" s="37">
        <v>0.19</v>
      </c>
      <c r="H731" s="6"/>
      <c r="I731" s="6"/>
      <c r="J731" s="6"/>
      <c r="K731" s="6"/>
      <c r="L731" s="6"/>
      <c r="M731" s="35" t="s">
        <v>1994</v>
      </c>
      <c r="N731" s="35" t="s">
        <v>1980</v>
      </c>
      <c r="O731" s="35">
        <v>4599</v>
      </c>
      <c r="P731" s="5" t="s">
        <v>964</v>
      </c>
      <c r="Q731" s="5">
        <v>2</v>
      </c>
      <c r="R731" s="26" t="s">
        <v>1932</v>
      </c>
      <c r="S731" s="10" t="s">
        <v>1827</v>
      </c>
      <c r="T731" s="10" t="s">
        <v>1828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39">
        <f t="shared" si="59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39">
        <f t="shared" si="60"/>
        <v>0</v>
      </c>
      <c r="AI731" s="11">
        <v>0</v>
      </c>
      <c r="AJ731" s="11">
        <v>0</v>
      </c>
      <c r="AK731" s="39">
        <f t="shared" si="61"/>
        <v>0</v>
      </c>
      <c r="AL731" s="11">
        <v>0</v>
      </c>
      <c r="AM731" s="11">
        <v>0</v>
      </c>
      <c r="AN731" s="11">
        <v>0</v>
      </c>
      <c r="AO731" s="11">
        <v>0</v>
      </c>
      <c r="AP731" s="33">
        <f t="shared" si="58"/>
        <v>0</v>
      </c>
      <c r="AQ731" s="32">
        <f t="shared" si="62"/>
        <v>0</v>
      </c>
      <c r="AR731" s="40">
        <v>0</v>
      </c>
    </row>
    <row r="732" spans="1:44" customFormat="1" ht="60" hidden="1" customHeight="1" x14ac:dyDescent="0.25">
      <c r="A732" s="4" t="s">
        <v>828</v>
      </c>
      <c r="B732" s="4" t="s">
        <v>963</v>
      </c>
      <c r="C732" s="4" t="s">
        <v>947</v>
      </c>
      <c r="D732" s="4" t="s">
        <v>961</v>
      </c>
      <c r="E732" s="4" t="s">
        <v>965</v>
      </c>
      <c r="F732" s="4">
        <v>20</v>
      </c>
      <c r="G732" s="37">
        <v>5</v>
      </c>
      <c r="H732" s="6"/>
      <c r="I732" s="6"/>
      <c r="J732" s="6"/>
      <c r="K732" s="6"/>
      <c r="L732" s="6"/>
      <c r="M732" s="35" t="s">
        <v>1994</v>
      </c>
      <c r="N732" s="35" t="s">
        <v>1980</v>
      </c>
      <c r="O732" s="35">
        <v>4599</v>
      </c>
      <c r="P732" s="5" t="s">
        <v>966</v>
      </c>
      <c r="Q732" s="5">
        <v>12000</v>
      </c>
      <c r="R732" s="26">
        <v>3000</v>
      </c>
      <c r="S732" s="10" t="s">
        <v>1828</v>
      </c>
      <c r="T732" s="10" t="s">
        <v>1829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39">
        <f t="shared" si="59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39">
        <f t="shared" si="60"/>
        <v>0</v>
      </c>
      <c r="AI732" s="11">
        <v>0</v>
      </c>
      <c r="AJ732" s="11">
        <v>0</v>
      </c>
      <c r="AK732" s="39">
        <f t="shared" si="61"/>
        <v>0</v>
      </c>
      <c r="AL732" s="11">
        <v>0</v>
      </c>
      <c r="AM732" s="11">
        <v>0</v>
      </c>
      <c r="AN732" s="11">
        <v>0</v>
      </c>
      <c r="AO732" s="11">
        <v>0</v>
      </c>
      <c r="AP732" s="33">
        <f t="shared" si="58"/>
        <v>0</v>
      </c>
      <c r="AQ732" s="32">
        <f t="shared" si="62"/>
        <v>0</v>
      </c>
      <c r="AR732" s="40">
        <v>0</v>
      </c>
    </row>
    <row r="733" spans="1:44" customFormat="1" ht="60" hidden="1" customHeight="1" x14ac:dyDescent="0.25">
      <c r="A733" s="4" t="s">
        <v>828</v>
      </c>
      <c r="B733" s="4" t="s">
        <v>963</v>
      </c>
      <c r="C733" s="4" t="s">
        <v>947</v>
      </c>
      <c r="D733" s="4" t="s">
        <v>961</v>
      </c>
      <c r="E733" s="4" t="s">
        <v>965</v>
      </c>
      <c r="F733" s="4">
        <v>20</v>
      </c>
      <c r="G733" s="37">
        <v>5</v>
      </c>
      <c r="H733" s="6"/>
      <c r="I733" s="6"/>
      <c r="J733" s="6"/>
      <c r="K733" s="6"/>
      <c r="L733" s="6"/>
      <c r="M733" s="35" t="s">
        <v>1994</v>
      </c>
      <c r="N733" s="35" t="s">
        <v>1980</v>
      </c>
      <c r="O733" s="35">
        <v>4599</v>
      </c>
      <c r="P733" s="5" t="s">
        <v>967</v>
      </c>
      <c r="Q733" s="5">
        <v>4</v>
      </c>
      <c r="R733" s="26">
        <v>1</v>
      </c>
      <c r="S733" s="10" t="s">
        <v>1829</v>
      </c>
      <c r="T733" s="10" t="s">
        <v>1830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39">
        <f t="shared" si="59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39">
        <f t="shared" si="60"/>
        <v>0</v>
      </c>
      <c r="AI733" s="11">
        <v>0</v>
      </c>
      <c r="AJ733" s="11">
        <v>0</v>
      </c>
      <c r="AK733" s="39">
        <f t="shared" si="61"/>
        <v>0</v>
      </c>
      <c r="AL733" s="11">
        <v>0</v>
      </c>
      <c r="AM733" s="11">
        <v>0</v>
      </c>
      <c r="AN733" s="11">
        <v>0</v>
      </c>
      <c r="AO733" s="11">
        <v>0</v>
      </c>
      <c r="AP733" s="33">
        <f t="shared" si="58"/>
        <v>0</v>
      </c>
      <c r="AQ733" s="32">
        <f t="shared" si="62"/>
        <v>0</v>
      </c>
      <c r="AR733" s="40">
        <v>0</v>
      </c>
    </row>
    <row r="734" spans="1:44" customFormat="1" ht="60" hidden="1" customHeight="1" x14ac:dyDescent="0.25">
      <c r="A734" s="4" t="s">
        <v>828</v>
      </c>
      <c r="B734" s="4" t="s">
        <v>1162</v>
      </c>
      <c r="C734" s="4" t="s">
        <v>947</v>
      </c>
      <c r="D734" s="4" t="s">
        <v>969</v>
      </c>
      <c r="E734" s="4" t="s">
        <v>968</v>
      </c>
      <c r="F734" s="4">
        <v>4</v>
      </c>
      <c r="G734" s="37">
        <v>1</v>
      </c>
      <c r="H734" s="6"/>
      <c r="I734" s="6"/>
      <c r="J734" s="6"/>
      <c r="K734" s="6"/>
      <c r="L734" s="6"/>
      <c r="M734" s="35" t="s">
        <v>1994</v>
      </c>
      <c r="N734" s="35" t="s">
        <v>1980</v>
      </c>
      <c r="O734" s="35">
        <v>4599</v>
      </c>
      <c r="P734" s="5" t="s">
        <v>970</v>
      </c>
      <c r="Q734" s="5">
        <v>4</v>
      </c>
      <c r="R734" s="26">
        <v>1</v>
      </c>
      <c r="S734" s="10" t="s">
        <v>1830</v>
      </c>
      <c r="T734" s="10" t="s">
        <v>1831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39">
        <f t="shared" si="59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39">
        <f t="shared" si="60"/>
        <v>0</v>
      </c>
      <c r="AI734" s="11">
        <v>0</v>
      </c>
      <c r="AJ734" s="11">
        <v>0</v>
      </c>
      <c r="AK734" s="39">
        <f t="shared" si="61"/>
        <v>0</v>
      </c>
      <c r="AL734" s="11">
        <v>0</v>
      </c>
      <c r="AM734" s="11">
        <v>0</v>
      </c>
      <c r="AN734" s="11">
        <v>0</v>
      </c>
      <c r="AO734" s="11">
        <v>0</v>
      </c>
      <c r="AP734" s="33">
        <f t="shared" si="58"/>
        <v>0</v>
      </c>
      <c r="AQ734" s="32">
        <f t="shared" si="62"/>
        <v>0</v>
      </c>
      <c r="AR734" s="40">
        <v>0</v>
      </c>
    </row>
    <row r="735" spans="1:44" customFormat="1" ht="60" hidden="1" customHeight="1" x14ac:dyDescent="0.25">
      <c r="A735" s="4" t="s">
        <v>828</v>
      </c>
      <c r="B735" s="4" t="s">
        <v>1162</v>
      </c>
      <c r="C735" s="4" t="s">
        <v>947</v>
      </c>
      <c r="D735" s="4" t="s">
        <v>969</v>
      </c>
      <c r="E735" s="4" t="s">
        <v>968</v>
      </c>
      <c r="F735" s="4">
        <v>4</v>
      </c>
      <c r="G735" s="37">
        <v>1</v>
      </c>
      <c r="H735" s="6"/>
      <c r="I735" s="6"/>
      <c r="J735" s="6"/>
      <c r="K735" s="6"/>
      <c r="L735" s="6"/>
      <c r="M735" s="35" t="s">
        <v>1994</v>
      </c>
      <c r="N735" s="35" t="s">
        <v>1980</v>
      </c>
      <c r="O735" s="35">
        <v>4599</v>
      </c>
      <c r="P735" s="5" t="s">
        <v>971</v>
      </c>
      <c r="Q735" s="5">
        <v>16</v>
      </c>
      <c r="R735" s="26">
        <v>4</v>
      </c>
      <c r="S735" s="10" t="s">
        <v>1831</v>
      </c>
      <c r="T735" s="10" t="s">
        <v>1832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39">
        <f t="shared" si="59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39">
        <f t="shared" si="60"/>
        <v>0</v>
      </c>
      <c r="AI735" s="11">
        <v>0</v>
      </c>
      <c r="AJ735" s="11">
        <v>0</v>
      </c>
      <c r="AK735" s="39">
        <f t="shared" si="61"/>
        <v>0</v>
      </c>
      <c r="AL735" s="11">
        <v>0</v>
      </c>
      <c r="AM735" s="11">
        <v>0</v>
      </c>
      <c r="AN735" s="11">
        <v>0</v>
      </c>
      <c r="AO735" s="11">
        <v>0</v>
      </c>
      <c r="AP735" s="33">
        <f t="shared" si="58"/>
        <v>0</v>
      </c>
      <c r="AQ735" s="32">
        <f t="shared" si="62"/>
        <v>0</v>
      </c>
      <c r="AR735" s="40">
        <v>0</v>
      </c>
    </row>
    <row r="736" spans="1:44" customFormat="1" ht="60" hidden="1" customHeight="1" x14ac:dyDescent="0.25">
      <c r="A736" s="4" t="s">
        <v>828</v>
      </c>
      <c r="B736" s="5" t="s">
        <v>975</v>
      </c>
      <c r="C736" s="4" t="s">
        <v>947</v>
      </c>
      <c r="D736" s="4" t="s">
        <v>973</v>
      </c>
      <c r="E736" s="4" t="s">
        <v>972</v>
      </c>
      <c r="F736" s="4">
        <v>100</v>
      </c>
      <c r="G736" s="37">
        <v>25</v>
      </c>
      <c r="H736" s="6"/>
      <c r="I736" s="6"/>
      <c r="J736" s="6"/>
      <c r="K736" s="6"/>
      <c r="L736" s="6"/>
      <c r="M736" s="35" t="s">
        <v>1994</v>
      </c>
      <c r="N736" s="35" t="s">
        <v>1980</v>
      </c>
      <c r="O736" s="35">
        <v>4599</v>
      </c>
      <c r="P736" s="5" t="s">
        <v>974</v>
      </c>
      <c r="Q736" s="5">
        <v>10000</v>
      </c>
      <c r="R736" s="26">
        <v>2500</v>
      </c>
      <c r="S736" s="10" t="s">
        <v>1832</v>
      </c>
      <c r="T736" s="10" t="s">
        <v>1833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39">
        <f t="shared" si="59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39">
        <f t="shared" si="60"/>
        <v>0</v>
      </c>
      <c r="AI736" s="11">
        <v>0</v>
      </c>
      <c r="AJ736" s="11">
        <v>0</v>
      </c>
      <c r="AK736" s="39">
        <f t="shared" si="61"/>
        <v>0</v>
      </c>
      <c r="AL736" s="11">
        <v>0</v>
      </c>
      <c r="AM736" s="11">
        <v>0</v>
      </c>
      <c r="AN736" s="11">
        <v>0</v>
      </c>
      <c r="AO736" s="11">
        <v>0</v>
      </c>
      <c r="AP736" s="33">
        <f t="shared" si="58"/>
        <v>0</v>
      </c>
      <c r="AQ736" s="32">
        <f t="shared" si="62"/>
        <v>0</v>
      </c>
      <c r="AR736" s="40">
        <v>0</v>
      </c>
    </row>
    <row r="737" spans="1:44" customFormat="1" ht="30" hidden="1" customHeight="1" x14ac:dyDescent="0.25">
      <c r="A737" s="4" t="s">
        <v>828</v>
      </c>
      <c r="B737" s="4" t="s">
        <v>1163</v>
      </c>
      <c r="C737" s="4" t="s">
        <v>947</v>
      </c>
      <c r="D737" s="4" t="s">
        <v>977</v>
      </c>
      <c r="E737" s="4" t="s">
        <v>976</v>
      </c>
      <c r="F737" s="4">
        <v>25</v>
      </c>
      <c r="G737" s="37">
        <v>25</v>
      </c>
      <c r="H737" s="6"/>
      <c r="I737" s="6"/>
      <c r="J737" s="6"/>
      <c r="K737" s="6"/>
      <c r="L737" s="6"/>
      <c r="M737" s="35" t="s">
        <v>2003</v>
      </c>
      <c r="N737" s="35" t="s">
        <v>1981</v>
      </c>
      <c r="O737" s="35">
        <v>1205</v>
      </c>
      <c r="P737" s="5" t="s">
        <v>978</v>
      </c>
      <c r="Q737" s="5">
        <v>2</v>
      </c>
      <c r="R737" s="26">
        <v>2</v>
      </c>
      <c r="S737" s="10" t="s">
        <v>1833</v>
      </c>
      <c r="T737" s="10" t="s">
        <v>1834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39">
        <f t="shared" si="59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39">
        <f t="shared" si="60"/>
        <v>0</v>
      </c>
      <c r="AI737" s="11">
        <v>0</v>
      </c>
      <c r="AJ737" s="11">
        <v>0</v>
      </c>
      <c r="AK737" s="39">
        <f t="shared" si="61"/>
        <v>0</v>
      </c>
      <c r="AL737" s="11">
        <v>0</v>
      </c>
      <c r="AM737" s="11">
        <v>0</v>
      </c>
      <c r="AN737" s="11">
        <v>0</v>
      </c>
      <c r="AO737" s="11">
        <v>0</v>
      </c>
      <c r="AP737" s="33">
        <f t="shared" si="58"/>
        <v>0</v>
      </c>
      <c r="AQ737" s="32">
        <f t="shared" si="62"/>
        <v>0</v>
      </c>
      <c r="AR737" s="40">
        <v>0</v>
      </c>
    </row>
    <row r="738" spans="1:44" customFormat="1" ht="45" hidden="1" customHeight="1" x14ac:dyDescent="0.25">
      <c r="A738" s="4" t="s">
        <v>828</v>
      </c>
      <c r="B738" s="4" t="s">
        <v>1163</v>
      </c>
      <c r="C738" s="4" t="s">
        <v>947</v>
      </c>
      <c r="D738" s="4" t="s">
        <v>977</v>
      </c>
      <c r="E738" s="4" t="s">
        <v>976</v>
      </c>
      <c r="F738" s="4">
        <v>25</v>
      </c>
      <c r="G738" s="37">
        <v>6.25</v>
      </c>
      <c r="H738" s="6"/>
      <c r="I738" s="6"/>
      <c r="J738" s="6"/>
      <c r="K738" s="6"/>
      <c r="L738" s="6"/>
      <c r="M738" s="35" t="s">
        <v>2003</v>
      </c>
      <c r="N738" s="35" t="s">
        <v>1981</v>
      </c>
      <c r="O738" s="35">
        <v>1205</v>
      </c>
      <c r="P738" s="5" t="s">
        <v>979</v>
      </c>
      <c r="Q738" s="5">
        <v>4</v>
      </c>
      <c r="R738" s="26">
        <v>1</v>
      </c>
      <c r="S738" s="10" t="s">
        <v>1834</v>
      </c>
      <c r="T738" s="10" t="s">
        <v>1835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39">
        <f t="shared" si="59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39">
        <f t="shared" si="60"/>
        <v>0</v>
      </c>
      <c r="AI738" s="11">
        <v>0</v>
      </c>
      <c r="AJ738" s="11">
        <v>0</v>
      </c>
      <c r="AK738" s="39">
        <f t="shared" si="61"/>
        <v>0</v>
      </c>
      <c r="AL738" s="11">
        <v>0</v>
      </c>
      <c r="AM738" s="11">
        <v>0</v>
      </c>
      <c r="AN738" s="11">
        <v>0</v>
      </c>
      <c r="AO738" s="11">
        <v>0</v>
      </c>
      <c r="AP738" s="33">
        <f t="shared" si="58"/>
        <v>0</v>
      </c>
      <c r="AQ738" s="32">
        <f t="shared" si="62"/>
        <v>0</v>
      </c>
      <c r="AR738" s="40">
        <v>0</v>
      </c>
    </row>
    <row r="739" spans="1:44" customFormat="1" ht="30" hidden="1" customHeight="1" x14ac:dyDescent="0.25">
      <c r="A739" s="4" t="s">
        <v>828</v>
      </c>
      <c r="B739" s="4" t="s">
        <v>1163</v>
      </c>
      <c r="C739" s="4" t="s">
        <v>947</v>
      </c>
      <c r="D739" s="4" t="s">
        <v>977</v>
      </c>
      <c r="E739" s="4" t="s">
        <v>980</v>
      </c>
      <c r="F739" s="4">
        <v>50</v>
      </c>
      <c r="G739" s="37">
        <v>25</v>
      </c>
      <c r="H739" s="6"/>
      <c r="I739" s="6"/>
      <c r="J739" s="6"/>
      <c r="K739" s="6"/>
      <c r="L739" s="6"/>
      <c r="M739" s="35" t="s">
        <v>2003</v>
      </c>
      <c r="N739" s="35" t="s">
        <v>1981</v>
      </c>
      <c r="O739" s="35">
        <v>1205</v>
      </c>
      <c r="P739" s="5" t="s">
        <v>981</v>
      </c>
      <c r="Q739" s="5">
        <v>5</v>
      </c>
      <c r="R739" s="26">
        <v>5</v>
      </c>
      <c r="S739" s="10" t="s">
        <v>1835</v>
      </c>
      <c r="T739" s="10" t="s">
        <v>1836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39">
        <f t="shared" si="59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39">
        <f t="shared" si="60"/>
        <v>0</v>
      </c>
      <c r="AI739" s="11">
        <v>0</v>
      </c>
      <c r="AJ739" s="11">
        <v>0</v>
      </c>
      <c r="AK739" s="39">
        <f t="shared" si="61"/>
        <v>0</v>
      </c>
      <c r="AL739" s="11">
        <v>0</v>
      </c>
      <c r="AM739" s="11">
        <v>0</v>
      </c>
      <c r="AN739" s="11">
        <v>0</v>
      </c>
      <c r="AO739" s="11">
        <v>0</v>
      </c>
      <c r="AP739" s="33">
        <f t="shared" si="58"/>
        <v>0</v>
      </c>
      <c r="AQ739" s="32">
        <f t="shared" si="62"/>
        <v>0</v>
      </c>
      <c r="AR739" s="40">
        <v>0</v>
      </c>
    </row>
    <row r="740" spans="1:44" customFormat="1" ht="45" hidden="1" customHeight="1" x14ac:dyDescent="0.25">
      <c r="A740" s="4" t="s">
        <v>828</v>
      </c>
      <c r="B740" s="4" t="s">
        <v>1163</v>
      </c>
      <c r="C740" s="4" t="s">
        <v>947</v>
      </c>
      <c r="D740" s="4" t="s">
        <v>977</v>
      </c>
      <c r="E740" s="4" t="s">
        <v>980</v>
      </c>
      <c r="F740" s="4">
        <v>50</v>
      </c>
      <c r="G740" s="37">
        <v>14.58</v>
      </c>
      <c r="H740" s="6"/>
      <c r="I740" s="6"/>
      <c r="J740" s="6"/>
      <c r="K740" s="6"/>
      <c r="L740" s="6"/>
      <c r="M740" s="35" t="s">
        <v>2003</v>
      </c>
      <c r="N740" s="35" t="s">
        <v>1981</v>
      </c>
      <c r="O740" s="35">
        <v>1205</v>
      </c>
      <c r="P740" s="5" t="s">
        <v>982</v>
      </c>
      <c r="Q740" s="5">
        <v>4</v>
      </c>
      <c r="R740" s="26">
        <v>1</v>
      </c>
      <c r="S740" s="10" t="s">
        <v>1836</v>
      </c>
      <c r="T740" s="10" t="s">
        <v>1837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39">
        <f t="shared" si="59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39">
        <f t="shared" si="60"/>
        <v>0</v>
      </c>
      <c r="AI740" s="11">
        <v>0</v>
      </c>
      <c r="AJ740" s="11">
        <v>0</v>
      </c>
      <c r="AK740" s="39">
        <f t="shared" si="61"/>
        <v>0</v>
      </c>
      <c r="AL740" s="11">
        <v>0</v>
      </c>
      <c r="AM740" s="11">
        <v>0</v>
      </c>
      <c r="AN740" s="11">
        <v>0</v>
      </c>
      <c r="AO740" s="11">
        <v>0</v>
      </c>
      <c r="AP740" s="33">
        <f t="shared" si="58"/>
        <v>0</v>
      </c>
      <c r="AQ740" s="32">
        <f t="shared" si="62"/>
        <v>0</v>
      </c>
      <c r="AR740" s="40">
        <v>0</v>
      </c>
    </row>
    <row r="741" spans="1:44" customFormat="1" ht="30" hidden="1" customHeight="1" x14ac:dyDescent="0.25">
      <c r="A741" s="4" t="s">
        <v>828</v>
      </c>
      <c r="B741" s="4" t="s">
        <v>1163</v>
      </c>
      <c r="C741" s="4" t="s">
        <v>947</v>
      </c>
      <c r="D741" s="4" t="s">
        <v>977</v>
      </c>
      <c r="E741" s="4" t="s">
        <v>980</v>
      </c>
      <c r="F741" s="4">
        <v>50</v>
      </c>
      <c r="G741" s="37">
        <v>11</v>
      </c>
      <c r="H741" s="6"/>
      <c r="I741" s="6"/>
      <c r="J741" s="6"/>
      <c r="K741" s="6"/>
      <c r="L741" s="6"/>
      <c r="M741" s="35" t="s">
        <v>2003</v>
      </c>
      <c r="N741" s="35" t="s">
        <v>1981</v>
      </c>
      <c r="O741" s="35">
        <v>1205</v>
      </c>
      <c r="P741" s="5" t="s">
        <v>996</v>
      </c>
      <c r="Q741" s="5">
        <v>4</v>
      </c>
      <c r="R741" s="26">
        <v>1</v>
      </c>
      <c r="S741" s="10" t="s">
        <v>1837</v>
      </c>
      <c r="T741" s="10" t="s">
        <v>1838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39">
        <f t="shared" si="59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39">
        <f t="shared" si="60"/>
        <v>0</v>
      </c>
      <c r="AI741" s="11">
        <v>0</v>
      </c>
      <c r="AJ741" s="11">
        <v>0</v>
      </c>
      <c r="AK741" s="39">
        <f t="shared" si="61"/>
        <v>0</v>
      </c>
      <c r="AL741" s="11">
        <v>0</v>
      </c>
      <c r="AM741" s="11">
        <v>0</v>
      </c>
      <c r="AN741" s="11">
        <v>0</v>
      </c>
      <c r="AO741" s="11">
        <v>0</v>
      </c>
      <c r="AP741" s="33">
        <f t="shared" si="58"/>
        <v>0</v>
      </c>
      <c r="AQ741" s="32">
        <f t="shared" si="62"/>
        <v>0</v>
      </c>
      <c r="AR741" s="40">
        <v>0</v>
      </c>
    </row>
    <row r="742" spans="1:44" customFormat="1" ht="60" hidden="1" customHeight="1" x14ac:dyDescent="0.25">
      <c r="A742" s="4" t="s">
        <v>828</v>
      </c>
      <c r="B742" s="4" t="s">
        <v>986</v>
      </c>
      <c r="C742" s="4" t="s">
        <v>947</v>
      </c>
      <c r="D742" s="4" t="s">
        <v>984</v>
      </c>
      <c r="E742" s="4" t="s">
        <v>983</v>
      </c>
      <c r="F742" s="4">
        <v>86.5</v>
      </c>
      <c r="G742" s="37">
        <v>84.5</v>
      </c>
      <c r="H742" s="6"/>
      <c r="I742" s="6"/>
      <c r="J742" s="6"/>
      <c r="K742" s="6"/>
      <c r="L742" s="6"/>
      <c r="M742" s="35" t="s">
        <v>1994</v>
      </c>
      <c r="N742" s="35" t="s">
        <v>1980</v>
      </c>
      <c r="O742" s="35">
        <v>4599</v>
      </c>
      <c r="P742" s="5" t="s">
        <v>985</v>
      </c>
      <c r="Q742" s="5">
        <v>5</v>
      </c>
      <c r="R742" s="26">
        <v>5</v>
      </c>
      <c r="S742" s="10" t="s">
        <v>1838</v>
      </c>
      <c r="T742" s="10" t="s">
        <v>1839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39">
        <f t="shared" si="59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39">
        <f t="shared" si="60"/>
        <v>0</v>
      </c>
      <c r="AI742" s="11">
        <v>0</v>
      </c>
      <c r="AJ742" s="11">
        <v>0</v>
      </c>
      <c r="AK742" s="39">
        <f t="shared" si="61"/>
        <v>0</v>
      </c>
      <c r="AL742" s="11">
        <v>0</v>
      </c>
      <c r="AM742" s="11">
        <v>0</v>
      </c>
      <c r="AN742" s="11">
        <v>0</v>
      </c>
      <c r="AO742" s="11">
        <v>0</v>
      </c>
      <c r="AP742" s="33">
        <f t="shared" si="58"/>
        <v>0</v>
      </c>
      <c r="AQ742" s="32">
        <f t="shared" si="62"/>
        <v>0</v>
      </c>
      <c r="AR742" s="40">
        <v>0</v>
      </c>
    </row>
    <row r="743" spans="1:44" customFormat="1" ht="60" hidden="1" customHeight="1" x14ac:dyDescent="0.25">
      <c r="A743" s="4" t="s">
        <v>828</v>
      </c>
      <c r="B743" s="4" t="s">
        <v>986</v>
      </c>
      <c r="C743" s="4" t="s">
        <v>947</v>
      </c>
      <c r="D743" s="4" t="s">
        <v>984</v>
      </c>
      <c r="E743" s="4" t="s">
        <v>983</v>
      </c>
      <c r="F743" s="4">
        <v>86.5</v>
      </c>
      <c r="G743" s="37">
        <v>84.5</v>
      </c>
      <c r="H743" s="6"/>
      <c r="I743" s="6"/>
      <c r="J743" s="6"/>
      <c r="K743" s="6"/>
      <c r="L743" s="6"/>
      <c r="M743" s="35" t="s">
        <v>1994</v>
      </c>
      <c r="N743" s="35" t="s">
        <v>1980</v>
      </c>
      <c r="O743" s="35">
        <v>4599</v>
      </c>
      <c r="P743" s="5" t="s">
        <v>987</v>
      </c>
      <c r="Q743" s="5">
        <v>104</v>
      </c>
      <c r="R743" s="26">
        <v>26</v>
      </c>
      <c r="S743" s="10" t="s">
        <v>1839</v>
      </c>
      <c r="T743" s="10" t="s">
        <v>1840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39">
        <f t="shared" si="59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39">
        <f t="shared" si="60"/>
        <v>0</v>
      </c>
      <c r="AI743" s="11">
        <v>0</v>
      </c>
      <c r="AJ743" s="11">
        <v>0</v>
      </c>
      <c r="AK743" s="39">
        <f t="shared" si="61"/>
        <v>0</v>
      </c>
      <c r="AL743" s="11">
        <v>0</v>
      </c>
      <c r="AM743" s="11">
        <v>0</v>
      </c>
      <c r="AN743" s="11">
        <v>0</v>
      </c>
      <c r="AO743" s="11">
        <v>0</v>
      </c>
      <c r="AP743" s="33">
        <f t="shared" si="58"/>
        <v>0</v>
      </c>
      <c r="AQ743" s="32">
        <f t="shared" si="62"/>
        <v>0</v>
      </c>
      <c r="AR743" s="40">
        <v>0</v>
      </c>
    </row>
    <row r="744" spans="1:44" customFormat="1" ht="60" hidden="1" customHeight="1" x14ac:dyDescent="0.25">
      <c r="A744" s="4" t="s">
        <v>828</v>
      </c>
      <c r="B744" s="4" t="s">
        <v>990</v>
      </c>
      <c r="C744" s="4" t="s">
        <v>947</v>
      </c>
      <c r="D744" s="4" t="s">
        <v>984</v>
      </c>
      <c r="E744" s="4" t="s">
        <v>988</v>
      </c>
      <c r="F744" s="4">
        <v>0.1</v>
      </c>
      <c r="G744" s="38">
        <v>2.5000000000000001E-2</v>
      </c>
      <c r="H744" s="6"/>
      <c r="I744" s="6"/>
      <c r="J744" s="6"/>
      <c r="K744" s="6"/>
      <c r="L744" s="6"/>
      <c r="M744" s="35" t="s">
        <v>1994</v>
      </c>
      <c r="N744" s="35" t="s">
        <v>1980</v>
      </c>
      <c r="O744" s="35">
        <v>4599</v>
      </c>
      <c r="P744" s="5" t="s">
        <v>989</v>
      </c>
      <c r="Q744" s="5">
        <v>102</v>
      </c>
      <c r="R744" s="26">
        <v>25.5</v>
      </c>
      <c r="S744" s="10" t="s">
        <v>1840</v>
      </c>
      <c r="T744" s="10" t="s">
        <v>1841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39">
        <f t="shared" si="59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39">
        <f t="shared" si="60"/>
        <v>0</v>
      </c>
      <c r="AI744" s="11">
        <v>0</v>
      </c>
      <c r="AJ744" s="11">
        <v>0</v>
      </c>
      <c r="AK744" s="39">
        <f t="shared" si="61"/>
        <v>0</v>
      </c>
      <c r="AL744" s="11">
        <v>0</v>
      </c>
      <c r="AM744" s="11">
        <v>0</v>
      </c>
      <c r="AN744" s="11">
        <v>0</v>
      </c>
      <c r="AO744" s="11">
        <v>0</v>
      </c>
      <c r="AP744" s="33">
        <f t="shared" si="58"/>
        <v>0</v>
      </c>
      <c r="AQ744" s="32">
        <f t="shared" si="62"/>
        <v>0</v>
      </c>
      <c r="AR744" s="40">
        <v>0</v>
      </c>
    </row>
    <row r="745" spans="1:44" customFormat="1" ht="60" hidden="1" customHeight="1" x14ac:dyDescent="0.25">
      <c r="A745" s="4" t="s">
        <v>828</v>
      </c>
      <c r="B745" s="4" t="s">
        <v>990</v>
      </c>
      <c r="C745" s="4" t="s">
        <v>947</v>
      </c>
      <c r="D745" s="4" t="s">
        <v>984</v>
      </c>
      <c r="E745" s="4" t="s">
        <v>988</v>
      </c>
      <c r="F745" s="4">
        <v>0.1</v>
      </c>
      <c r="G745" s="38">
        <v>2.5000000000000001E-2</v>
      </c>
      <c r="H745" s="6"/>
      <c r="I745" s="6"/>
      <c r="J745" s="6"/>
      <c r="K745" s="6"/>
      <c r="L745" s="6"/>
      <c r="M745" s="35" t="s">
        <v>1994</v>
      </c>
      <c r="N745" s="35" t="s">
        <v>1980</v>
      </c>
      <c r="O745" s="35">
        <v>4599</v>
      </c>
      <c r="P745" s="5" t="s">
        <v>991</v>
      </c>
      <c r="Q745" s="5">
        <v>20</v>
      </c>
      <c r="R745" s="26">
        <v>5</v>
      </c>
      <c r="S745" s="10" t="s">
        <v>1841</v>
      </c>
      <c r="T745" s="10" t="s">
        <v>1842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39">
        <f t="shared" si="59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39">
        <f t="shared" si="60"/>
        <v>0</v>
      </c>
      <c r="AI745" s="11">
        <v>0</v>
      </c>
      <c r="AJ745" s="11">
        <v>0</v>
      </c>
      <c r="AK745" s="39">
        <f t="shared" si="61"/>
        <v>0</v>
      </c>
      <c r="AL745" s="11">
        <v>0</v>
      </c>
      <c r="AM745" s="11">
        <v>0</v>
      </c>
      <c r="AN745" s="11">
        <v>0</v>
      </c>
      <c r="AO745" s="11">
        <v>0</v>
      </c>
      <c r="AP745" s="33">
        <f t="shared" ref="AP745:AP808" si="63">SUM(AL745:AO745)</f>
        <v>0</v>
      </c>
      <c r="AQ745" s="32">
        <f t="shared" si="62"/>
        <v>0</v>
      </c>
      <c r="AR745" s="40">
        <v>0</v>
      </c>
    </row>
    <row r="746" spans="1:44" customFormat="1" ht="45" hidden="1" customHeight="1" x14ac:dyDescent="0.25">
      <c r="A746" s="4" t="s">
        <v>828</v>
      </c>
      <c r="B746" s="4" t="s">
        <v>995</v>
      </c>
      <c r="C746" s="4" t="s">
        <v>947</v>
      </c>
      <c r="D746" s="4" t="s">
        <v>993</v>
      </c>
      <c r="E746" s="4" t="s">
        <v>992</v>
      </c>
      <c r="F746" s="4">
        <v>100</v>
      </c>
      <c r="G746" s="37">
        <v>70</v>
      </c>
      <c r="H746" s="6"/>
      <c r="I746" s="6"/>
      <c r="J746" s="6"/>
      <c r="K746" s="6"/>
      <c r="L746" s="6"/>
      <c r="M746" s="35" t="s">
        <v>2006</v>
      </c>
      <c r="N746" s="35" t="s">
        <v>1978</v>
      </c>
      <c r="O746" s="35">
        <v>4002</v>
      </c>
      <c r="P746" s="5" t="s">
        <v>994</v>
      </c>
      <c r="Q746" s="5">
        <v>4</v>
      </c>
      <c r="R746" s="26">
        <v>3</v>
      </c>
      <c r="S746" s="10" t="s">
        <v>1842</v>
      </c>
      <c r="T746" s="10" t="s">
        <v>1843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39">
        <f t="shared" ref="AB746:AB809" si="64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39">
        <f t="shared" ref="AH746:AH809" si="65">SUM(AC746:AG746)</f>
        <v>0</v>
      </c>
      <c r="AI746" s="11">
        <v>0</v>
      </c>
      <c r="AJ746" s="11">
        <v>0</v>
      </c>
      <c r="AK746" s="39">
        <f t="shared" ref="AK746:AK809" si="66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3">
        <f t="shared" si="63"/>
        <v>0</v>
      </c>
      <c r="AQ746" s="32">
        <f t="shared" ref="AQ746:AQ809" si="67">AB746+AH746+AK746+AP746</f>
        <v>0</v>
      </c>
      <c r="AR746" s="40">
        <v>0</v>
      </c>
    </row>
    <row r="747" spans="1:44" customFormat="1" ht="45" hidden="1" customHeight="1" x14ac:dyDescent="0.25">
      <c r="A747" s="4" t="s">
        <v>828</v>
      </c>
      <c r="B747" s="4" t="s">
        <v>995</v>
      </c>
      <c r="C747" s="4" t="s">
        <v>947</v>
      </c>
      <c r="D747" s="4" t="s">
        <v>993</v>
      </c>
      <c r="E747" s="4" t="s">
        <v>992</v>
      </c>
      <c r="F747" s="4">
        <v>100</v>
      </c>
      <c r="G747" s="37">
        <v>70</v>
      </c>
      <c r="H747" s="6"/>
      <c r="I747" s="6"/>
      <c r="J747" s="6"/>
      <c r="K747" s="6"/>
      <c r="L747" s="6"/>
      <c r="M747" s="35" t="s">
        <v>2006</v>
      </c>
      <c r="N747" s="35" t="s">
        <v>1978</v>
      </c>
      <c r="O747" s="35">
        <v>4002</v>
      </c>
      <c r="P747" s="5" t="s">
        <v>997</v>
      </c>
      <c r="Q747" s="5">
        <v>1</v>
      </c>
      <c r="R747" s="26">
        <v>0.95</v>
      </c>
      <c r="S747" s="10" t="s">
        <v>1843</v>
      </c>
      <c r="T747" s="10" t="s">
        <v>1844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39">
        <f t="shared" si="64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39">
        <f t="shared" si="65"/>
        <v>0</v>
      </c>
      <c r="AI747" s="11">
        <v>0</v>
      </c>
      <c r="AJ747" s="11">
        <v>0</v>
      </c>
      <c r="AK747" s="39">
        <f t="shared" si="66"/>
        <v>0</v>
      </c>
      <c r="AL747" s="11">
        <v>0</v>
      </c>
      <c r="AM747" s="11">
        <v>0</v>
      </c>
      <c r="AN747" s="11">
        <v>0</v>
      </c>
      <c r="AO747" s="11">
        <v>0</v>
      </c>
      <c r="AP747" s="33">
        <f t="shared" si="63"/>
        <v>0</v>
      </c>
      <c r="AQ747" s="32">
        <f t="shared" si="67"/>
        <v>0</v>
      </c>
      <c r="AR747" s="40">
        <v>0</v>
      </c>
    </row>
    <row r="748" spans="1:44" customFormat="1" ht="60" hidden="1" customHeight="1" x14ac:dyDescent="0.25">
      <c r="A748" s="4" t="s">
        <v>828</v>
      </c>
      <c r="B748" s="4" t="s">
        <v>995</v>
      </c>
      <c r="C748" s="4" t="s">
        <v>947</v>
      </c>
      <c r="D748" s="4" t="s">
        <v>993</v>
      </c>
      <c r="E748" s="4" t="s">
        <v>992</v>
      </c>
      <c r="F748" s="4">
        <v>100</v>
      </c>
      <c r="G748" s="37">
        <v>70</v>
      </c>
      <c r="H748" s="6"/>
      <c r="I748" s="6"/>
      <c r="J748" s="6"/>
      <c r="K748" s="6"/>
      <c r="L748" s="6"/>
      <c r="M748" s="35" t="s">
        <v>2006</v>
      </c>
      <c r="N748" s="35" t="s">
        <v>1978</v>
      </c>
      <c r="O748" s="35">
        <v>4002</v>
      </c>
      <c r="P748" s="5" t="s">
        <v>998</v>
      </c>
      <c r="Q748" s="5">
        <v>1</v>
      </c>
      <c r="R748" s="25">
        <v>1</v>
      </c>
      <c r="S748" s="10" t="s">
        <v>1844</v>
      </c>
      <c r="T748" s="10" t="s">
        <v>1845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39">
        <f t="shared" si="64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39">
        <f t="shared" si="65"/>
        <v>0</v>
      </c>
      <c r="AI748" s="11">
        <v>0</v>
      </c>
      <c r="AJ748" s="11">
        <v>0</v>
      </c>
      <c r="AK748" s="39">
        <f t="shared" si="66"/>
        <v>0</v>
      </c>
      <c r="AL748" s="11">
        <v>0</v>
      </c>
      <c r="AM748" s="11">
        <v>0</v>
      </c>
      <c r="AN748" s="11">
        <v>0</v>
      </c>
      <c r="AO748" s="11">
        <v>0</v>
      </c>
      <c r="AP748" s="33">
        <f t="shared" si="63"/>
        <v>0</v>
      </c>
      <c r="AQ748" s="32">
        <f t="shared" si="67"/>
        <v>0</v>
      </c>
      <c r="AR748" s="40">
        <v>0</v>
      </c>
    </row>
    <row r="749" spans="1:44" customFormat="1" ht="45" hidden="1" customHeight="1" x14ac:dyDescent="0.25">
      <c r="A749" s="4" t="s">
        <v>828</v>
      </c>
      <c r="B749" s="4" t="s">
        <v>995</v>
      </c>
      <c r="C749" s="4" t="s">
        <v>947</v>
      </c>
      <c r="D749" s="4" t="s">
        <v>993</v>
      </c>
      <c r="E749" s="4" t="s">
        <v>992</v>
      </c>
      <c r="F749" s="4">
        <v>100</v>
      </c>
      <c r="G749" s="37">
        <v>70</v>
      </c>
      <c r="H749" s="6"/>
      <c r="I749" s="6"/>
      <c r="J749" s="6"/>
      <c r="K749" s="6"/>
      <c r="L749" s="6"/>
      <c r="M749" s="35" t="s">
        <v>2006</v>
      </c>
      <c r="N749" s="35" t="s">
        <v>1978</v>
      </c>
      <c r="O749" s="35">
        <v>4002</v>
      </c>
      <c r="P749" s="5" t="s">
        <v>999</v>
      </c>
      <c r="Q749" s="5">
        <v>3</v>
      </c>
      <c r="R749" s="25">
        <v>2</v>
      </c>
      <c r="S749" s="10" t="s">
        <v>1845</v>
      </c>
      <c r="T749" s="10" t="s">
        <v>1846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39">
        <f t="shared" si="64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39">
        <f t="shared" si="65"/>
        <v>0</v>
      </c>
      <c r="AI749" s="11">
        <v>0</v>
      </c>
      <c r="AJ749" s="11">
        <v>0</v>
      </c>
      <c r="AK749" s="39">
        <f t="shared" si="66"/>
        <v>0</v>
      </c>
      <c r="AL749" s="11">
        <v>0</v>
      </c>
      <c r="AM749" s="11">
        <v>0</v>
      </c>
      <c r="AN749" s="11">
        <v>0</v>
      </c>
      <c r="AO749" s="11">
        <v>0</v>
      </c>
      <c r="AP749" s="33">
        <f t="shared" si="63"/>
        <v>0</v>
      </c>
      <c r="AQ749" s="32">
        <f t="shared" si="67"/>
        <v>0</v>
      </c>
      <c r="AR749" s="40">
        <v>0</v>
      </c>
    </row>
    <row r="750" spans="1:44" customFormat="1" ht="60" hidden="1" customHeight="1" x14ac:dyDescent="0.25">
      <c r="A750" s="4" t="s">
        <v>828</v>
      </c>
      <c r="B750" s="4" t="s">
        <v>995</v>
      </c>
      <c r="C750" s="4" t="s">
        <v>947</v>
      </c>
      <c r="D750" s="4" t="s">
        <v>993</v>
      </c>
      <c r="E750" s="4" t="s">
        <v>992</v>
      </c>
      <c r="F750" s="4">
        <v>100</v>
      </c>
      <c r="G750" s="37">
        <v>70</v>
      </c>
      <c r="H750" s="6"/>
      <c r="I750" s="6"/>
      <c r="J750" s="6"/>
      <c r="K750" s="6"/>
      <c r="L750" s="6"/>
      <c r="M750" s="35" t="s">
        <v>2006</v>
      </c>
      <c r="N750" s="35" t="s">
        <v>1978</v>
      </c>
      <c r="O750" s="35">
        <v>4002</v>
      </c>
      <c r="P750" s="5" t="s">
        <v>1000</v>
      </c>
      <c r="Q750" s="5">
        <v>1</v>
      </c>
      <c r="R750" s="25">
        <v>1</v>
      </c>
      <c r="S750" s="10" t="s">
        <v>1846</v>
      </c>
      <c r="T750" s="10" t="s">
        <v>1847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39">
        <f t="shared" si="64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39">
        <f t="shared" si="65"/>
        <v>0</v>
      </c>
      <c r="AI750" s="11">
        <v>0</v>
      </c>
      <c r="AJ750" s="11">
        <v>0</v>
      </c>
      <c r="AK750" s="39">
        <f t="shared" si="66"/>
        <v>0</v>
      </c>
      <c r="AL750" s="11">
        <v>0</v>
      </c>
      <c r="AM750" s="11">
        <v>0</v>
      </c>
      <c r="AN750" s="11">
        <v>0</v>
      </c>
      <c r="AO750" s="11">
        <v>0</v>
      </c>
      <c r="AP750" s="33">
        <f t="shared" si="63"/>
        <v>0</v>
      </c>
      <c r="AQ750" s="32">
        <f t="shared" si="67"/>
        <v>0</v>
      </c>
      <c r="AR750" s="40">
        <v>0</v>
      </c>
    </row>
    <row r="751" spans="1:44" customFormat="1" ht="60" hidden="1" customHeight="1" x14ac:dyDescent="0.25">
      <c r="A751" s="4" t="s">
        <v>828</v>
      </c>
      <c r="B751" s="4" t="s">
        <v>995</v>
      </c>
      <c r="C751" s="4" t="s">
        <v>947</v>
      </c>
      <c r="D751" s="4" t="s">
        <v>993</v>
      </c>
      <c r="E751" s="4" t="s">
        <v>992</v>
      </c>
      <c r="F751" s="4">
        <v>100</v>
      </c>
      <c r="G751" s="37">
        <v>70</v>
      </c>
      <c r="H751" s="6"/>
      <c r="I751" s="6"/>
      <c r="J751" s="6"/>
      <c r="K751" s="6"/>
      <c r="L751" s="6"/>
      <c r="M751" s="35" t="s">
        <v>2006</v>
      </c>
      <c r="N751" s="35" t="s">
        <v>1978</v>
      </c>
      <c r="O751" s="35">
        <v>4002</v>
      </c>
      <c r="P751" s="5" t="s">
        <v>1001</v>
      </c>
      <c r="Q751" s="5">
        <v>2</v>
      </c>
      <c r="R751" s="25">
        <v>2</v>
      </c>
      <c r="S751" s="10" t="s">
        <v>1847</v>
      </c>
      <c r="T751" s="10" t="s">
        <v>1848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39">
        <f t="shared" si="64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39">
        <f t="shared" si="65"/>
        <v>0</v>
      </c>
      <c r="AI751" s="11">
        <v>0</v>
      </c>
      <c r="AJ751" s="11">
        <v>0</v>
      </c>
      <c r="AK751" s="39">
        <f t="shared" si="66"/>
        <v>0</v>
      </c>
      <c r="AL751" s="11">
        <v>0</v>
      </c>
      <c r="AM751" s="11">
        <v>0</v>
      </c>
      <c r="AN751" s="11">
        <v>0</v>
      </c>
      <c r="AO751" s="11">
        <v>0</v>
      </c>
      <c r="AP751" s="33">
        <f t="shared" si="63"/>
        <v>0</v>
      </c>
      <c r="AQ751" s="32">
        <f t="shared" si="67"/>
        <v>0</v>
      </c>
      <c r="AR751" s="40">
        <v>0</v>
      </c>
    </row>
    <row r="752" spans="1:44" customFormat="1" ht="60" hidden="1" customHeight="1" x14ac:dyDescent="0.25">
      <c r="A752" s="4" t="s">
        <v>828</v>
      </c>
      <c r="B752" s="4" t="s">
        <v>995</v>
      </c>
      <c r="C752" s="4" t="s">
        <v>947</v>
      </c>
      <c r="D752" s="4" t="s">
        <v>993</v>
      </c>
      <c r="E752" s="4" t="s">
        <v>992</v>
      </c>
      <c r="F752" s="4">
        <v>100</v>
      </c>
      <c r="G752" s="37">
        <v>70</v>
      </c>
      <c r="H752" s="6"/>
      <c r="I752" s="6"/>
      <c r="J752" s="6"/>
      <c r="K752" s="6"/>
      <c r="L752" s="6"/>
      <c r="M752" s="35" t="s">
        <v>1996</v>
      </c>
      <c r="N752" s="35" t="s">
        <v>1982</v>
      </c>
      <c r="O752" s="35">
        <v>3302</v>
      </c>
      <c r="P752" s="5" t="s">
        <v>1002</v>
      </c>
      <c r="Q752" s="5">
        <v>1</v>
      </c>
      <c r="R752" s="25">
        <v>1</v>
      </c>
      <c r="S752" s="10" t="s">
        <v>1848</v>
      </c>
      <c r="T752" s="10" t="s">
        <v>1849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39">
        <f t="shared" si="64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39">
        <f t="shared" si="65"/>
        <v>0</v>
      </c>
      <c r="AI752" s="11">
        <v>0</v>
      </c>
      <c r="AJ752" s="11">
        <v>0</v>
      </c>
      <c r="AK752" s="39">
        <f t="shared" si="66"/>
        <v>0</v>
      </c>
      <c r="AL752" s="11">
        <v>0</v>
      </c>
      <c r="AM752" s="11">
        <v>0</v>
      </c>
      <c r="AN752" s="11">
        <v>0</v>
      </c>
      <c r="AO752" s="11">
        <v>0</v>
      </c>
      <c r="AP752" s="33">
        <f t="shared" si="63"/>
        <v>0</v>
      </c>
      <c r="AQ752" s="32">
        <f t="shared" si="67"/>
        <v>0</v>
      </c>
      <c r="AR752" s="40">
        <v>0</v>
      </c>
    </row>
    <row r="753" spans="1:44" customFormat="1" ht="60" hidden="1" customHeight="1" x14ac:dyDescent="0.25">
      <c r="A753" s="4" t="s">
        <v>828</v>
      </c>
      <c r="B753" s="4" t="s">
        <v>995</v>
      </c>
      <c r="C753" s="4" t="s">
        <v>947</v>
      </c>
      <c r="D753" s="4" t="s">
        <v>993</v>
      </c>
      <c r="E753" s="4" t="s">
        <v>1003</v>
      </c>
      <c r="F753" s="4">
        <v>100</v>
      </c>
      <c r="G753" s="37">
        <v>100</v>
      </c>
      <c r="H753" s="6"/>
      <c r="I753" s="6"/>
      <c r="J753" s="6"/>
      <c r="K753" s="6"/>
      <c r="L753" s="6"/>
      <c r="M753" s="35" t="s">
        <v>2007</v>
      </c>
      <c r="N753" s="35" t="s">
        <v>1983</v>
      </c>
      <c r="O753" s="35" t="s">
        <v>2012</v>
      </c>
      <c r="P753" s="5" t="s">
        <v>1004</v>
      </c>
      <c r="Q753" s="5">
        <v>1</v>
      </c>
      <c r="R753" s="25">
        <v>1</v>
      </c>
      <c r="S753" s="10" t="s">
        <v>1849</v>
      </c>
      <c r="T753" s="10" t="s">
        <v>1850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39">
        <f t="shared" si="64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39">
        <f t="shared" si="65"/>
        <v>0</v>
      </c>
      <c r="AI753" s="11">
        <v>0</v>
      </c>
      <c r="AJ753" s="11">
        <v>0</v>
      </c>
      <c r="AK753" s="39">
        <f t="shared" si="66"/>
        <v>0</v>
      </c>
      <c r="AL753" s="11">
        <v>0</v>
      </c>
      <c r="AM753" s="11">
        <v>0</v>
      </c>
      <c r="AN753" s="11">
        <v>0</v>
      </c>
      <c r="AO753" s="11">
        <v>0</v>
      </c>
      <c r="AP753" s="33">
        <f t="shared" si="63"/>
        <v>0</v>
      </c>
      <c r="AQ753" s="32">
        <f t="shared" si="67"/>
        <v>0</v>
      </c>
      <c r="AR753" s="40">
        <v>0</v>
      </c>
    </row>
    <row r="754" spans="1:44" customFormat="1" ht="60" hidden="1" customHeight="1" x14ac:dyDescent="0.25">
      <c r="A754" s="4" t="s">
        <v>828</v>
      </c>
      <c r="B754" s="4" t="s">
        <v>995</v>
      </c>
      <c r="C754" s="4" t="s">
        <v>947</v>
      </c>
      <c r="D754" s="4" t="s">
        <v>993</v>
      </c>
      <c r="E754" s="4" t="s">
        <v>1003</v>
      </c>
      <c r="F754" s="4">
        <v>100</v>
      </c>
      <c r="G754" s="37">
        <v>100</v>
      </c>
      <c r="H754" s="6"/>
      <c r="I754" s="6"/>
      <c r="J754" s="6"/>
      <c r="K754" s="6"/>
      <c r="L754" s="6"/>
      <c r="M754" s="35" t="s">
        <v>2008</v>
      </c>
      <c r="N754" s="35" t="s">
        <v>1984</v>
      </c>
      <c r="O754" s="35">
        <v>1704</v>
      </c>
      <c r="P754" s="5" t="s">
        <v>1007</v>
      </c>
      <c r="Q754" s="5">
        <v>1</v>
      </c>
      <c r="R754" s="25">
        <v>1</v>
      </c>
      <c r="S754" s="10" t="s">
        <v>1850</v>
      </c>
      <c r="T754" s="10" t="s">
        <v>1851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39">
        <f t="shared" si="64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39">
        <f t="shared" si="65"/>
        <v>0</v>
      </c>
      <c r="AI754" s="11">
        <v>0</v>
      </c>
      <c r="AJ754" s="11">
        <v>0</v>
      </c>
      <c r="AK754" s="39">
        <f t="shared" si="66"/>
        <v>0</v>
      </c>
      <c r="AL754" s="11">
        <v>0</v>
      </c>
      <c r="AM754" s="11">
        <v>0</v>
      </c>
      <c r="AN754" s="11">
        <v>0</v>
      </c>
      <c r="AO754" s="11">
        <v>0</v>
      </c>
      <c r="AP754" s="33">
        <f t="shared" si="63"/>
        <v>0</v>
      </c>
      <c r="AQ754" s="32">
        <f t="shared" si="67"/>
        <v>0</v>
      </c>
      <c r="AR754" s="40">
        <v>0</v>
      </c>
    </row>
    <row r="755" spans="1:44" customFormat="1" ht="75" hidden="1" customHeight="1" x14ac:dyDescent="0.25">
      <c r="A755" s="4" t="s">
        <v>828</v>
      </c>
      <c r="B755" s="4" t="s">
        <v>995</v>
      </c>
      <c r="C755" s="4" t="s">
        <v>947</v>
      </c>
      <c r="D755" s="4" t="s">
        <v>993</v>
      </c>
      <c r="E755" s="4" t="s">
        <v>1005</v>
      </c>
      <c r="F755" s="4" t="s">
        <v>2098</v>
      </c>
      <c r="G755" s="37">
        <v>2.0019999999999998</v>
      </c>
      <c r="H755" s="6"/>
      <c r="I755" s="6"/>
      <c r="J755" s="6"/>
      <c r="K755" s="6"/>
      <c r="L755" s="6"/>
      <c r="M755" s="35" t="s">
        <v>2006</v>
      </c>
      <c r="N755" s="35" t="s">
        <v>1978</v>
      </c>
      <c r="O755" s="35">
        <v>4002</v>
      </c>
      <c r="P755" s="5" t="s">
        <v>1135</v>
      </c>
      <c r="Q755" s="5">
        <v>5600</v>
      </c>
      <c r="R755" s="25">
        <v>3600</v>
      </c>
      <c r="S755" s="10" t="s">
        <v>1851</v>
      </c>
      <c r="T755" s="10" t="s">
        <v>1852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39">
        <f t="shared" si="64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39">
        <f t="shared" si="65"/>
        <v>0</v>
      </c>
      <c r="AI755" s="11">
        <v>0</v>
      </c>
      <c r="AJ755" s="11">
        <v>0</v>
      </c>
      <c r="AK755" s="39">
        <f t="shared" si="66"/>
        <v>0</v>
      </c>
      <c r="AL755" s="11">
        <v>0</v>
      </c>
      <c r="AM755" s="11">
        <v>0</v>
      </c>
      <c r="AN755" s="11">
        <v>0</v>
      </c>
      <c r="AO755" s="11">
        <v>0</v>
      </c>
      <c r="AP755" s="33">
        <f t="shared" si="63"/>
        <v>0</v>
      </c>
      <c r="AQ755" s="32">
        <f t="shared" si="67"/>
        <v>0</v>
      </c>
      <c r="AR755" s="40">
        <v>0</v>
      </c>
    </row>
    <row r="756" spans="1:44" customFormat="1" ht="45" hidden="1" customHeight="1" x14ac:dyDescent="0.25">
      <c r="A756" s="4" t="s">
        <v>828</v>
      </c>
      <c r="B756" s="4" t="s">
        <v>995</v>
      </c>
      <c r="C756" s="4" t="s">
        <v>947</v>
      </c>
      <c r="D756" s="4" t="s">
        <v>993</v>
      </c>
      <c r="E756" s="4" t="s">
        <v>1005</v>
      </c>
      <c r="F756" s="4" t="s">
        <v>2098</v>
      </c>
      <c r="G756" s="37">
        <v>2.0019999999999998</v>
      </c>
      <c r="H756" s="6"/>
      <c r="I756" s="6"/>
      <c r="J756" s="6"/>
      <c r="K756" s="6"/>
      <c r="L756" s="6"/>
      <c r="M756" s="35" t="s">
        <v>2006</v>
      </c>
      <c r="N756" s="35" t="s">
        <v>1978</v>
      </c>
      <c r="O756" s="35">
        <v>4002</v>
      </c>
      <c r="P756" s="5" t="s">
        <v>1136</v>
      </c>
      <c r="Q756" s="5">
        <v>10000</v>
      </c>
      <c r="R756" s="25">
        <v>7000</v>
      </c>
      <c r="S756" s="10" t="s">
        <v>1852</v>
      </c>
      <c r="T756" s="10" t="s">
        <v>1853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39">
        <f t="shared" si="64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39">
        <f t="shared" si="65"/>
        <v>0</v>
      </c>
      <c r="AI756" s="11">
        <v>0</v>
      </c>
      <c r="AJ756" s="11">
        <v>0</v>
      </c>
      <c r="AK756" s="39">
        <f t="shared" si="66"/>
        <v>0</v>
      </c>
      <c r="AL756" s="11">
        <v>0</v>
      </c>
      <c r="AM756" s="11">
        <v>0</v>
      </c>
      <c r="AN756" s="11">
        <v>0</v>
      </c>
      <c r="AO756" s="11">
        <v>0</v>
      </c>
      <c r="AP756" s="33">
        <f t="shared" si="63"/>
        <v>0</v>
      </c>
      <c r="AQ756" s="32">
        <f t="shared" si="67"/>
        <v>0</v>
      </c>
      <c r="AR756" s="40">
        <v>0</v>
      </c>
    </row>
    <row r="757" spans="1:44" customFormat="1" ht="75" hidden="1" customHeight="1" x14ac:dyDescent="0.25">
      <c r="A757" s="4" t="s">
        <v>828</v>
      </c>
      <c r="B757" s="4" t="s">
        <v>995</v>
      </c>
      <c r="C757" s="4" t="s">
        <v>947</v>
      </c>
      <c r="D757" s="4" t="s">
        <v>993</v>
      </c>
      <c r="E757" s="4" t="s">
        <v>1006</v>
      </c>
      <c r="F757" s="4">
        <v>100</v>
      </c>
      <c r="G757" s="37">
        <v>95</v>
      </c>
      <c r="H757" s="6"/>
      <c r="I757" s="6"/>
      <c r="J757" s="6"/>
      <c r="K757" s="6"/>
      <c r="L757" s="6"/>
      <c r="M757" s="35" t="s">
        <v>2006</v>
      </c>
      <c r="N757" s="35" t="s">
        <v>1978</v>
      </c>
      <c r="O757" s="35">
        <v>4002</v>
      </c>
      <c r="P757" s="5" t="s">
        <v>1016</v>
      </c>
      <c r="Q757" s="5">
        <v>1</v>
      </c>
      <c r="R757" s="25">
        <v>0.9</v>
      </c>
      <c r="S757" s="10" t="s">
        <v>1853</v>
      </c>
      <c r="T757" s="10" t="s">
        <v>1854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39">
        <f t="shared" si="64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39">
        <f t="shared" si="65"/>
        <v>0</v>
      </c>
      <c r="AI757" s="11">
        <v>0</v>
      </c>
      <c r="AJ757" s="11">
        <v>0</v>
      </c>
      <c r="AK757" s="39">
        <f t="shared" si="66"/>
        <v>0</v>
      </c>
      <c r="AL757" s="11">
        <v>0</v>
      </c>
      <c r="AM757" s="11">
        <v>0</v>
      </c>
      <c r="AN757" s="11">
        <v>0</v>
      </c>
      <c r="AO757" s="11">
        <v>0</v>
      </c>
      <c r="AP757" s="33">
        <f t="shared" si="63"/>
        <v>0</v>
      </c>
      <c r="AQ757" s="32">
        <f t="shared" si="67"/>
        <v>0</v>
      </c>
      <c r="AR757" s="40">
        <v>0</v>
      </c>
    </row>
    <row r="758" spans="1:44" customFormat="1" ht="30" hidden="1" customHeight="1" x14ac:dyDescent="0.25">
      <c r="A758" s="4" t="s">
        <v>828</v>
      </c>
      <c r="B758" s="4" t="s">
        <v>1013</v>
      </c>
      <c r="C758" s="4" t="s">
        <v>947</v>
      </c>
      <c r="D758" s="4" t="s">
        <v>1011</v>
      </c>
      <c r="E758" s="4" t="s">
        <v>1009</v>
      </c>
      <c r="F758" s="4">
        <v>30</v>
      </c>
      <c r="G758" s="37">
        <v>8</v>
      </c>
      <c r="H758" s="6"/>
      <c r="I758" s="6"/>
      <c r="J758" s="6"/>
      <c r="K758" s="6"/>
      <c r="L758" s="6"/>
      <c r="M758" s="35" t="s">
        <v>2009</v>
      </c>
      <c r="N758" s="35" t="s">
        <v>1985</v>
      </c>
      <c r="O758" s="35">
        <v>4002</v>
      </c>
      <c r="P758" s="5" t="s">
        <v>1008</v>
      </c>
      <c r="Q758" s="5">
        <v>30000</v>
      </c>
      <c r="R758" s="25">
        <v>9000</v>
      </c>
      <c r="S758" s="10" t="s">
        <v>1854</v>
      </c>
      <c r="T758" s="10" t="s">
        <v>1855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39">
        <f t="shared" si="64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39">
        <f t="shared" si="65"/>
        <v>0</v>
      </c>
      <c r="AI758" s="11">
        <v>0</v>
      </c>
      <c r="AJ758" s="11">
        <v>0</v>
      </c>
      <c r="AK758" s="39">
        <f t="shared" si="66"/>
        <v>0</v>
      </c>
      <c r="AL758" s="11">
        <v>0</v>
      </c>
      <c r="AM758" s="11">
        <v>0</v>
      </c>
      <c r="AN758" s="11">
        <v>0</v>
      </c>
      <c r="AO758" s="11">
        <v>0</v>
      </c>
      <c r="AP758" s="33">
        <f t="shared" si="63"/>
        <v>0</v>
      </c>
      <c r="AQ758" s="32">
        <f t="shared" si="67"/>
        <v>0</v>
      </c>
      <c r="AR758" s="40">
        <v>0</v>
      </c>
    </row>
    <row r="759" spans="1:44" customFormat="1" ht="30" hidden="1" customHeight="1" x14ac:dyDescent="0.25">
      <c r="A759" s="4" t="s">
        <v>828</v>
      </c>
      <c r="B759" s="4" t="s">
        <v>1013</v>
      </c>
      <c r="C759" s="4" t="s">
        <v>947</v>
      </c>
      <c r="D759" s="4" t="s">
        <v>1011</v>
      </c>
      <c r="E759" s="4" t="s">
        <v>1009</v>
      </c>
      <c r="F759" s="4">
        <v>30</v>
      </c>
      <c r="G759" s="37">
        <v>8</v>
      </c>
      <c r="H759" s="6"/>
      <c r="I759" s="6"/>
      <c r="J759" s="6"/>
      <c r="K759" s="6"/>
      <c r="L759" s="6"/>
      <c r="M759" s="35" t="s">
        <v>2009</v>
      </c>
      <c r="N759" s="35" t="s">
        <v>1985</v>
      </c>
      <c r="O759" s="35">
        <v>4002</v>
      </c>
      <c r="P759" s="5" t="s">
        <v>1010</v>
      </c>
      <c r="Q759" s="5">
        <v>1</v>
      </c>
      <c r="R759" s="25" t="s">
        <v>1932</v>
      </c>
      <c r="S759" s="10" t="s">
        <v>1855</v>
      </c>
      <c r="T759" s="10" t="s">
        <v>1856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39">
        <f t="shared" si="64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39">
        <f t="shared" si="65"/>
        <v>0</v>
      </c>
      <c r="AI759" s="11">
        <v>0</v>
      </c>
      <c r="AJ759" s="11">
        <v>0</v>
      </c>
      <c r="AK759" s="39">
        <f t="shared" si="66"/>
        <v>0</v>
      </c>
      <c r="AL759" s="11">
        <v>0</v>
      </c>
      <c r="AM759" s="11">
        <v>0</v>
      </c>
      <c r="AN759" s="11">
        <v>0</v>
      </c>
      <c r="AO759" s="11">
        <v>0</v>
      </c>
      <c r="AP759" s="33">
        <f t="shared" si="63"/>
        <v>0</v>
      </c>
      <c r="AQ759" s="32">
        <f t="shared" si="67"/>
        <v>0</v>
      </c>
      <c r="AR759" s="40">
        <v>0</v>
      </c>
    </row>
    <row r="760" spans="1:44" customFormat="1" ht="30" hidden="1" customHeight="1" x14ac:dyDescent="0.25">
      <c r="A760" s="4" t="s">
        <v>828</v>
      </c>
      <c r="B760" s="4" t="s">
        <v>1013</v>
      </c>
      <c r="C760" s="4" t="s">
        <v>947</v>
      </c>
      <c r="D760" s="4" t="s">
        <v>1011</v>
      </c>
      <c r="E760" s="4" t="s">
        <v>1009</v>
      </c>
      <c r="F760" s="4">
        <v>30</v>
      </c>
      <c r="G760" s="37">
        <v>8</v>
      </c>
      <c r="H760" s="6"/>
      <c r="I760" s="6"/>
      <c r="J760" s="6"/>
      <c r="K760" s="6"/>
      <c r="L760" s="6"/>
      <c r="M760" s="35" t="s">
        <v>2009</v>
      </c>
      <c r="N760" s="35" t="s">
        <v>1985</v>
      </c>
      <c r="O760" s="35">
        <v>4002</v>
      </c>
      <c r="P760" s="5" t="s">
        <v>1012</v>
      </c>
      <c r="Q760" s="5">
        <v>1</v>
      </c>
      <c r="R760" s="25">
        <v>0.5</v>
      </c>
      <c r="S760" s="10" t="s">
        <v>1856</v>
      </c>
      <c r="T760" s="10" t="s">
        <v>1857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39">
        <f t="shared" si="64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39">
        <f t="shared" si="65"/>
        <v>0</v>
      </c>
      <c r="AI760" s="11">
        <v>0</v>
      </c>
      <c r="AJ760" s="11">
        <v>0</v>
      </c>
      <c r="AK760" s="39">
        <f t="shared" si="66"/>
        <v>0</v>
      </c>
      <c r="AL760" s="11">
        <v>0</v>
      </c>
      <c r="AM760" s="11">
        <v>0</v>
      </c>
      <c r="AN760" s="11">
        <v>0</v>
      </c>
      <c r="AO760" s="11">
        <v>0</v>
      </c>
      <c r="AP760" s="33">
        <f t="shared" si="63"/>
        <v>0</v>
      </c>
      <c r="AQ760" s="32">
        <f t="shared" si="67"/>
        <v>0</v>
      </c>
      <c r="AR760" s="40">
        <v>0</v>
      </c>
    </row>
    <row r="761" spans="1:44" customFormat="1" ht="30" hidden="1" customHeight="1" x14ac:dyDescent="0.25">
      <c r="A761" s="4" t="s">
        <v>828</v>
      </c>
      <c r="B761" s="4" t="s">
        <v>1013</v>
      </c>
      <c r="C761" s="4" t="s">
        <v>947</v>
      </c>
      <c r="D761" s="4" t="s">
        <v>1011</v>
      </c>
      <c r="E761" s="4" t="s">
        <v>1009</v>
      </c>
      <c r="F761" s="4">
        <v>30</v>
      </c>
      <c r="G761" s="37">
        <v>8</v>
      </c>
      <c r="H761" s="6"/>
      <c r="I761" s="6"/>
      <c r="J761" s="6"/>
      <c r="K761" s="6"/>
      <c r="L761" s="6"/>
      <c r="M761" s="35" t="s">
        <v>2009</v>
      </c>
      <c r="N761" s="35" t="s">
        <v>1985</v>
      </c>
      <c r="O761" s="35">
        <v>4002</v>
      </c>
      <c r="P761" s="5" t="s">
        <v>1014</v>
      </c>
      <c r="Q761" s="5">
        <v>30</v>
      </c>
      <c r="R761" s="25">
        <v>10</v>
      </c>
      <c r="S761" s="10" t="s">
        <v>1857</v>
      </c>
      <c r="T761" s="10" t="s">
        <v>1858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39">
        <f t="shared" si="64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39">
        <f t="shared" si="65"/>
        <v>0</v>
      </c>
      <c r="AI761" s="11">
        <v>0</v>
      </c>
      <c r="AJ761" s="11">
        <v>0</v>
      </c>
      <c r="AK761" s="39">
        <f t="shared" si="66"/>
        <v>0</v>
      </c>
      <c r="AL761" s="11">
        <v>0</v>
      </c>
      <c r="AM761" s="11">
        <v>0</v>
      </c>
      <c r="AN761" s="11">
        <v>0</v>
      </c>
      <c r="AO761" s="11">
        <v>0</v>
      </c>
      <c r="AP761" s="33">
        <f t="shared" si="63"/>
        <v>0</v>
      </c>
      <c r="AQ761" s="32">
        <f t="shared" si="67"/>
        <v>0</v>
      </c>
      <c r="AR761" s="40">
        <v>0</v>
      </c>
    </row>
    <row r="762" spans="1:44" customFormat="1" ht="30" hidden="1" customHeight="1" x14ac:dyDescent="0.25">
      <c r="A762" s="4" t="s">
        <v>828</v>
      </c>
      <c r="B762" s="4" t="s">
        <v>1013</v>
      </c>
      <c r="C762" s="4" t="s">
        <v>947</v>
      </c>
      <c r="D762" s="4" t="s">
        <v>1011</v>
      </c>
      <c r="E762" s="4" t="s">
        <v>1022</v>
      </c>
      <c r="F762" s="4">
        <v>100</v>
      </c>
      <c r="G762" s="37">
        <v>25</v>
      </c>
      <c r="H762" s="6"/>
      <c r="I762" s="6"/>
      <c r="J762" s="6"/>
      <c r="K762" s="6"/>
      <c r="L762" s="6"/>
      <c r="M762" s="35" t="s">
        <v>2009</v>
      </c>
      <c r="N762" s="35" t="s">
        <v>1985</v>
      </c>
      <c r="O762" s="35">
        <v>4002</v>
      </c>
      <c r="P762" s="5" t="s">
        <v>1015</v>
      </c>
      <c r="Q762" s="5">
        <v>1</v>
      </c>
      <c r="R762" s="25">
        <v>0.3</v>
      </c>
      <c r="S762" s="10" t="s">
        <v>1858</v>
      </c>
      <c r="T762" s="10" t="s">
        <v>1859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39">
        <f t="shared" si="64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39">
        <f t="shared" si="65"/>
        <v>0</v>
      </c>
      <c r="AI762" s="11">
        <v>0</v>
      </c>
      <c r="AJ762" s="11">
        <v>0</v>
      </c>
      <c r="AK762" s="39">
        <f t="shared" si="66"/>
        <v>0</v>
      </c>
      <c r="AL762" s="11">
        <v>0</v>
      </c>
      <c r="AM762" s="11">
        <v>0</v>
      </c>
      <c r="AN762" s="11">
        <v>0</v>
      </c>
      <c r="AO762" s="11">
        <v>0</v>
      </c>
      <c r="AP762" s="33">
        <f t="shared" si="63"/>
        <v>0</v>
      </c>
      <c r="AQ762" s="32">
        <f t="shared" si="67"/>
        <v>0</v>
      </c>
      <c r="AR762" s="40">
        <v>0</v>
      </c>
    </row>
    <row r="763" spans="1:44" customFormat="1" ht="30" hidden="1" customHeight="1" x14ac:dyDescent="0.25">
      <c r="A763" s="4" t="s">
        <v>828</v>
      </c>
      <c r="B763" s="4" t="s">
        <v>1013</v>
      </c>
      <c r="C763" s="4" t="s">
        <v>947</v>
      </c>
      <c r="D763" s="4" t="s">
        <v>1011</v>
      </c>
      <c r="E763" s="4" t="s">
        <v>1022</v>
      </c>
      <c r="F763" s="4">
        <v>100</v>
      </c>
      <c r="G763" s="37">
        <v>25</v>
      </c>
      <c r="H763" s="6"/>
      <c r="I763" s="6"/>
      <c r="J763" s="6"/>
      <c r="K763" s="6"/>
      <c r="L763" s="6"/>
      <c r="M763" s="35" t="s">
        <v>2009</v>
      </c>
      <c r="N763" s="35" t="s">
        <v>1985</v>
      </c>
      <c r="O763" s="35">
        <v>4002</v>
      </c>
      <c r="P763" s="5" t="s">
        <v>1017</v>
      </c>
      <c r="Q763" s="5">
        <v>1</v>
      </c>
      <c r="R763" s="25">
        <v>0.2</v>
      </c>
      <c r="S763" s="10" t="s">
        <v>1859</v>
      </c>
      <c r="T763" s="10" t="s">
        <v>1860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39">
        <f t="shared" si="64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39">
        <f t="shared" si="65"/>
        <v>0</v>
      </c>
      <c r="AI763" s="11">
        <v>0</v>
      </c>
      <c r="AJ763" s="11">
        <v>0</v>
      </c>
      <c r="AK763" s="39">
        <f t="shared" si="66"/>
        <v>0</v>
      </c>
      <c r="AL763" s="11">
        <v>0</v>
      </c>
      <c r="AM763" s="11">
        <v>0</v>
      </c>
      <c r="AN763" s="11">
        <v>0</v>
      </c>
      <c r="AO763" s="11">
        <v>0</v>
      </c>
      <c r="AP763" s="33">
        <f t="shared" si="63"/>
        <v>0</v>
      </c>
      <c r="AQ763" s="32">
        <f t="shared" si="67"/>
        <v>0</v>
      </c>
      <c r="AR763" s="40">
        <v>0</v>
      </c>
    </row>
    <row r="764" spans="1:44" customFormat="1" ht="45" hidden="1" customHeight="1" x14ac:dyDescent="0.25">
      <c r="A764" s="4" t="s">
        <v>828</v>
      </c>
      <c r="B764" s="4" t="s">
        <v>1013</v>
      </c>
      <c r="C764" s="4" t="s">
        <v>947</v>
      </c>
      <c r="D764" s="4" t="s">
        <v>1011</v>
      </c>
      <c r="E764" s="4" t="s">
        <v>1022</v>
      </c>
      <c r="F764" s="4">
        <v>100</v>
      </c>
      <c r="G764" s="37">
        <v>25</v>
      </c>
      <c r="H764" s="6"/>
      <c r="I764" s="6"/>
      <c r="J764" s="6"/>
      <c r="K764" s="6"/>
      <c r="L764" s="6"/>
      <c r="M764" s="35" t="s">
        <v>2009</v>
      </c>
      <c r="N764" s="35" t="s">
        <v>1985</v>
      </c>
      <c r="O764" s="35">
        <v>4002</v>
      </c>
      <c r="P764" s="5" t="s">
        <v>1018</v>
      </c>
      <c r="Q764" s="5">
        <v>1</v>
      </c>
      <c r="R764" s="25">
        <v>0.3</v>
      </c>
      <c r="S764" s="10" t="s">
        <v>1860</v>
      </c>
      <c r="T764" s="10" t="s">
        <v>1861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39">
        <f t="shared" si="64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39">
        <f t="shared" si="65"/>
        <v>0</v>
      </c>
      <c r="AI764" s="11">
        <v>0</v>
      </c>
      <c r="AJ764" s="11">
        <v>0</v>
      </c>
      <c r="AK764" s="39">
        <f t="shared" si="66"/>
        <v>0</v>
      </c>
      <c r="AL764" s="11">
        <v>0</v>
      </c>
      <c r="AM764" s="11">
        <v>0</v>
      </c>
      <c r="AN764" s="11">
        <v>0</v>
      </c>
      <c r="AO764" s="11">
        <v>0</v>
      </c>
      <c r="AP764" s="33">
        <f t="shared" si="63"/>
        <v>0</v>
      </c>
      <c r="AQ764" s="32">
        <f t="shared" si="67"/>
        <v>0</v>
      </c>
      <c r="AR764" s="40">
        <v>0</v>
      </c>
    </row>
    <row r="765" spans="1:44" customFormat="1" ht="60" hidden="1" customHeight="1" x14ac:dyDescent="0.25">
      <c r="A765" s="4" t="s">
        <v>828</v>
      </c>
      <c r="B765" s="4" t="s">
        <v>1013</v>
      </c>
      <c r="C765" s="4" t="s">
        <v>947</v>
      </c>
      <c r="D765" s="4" t="s">
        <v>1011</v>
      </c>
      <c r="E765" s="4" t="s">
        <v>1022</v>
      </c>
      <c r="F765" s="4">
        <v>100</v>
      </c>
      <c r="G765" s="37">
        <v>25</v>
      </c>
      <c r="H765" s="6"/>
      <c r="I765" s="6"/>
      <c r="J765" s="6"/>
      <c r="K765" s="6"/>
      <c r="L765" s="6"/>
      <c r="M765" s="35" t="s">
        <v>2009</v>
      </c>
      <c r="N765" s="35" t="s">
        <v>1985</v>
      </c>
      <c r="O765" s="35">
        <v>4002</v>
      </c>
      <c r="P765" s="5" t="s">
        <v>1019</v>
      </c>
      <c r="Q765" s="5">
        <v>1280</v>
      </c>
      <c r="R765" s="25">
        <v>317</v>
      </c>
      <c r="S765" s="10" t="s">
        <v>1861</v>
      </c>
      <c r="T765" s="10" t="s">
        <v>1862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39">
        <f t="shared" si="64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39">
        <f t="shared" si="65"/>
        <v>0</v>
      </c>
      <c r="AI765" s="11">
        <v>0</v>
      </c>
      <c r="AJ765" s="11">
        <v>0</v>
      </c>
      <c r="AK765" s="39">
        <f t="shared" si="66"/>
        <v>0</v>
      </c>
      <c r="AL765" s="11">
        <v>0</v>
      </c>
      <c r="AM765" s="11">
        <v>0</v>
      </c>
      <c r="AN765" s="11">
        <v>0</v>
      </c>
      <c r="AO765" s="11">
        <v>0</v>
      </c>
      <c r="AP765" s="33">
        <f t="shared" si="63"/>
        <v>0</v>
      </c>
      <c r="AQ765" s="32">
        <f t="shared" si="67"/>
        <v>0</v>
      </c>
      <c r="AR765" s="40">
        <v>0</v>
      </c>
    </row>
    <row r="766" spans="1:44" customFormat="1" ht="60" hidden="1" customHeight="1" x14ac:dyDescent="0.25">
      <c r="A766" s="4" t="s">
        <v>828</v>
      </c>
      <c r="B766" s="4" t="s">
        <v>1021</v>
      </c>
      <c r="C766" s="4" t="s">
        <v>947</v>
      </c>
      <c r="D766" s="4" t="s">
        <v>1020</v>
      </c>
      <c r="E766" s="4" t="s">
        <v>1032</v>
      </c>
      <c r="F766" s="4">
        <v>26</v>
      </c>
      <c r="G766" s="37">
        <v>5</v>
      </c>
      <c r="H766" s="6"/>
      <c r="I766" s="6"/>
      <c r="J766" s="6"/>
      <c r="K766" s="6"/>
      <c r="L766" s="6"/>
      <c r="M766" s="35" t="s">
        <v>1994</v>
      </c>
      <c r="N766" s="35" t="s">
        <v>1980</v>
      </c>
      <c r="O766" s="35">
        <v>4599</v>
      </c>
      <c r="P766" s="5" t="s">
        <v>1033</v>
      </c>
      <c r="Q766" s="5">
        <v>4</v>
      </c>
      <c r="R766" s="25">
        <v>4</v>
      </c>
      <c r="S766" s="10" t="s">
        <v>1862</v>
      </c>
      <c r="T766" s="10" t="s">
        <v>1863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39">
        <f t="shared" si="64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39">
        <f t="shared" si="65"/>
        <v>0</v>
      </c>
      <c r="AI766" s="11">
        <v>0</v>
      </c>
      <c r="AJ766" s="11">
        <v>0</v>
      </c>
      <c r="AK766" s="39">
        <f t="shared" si="66"/>
        <v>0</v>
      </c>
      <c r="AL766" s="11">
        <v>0</v>
      </c>
      <c r="AM766" s="11">
        <v>0</v>
      </c>
      <c r="AN766" s="11">
        <v>0</v>
      </c>
      <c r="AO766" s="11">
        <v>0</v>
      </c>
      <c r="AP766" s="33">
        <f t="shared" si="63"/>
        <v>0</v>
      </c>
      <c r="AQ766" s="32">
        <f t="shared" si="67"/>
        <v>0</v>
      </c>
      <c r="AR766" s="40">
        <v>0</v>
      </c>
    </row>
    <row r="767" spans="1:44" customFormat="1" ht="60" hidden="1" customHeight="1" x14ac:dyDescent="0.25">
      <c r="A767" s="4" t="s">
        <v>828</v>
      </c>
      <c r="B767" s="4" t="s">
        <v>1164</v>
      </c>
      <c r="C767" s="4" t="s">
        <v>947</v>
      </c>
      <c r="D767" s="4" t="s">
        <v>1024</v>
      </c>
      <c r="E767" s="4" t="s">
        <v>1023</v>
      </c>
      <c r="F767" s="4">
        <v>50</v>
      </c>
      <c r="G767" s="37">
        <v>15</v>
      </c>
      <c r="H767" s="6"/>
      <c r="I767" s="6"/>
      <c r="J767" s="6"/>
      <c r="K767" s="6"/>
      <c r="L767" s="6"/>
      <c r="M767" s="35" t="s">
        <v>1994</v>
      </c>
      <c r="N767" s="35" t="s">
        <v>1980</v>
      </c>
      <c r="O767" s="35">
        <v>4599</v>
      </c>
      <c r="P767" s="5" t="s">
        <v>1025</v>
      </c>
      <c r="Q767" s="5">
        <v>1</v>
      </c>
      <c r="R767" s="25">
        <v>1</v>
      </c>
      <c r="S767" s="10" t="s">
        <v>1863</v>
      </c>
      <c r="T767" s="10" t="s">
        <v>1864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39">
        <f t="shared" si="64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39">
        <f t="shared" si="65"/>
        <v>0</v>
      </c>
      <c r="AI767" s="11">
        <v>0</v>
      </c>
      <c r="AJ767" s="11">
        <v>0</v>
      </c>
      <c r="AK767" s="39">
        <f t="shared" si="66"/>
        <v>0</v>
      </c>
      <c r="AL767" s="11">
        <v>0</v>
      </c>
      <c r="AM767" s="11">
        <v>0</v>
      </c>
      <c r="AN767" s="11">
        <v>0</v>
      </c>
      <c r="AO767" s="11">
        <v>0</v>
      </c>
      <c r="AP767" s="33">
        <f t="shared" si="63"/>
        <v>0</v>
      </c>
      <c r="AQ767" s="32">
        <f t="shared" si="67"/>
        <v>0</v>
      </c>
      <c r="AR767" s="40">
        <v>0</v>
      </c>
    </row>
    <row r="768" spans="1:44" customFormat="1" ht="60" hidden="1" customHeight="1" x14ac:dyDescent="0.25">
      <c r="A768" s="4" t="s">
        <v>828</v>
      </c>
      <c r="B768" s="4" t="s">
        <v>1165</v>
      </c>
      <c r="C768" s="4" t="s">
        <v>947</v>
      </c>
      <c r="D768" s="4" t="s">
        <v>1027</v>
      </c>
      <c r="E768" s="4" t="s">
        <v>1026</v>
      </c>
      <c r="F768" s="4">
        <v>60</v>
      </c>
      <c r="G768" s="37">
        <v>15</v>
      </c>
      <c r="H768" s="6"/>
      <c r="I768" s="6"/>
      <c r="J768" s="6"/>
      <c r="K768" s="6"/>
      <c r="L768" s="6"/>
      <c r="M768" s="35" t="s">
        <v>1994</v>
      </c>
      <c r="N768" s="35" t="s">
        <v>1980</v>
      </c>
      <c r="O768" s="35">
        <v>4599</v>
      </c>
      <c r="P768" s="5" t="s">
        <v>1028</v>
      </c>
      <c r="Q768" s="5">
        <v>1</v>
      </c>
      <c r="R768" s="25" t="s">
        <v>1932</v>
      </c>
      <c r="S768" s="10" t="s">
        <v>1864</v>
      </c>
      <c r="T768" s="10" t="s">
        <v>1865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39">
        <f t="shared" si="64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39">
        <f t="shared" si="65"/>
        <v>0</v>
      </c>
      <c r="AI768" s="11">
        <v>0</v>
      </c>
      <c r="AJ768" s="11">
        <v>0</v>
      </c>
      <c r="AK768" s="39">
        <f t="shared" si="66"/>
        <v>0</v>
      </c>
      <c r="AL768" s="11">
        <v>0</v>
      </c>
      <c r="AM768" s="11">
        <v>0</v>
      </c>
      <c r="AN768" s="11">
        <v>0</v>
      </c>
      <c r="AO768" s="11">
        <v>0</v>
      </c>
      <c r="AP768" s="33">
        <f t="shared" si="63"/>
        <v>0</v>
      </c>
      <c r="AQ768" s="32">
        <f t="shared" si="67"/>
        <v>0</v>
      </c>
      <c r="AR768" s="40">
        <v>0</v>
      </c>
    </row>
    <row r="769" spans="1:44" customFormat="1" ht="60" hidden="1" customHeight="1" x14ac:dyDescent="0.25">
      <c r="A769" s="4" t="s">
        <v>828</v>
      </c>
      <c r="B769" s="4" t="s">
        <v>1166</v>
      </c>
      <c r="C769" s="4" t="s">
        <v>947</v>
      </c>
      <c r="D769" s="4" t="s">
        <v>1027</v>
      </c>
      <c r="E769" s="4" t="s">
        <v>1026</v>
      </c>
      <c r="F769" s="4">
        <v>60</v>
      </c>
      <c r="G769" s="37">
        <v>15</v>
      </c>
      <c r="H769" s="6"/>
      <c r="I769" s="6"/>
      <c r="J769" s="6"/>
      <c r="K769" s="6"/>
      <c r="L769" s="6"/>
      <c r="M769" s="35" t="s">
        <v>1994</v>
      </c>
      <c r="N769" s="35" t="s">
        <v>1980</v>
      </c>
      <c r="O769" s="35">
        <v>4599</v>
      </c>
      <c r="P769" s="5" t="s">
        <v>1029</v>
      </c>
      <c r="Q769" s="5">
        <v>2</v>
      </c>
      <c r="R769" s="25">
        <v>0.5</v>
      </c>
      <c r="S769" s="10" t="s">
        <v>1865</v>
      </c>
      <c r="T769" s="10" t="s">
        <v>1866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39">
        <f t="shared" si="64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39">
        <f t="shared" si="65"/>
        <v>0</v>
      </c>
      <c r="AI769" s="11">
        <v>0</v>
      </c>
      <c r="AJ769" s="11">
        <v>0</v>
      </c>
      <c r="AK769" s="39">
        <f t="shared" si="66"/>
        <v>0</v>
      </c>
      <c r="AL769" s="11">
        <v>0</v>
      </c>
      <c r="AM769" s="11">
        <v>0</v>
      </c>
      <c r="AN769" s="11">
        <v>0</v>
      </c>
      <c r="AO769" s="11">
        <v>0</v>
      </c>
      <c r="AP769" s="33">
        <f t="shared" si="63"/>
        <v>0</v>
      </c>
      <c r="AQ769" s="32">
        <f t="shared" si="67"/>
        <v>0</v>
      </c>
      <c r="AR769" s="40">
        <v>0</v>
      </c>
    </row>
    <row r="770" spans="1:44" customFormat="1" ht="60" hidden="1" customHeight="1" x14ac:dyDescent="0.25">
      <c r="A770" s="4" t="s">
        <v>828</v>
      </c>
      <c r="B770" s="4" t="s">
        <v>1165</v>
      </c>
      <c r="C770" s="4" t="s">
        <v>947</v>
      </c>
      <c r="D770" s="4" t="s">
        <v>1027</v>
      </c>
      <c r="E770" s="4" t="s">
        <v>1026</v>
      </c>
      <c r="F770" s="4">
        <v>60</v>
      </c>
      <c r="G770" s="37">
        <v>15</v>
      </c>
      <c r="H770" s="6"/>
      <c r="I770" s="6"/>
      <c r="J770" s="6"/>
      <c r="K770" s="6"/>
      <c r="L770" s="6"/>
      <c r="M770" s="35" t="s">
        <v>1994</v>
      </c>
      <c r="N770" s="35" t="s">
        <v>1980</v>
      </c>
      <c r="O770" s="35">
        <v>4599</v>
      </c>
      <c r="P770" s="5" t="s">
        <v>1030</v>
      </c>
      <c r="Q770" s="5">
        <v>30</v>
      </c>
      <c r="R770" s="25">
        <v>8</v>
      </c>
      <c r="S770" s="10" t="s">
        <v>1866</v>
      </c>
      <c r="T770" s="10" t="s">
        <v>1867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39">
        <f t="shared" si="64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39">
        <f t="shared" si="65"/>
        <v>0</v>
      </c>
      <c r="AI770" s="11">
        <v>0</v>
      </c>
      <c r="AJ770" s="11">
        <v>0</v>
      </c>
      <c r="AK770" s="39">
        <f t="shared" si="66"/>
        <v>0</v>
      </c>
      <c r="AL770" s="11">
        <v>0</v>
      </c>
      <c r="AM770" s="11">
        <v>0</v>
      </c>
      <c r="AN770" s="11">
        <v>0</v>
      </c>
      <c r="AO770" s="11">
        <v>0</v>
      </c>
      <c r="AP770" s="33">
        <f t="shared" si="63"/>
        <v>0</v>
      </c>
      <c r="AQ770" s="32">
        <f t="shared" si="67"/>
        <v>0</v>
      </c>
      <c r="AR770" s="40">
        <v>0</v>
      </c>
    </row>
    <row r="771" spans="1:44" customFormat="1" ht="60" hidden="1" customHeight="1" x14ac:dyDescent="0.25">
      <c r="A771" s="4" t="s">
        <v>828</v>
      </c>
      <c r="B771" s="4" t="s">
        <v>1167</v>
      </c>
      <c r="C771" s="4" t="s">
        <v>947</v>
      </c>
      <c r="D771" s="4" t="s">
        <v>1031</v>
      </c>
      <c r="E771" s="4" t="s">
        <v>1043</v>
      </c>
      <c r="F771" s="4">
        <v>90</v>
      </c>
      <c r="G771" s="37">
        <v>33.299999999999997</v>
      </c>
      <c r="H771" s="6"/>
      <c r="I771" s="6"/>
      <c r="J771" s="6"/>
      <c r="K771" s="6"/>
      <c r="L771" s="6"/>
      <c r="M771" s="35" t="s">
        <v>1994</v>
      </c>
      <c r="N771" s="35" t="s">
        <v>1980</v>
      </c>
      <c r="O771" s="35">
        <v>4599</v>
      </c>
      <c r="P771" s="5" t="s">
        <v>1044</v>
      </c>
      <c r="Q771" s="5">
        <v>3</v>
      </c>
      <c r="R771" s="25">
        <v>1</v>
      </c>
      <c r="S771" s="10" t="s">
        <v>1867</v>
      </c>
      <c r="T771" s="10" t="s">
        <v>1868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39">
        <f t="shared" si="64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39">
        <f t="shared" si="65"/>
        <v>0</v>
      </c>
      <c r="AI771" s="11">
        <v>0</v>
      </c>
      <c r="AJ771" s="11">
        <v>0</v>
      </c>
      <c r="AK771" s="39">
        <f t="shared" si="66"/>
        <v>0</v>
      </c>
      <c r="AL771" s="11">
        <v>0</v>
      </c>
      <c r="AM771" s="11">
        <v>0</v>
      </c>
      <c r="AN771" s="11">
        <v>0</v>
      </c>
      <c r="AO771" s="11">
        <v>0</v>
      </c>
      <c r="AP771" s="33">
        <f t="shared" si="63"/>
        <v>0</v>
      </c>
      <c r="AQ771" s="32">
        <f t="shared" si="67"/>
        <v>0</v>
      </c>
      <c r="AR771" s="40">
        <v>0</v>
      </c>
    </row>
    <row r="772" spans="1:44" customFormat="1" ht="60" hidden="1" customHeight="1" x14ac:dyDescent="0.25">
      <c r="A772" s="4" t="s">
        <v>828</v>
      </c>
      <c r="B772" s="4" t="s">
        <v>1167</v>
      </c>
      <c r="C772" s="4" t="s">
        <v>947</v>
      </c>
      <c r="D772" s="4" t="s">
        <v>1031</v>
      </c>
      <c r="E772" s="4" t="s">
        <v>1043</v>
      </c>
      <c r="F772" s="4">
        <v>90</v>
      </c>
      <c r="G772" s="37">
        <v>40</v>
      </c>
      <c r="H772" s="6"/>
      <c r="I772" s="6"/>
      <c r="J772" s="6"/>
      <c r="K772" s="6"/>
      <c r="L772" s="6"/>
      <c r="M772" s="35" t="s">
        <v>1994</v>
      </c>
      <c r="N772" s="35" t="s">
        <v>1980</v>
      </c>
      <c r="O772" s="35">
        <v>4599</v>
      </c>
      <c r="P772" s="5" t="s">
        <v>1034</v>
      </c>
      <c r="Q772" s="5">
        <v>5</v>
      </c>
      <c r="R772" s="25">
        <v>2</v>
      </c>
      <c r="S772" s="10" t="s">
        <v>1868</v>
      </c>
      <c r="T772" s="10" t="s">
        <v>1869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39">
        <f t="shared" si="64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39">
        <f t="shared" si="65"/>
        <v>0</v>
      </c>
      <c r="AI772" s="11">
        <v>0</v>
      </c>
      <c r="AJ772" s="11">
        <v>0</v>
      </c>
      <c r="AK772" s="39">
        <f t="shared" si="66"/>
        <v>0</v>
      </c>
      <c r="AL772" s="11">
        <v>0</v>
      </c>
      <c r="AM772" s="11">
        <v>0</v>
      </c>
      <c r="AN772" s="11">
        <v>0</v>
      </c>
      <c r="AO772" s="11">
        <v>0</v>
      </c>
      <c r="AP772" s="33">
        <f t="shared" si="63"/>
        <v>0</v>
      </c>
      <c r="AQ772" s="32">
        <f t="shared" si="67"/>
        <v>0</v>
      </c>
      <c r="AR772" s="40">
        <v>0</v>
      </c>
    </row>
    <row r="773" spans="1:44" customFormat="1" ht="60" hidden="1" customHeight="1" x14ac:dyDescent="0.25">
      <c r="A773" s="4" t="s">
        <v>828</v>
      </c>
      <c r="B773" s="4" t="s">
        <v>1168</v>
      </c>
      <c r="C773" s="4" t="s">
        <v>947</v>
      </c>
      <c r="D773" s="4" t="s">
        <v>1036</v>
      </c>
      <c r="E773" s="4" t="s">
        <v>1035</v>
      </c>
      <c r="F773" s="4">
        <v>80</v>
      </c>
      <c r="G773" s="37">
        <v>80</v>
      </c>
      <c r="H773" s="6"/>
      <c r="I773" s="6"/>
      <c r="J773" s="6"/>
      <c r="K773" s="6"/>
      <c r="L773" s="6"/>
      <c r="M773" s="35" t="s">
        <v>1994</v>
      </c>
      <c r="N773" s="35" t="s">
        <v>1980</v>
      </c>
      <c r="O773" s="35">
        <v>4599</v>
      </c>
      <c r="P773" s="5" t="s">
        <v>1037</v>
      </c>
      <c r="Q773" s="5">
        <v>4</v>
      </c>
      <c r="R773" s="25">
        <v>1</v>
      </c>
      <c r="S773" s="10" t="s">
        <v>1869</v>
      </c>
      <c r="T773" s="10" t="s">
        <v>1870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39">
        <f t="shared" si="64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39">
        <f t="shared" si="65"/>
        <v>0</v>
      </c>
      <c r="AI773" s="11">
        <v>0</v>
      </c>
      <c r="AJ773" s="11">
        <v>0</v>
      </c>
      <c r="AK773" s="39">
        <f t="shared" si="66"/>
        <v>0</v>
      </c>
      <c r="AL773" s="11">
        <v>0</v>
      </c>
      <c r="AM773" s="11">
        <v>0</v>
      </c>
      <c r="AN773" s="11">
        <v>0</v>
      </c>
      <c r="AO773" s="11">
        <v>0</v>
      </c>
      <c r="AP773" s="33">
        <f t="shared" si="63"/>
        <v>0</v>
      </c>
      <c r="AQ773" s="32">
        <f t="shared" si="67"/>
        <v>0</v>
      </c>
      <c r="AR773" s="40">
        <v>0</v>
      </c>
    </row>
    <row r="774" spans="1:44" customFormat="1" ht="120" hidden="1" customHeight="1" x14ac:dyDescent="0.25">
      <c r="A774" s="4" t="s">
        <v>828</v>
      </c>
      <c r="B774" s="4" t="s">
        <v>1041</v>
      </c>
      <c r="C774" s="4" t="s">
        <v>947</v>
      </c>
      <c r="D774" s="4" t="s">
        <v>1039</v>
      </c>
      <c r="E774" s="4" t="s">
        <v>1038</v>
      </c>
      <c r="F774" s="4">
        <v>100</v>
      </c>
      <c r="G774" s="37">
        <v>0.25</v>
      </c>
      <c r="H774" s="6"/>
      <c r="I774" s="6"/>
      <c r="J774" s="6"/>
      <c r="K774" s="6"/>
      <c r="L774" s="6"/>
      <c r="M774" s="35" t="s">
        <v>2010</v>
      </c>
      <c r="N774" s="35" t="s">
        <v>1986</v>
      </c>
      <c r="O774" s="35">
        <v>2302</v>
      </c>
      <c r="P774" s="5" t="s">
        <v>1040</v>
      </c>
      <c r="Q774" s="5">
        <v>1</v>
      </c>
      <c r="R774" s="25">
        <v>1</v>
      </c>
      <c r="S774" s="10" t="s">
        <v>1870</v>
      </c>
      <c r="T774" s="10" t="s">
        <v>1871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39">
        <f t="shared" si="64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39">
        <f t="shared" si="65"/>
        <v>0</v>
      </c>
      <c r="AI774" s="11">
        <v>0</v>
      </c>
      <c r="AJ774" s="11">
        <v>0</v>
      </c>
      <c r="AK774" s="39">
        <f t="shared" si="66"/>
        <v>0</v>
      </c>
      <c r="AL774" s="11">
        <v>0</v>
      </c>
      <c r="AM774" s="11">
        <v>0</v>
      </c>
      <c r="AN774" s="11">
        <v>0</v>
      </c>
      <c r="AO774" s="11">
        <v>0</v>
      </c>
      <c r="AP774" s="33">
        <f t="shared" si="63"/>
        <v>0</v>
      </c>
      <c r="AQ774" s="32">
        <f t="shared" si="67"/>
        <v>0</v>
      </c>
      <c r="AR774" s="40">
        <v>0</v>
      </c>
    </row>
    <row r="775" spans="1:44" customFormat="1" ht="120" hidden="1" customHeight="1" x14ac:dyDescent="0.25">
      <c r="A775" s="4" t="s">
        <v>828</v>
      </c>
      <c r="B775" s="4" t="s">
        <v>1041</v>
      </c>
      <c r="C775" s="4" t="s">
        <v>947</v>
      </c>
      <c r="D775" s="4" t="s">
        <v>1039</v>
      </c>
      <c r="E775" s="4" t="s">
        <v>1038</v>
      </c>
      <c r="F775" s="4">
        <v>100</v>
      </c>
      <c r="G775" s="37">
        <v>0.25</v>
      </c>
      <c r="H775" s="6"/>
      <c r="I775" s="6"/>
      <c r="J775" s="6"/>
      <c r="K775" s="6"/>
      <c r="L775" s="6"/>
      <c r="M775" s="35" t="s">
        <v>2010</v>
      </c>
      <c r="N775" s="35" t="s">
        <v>1986</v>
      </c>
      <c r="O775" s="35">
        <v>2302</v>
      </c>
      <c r="P775" s="4" t="s">
        <v>1042</v>
      </c>
      <c r="Q775" s="4">
        <v>1</v>
      </c>
      <c r="R775" s="26">
        <v>1</v>
      </c>
      <c r="S775" s="8" t="s">
        <v>1871</v>
      </c>
      <c r="T775" s="8" t="s">
        <v>1872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39">
        <f t="shared" si="64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39">
        <f t="shared" si="65"/>
        <v>0</v>
      </c>
      <c r="AI775" s="11">
        <v>0</v>
      </c>
      <c r="AJ775" s="11">
        <v>0</v>
      </c>
      <c r="AK775" s="39">
        <f t="shared" si="66"/>
        <v>0</v>
      </c>
      <c r="AL775" s="11">
        <v>0</v>
      </c>
      <c r="AM775" s="11">
        <v>0</v>
      </c>
      <c r="AN775" s="11">
        <v>0</v>
      </c>
      <c r="AO775" s="11">
        <v>0</v>
      </c>
      <c r="AP775" s="33">
        <f t="shared" si="63"/>
        <v>0</v>
      </c>
      <c r="AQ775" s="32">
        <f t="shared" si="67"/>
        <v>0</v>
      </c>
      <c r="AR775" s="40">
        <v>0</v>
      </c>
    </row>
    <row r="776" spans="1:44" customFormat="1" ht="120" hidden="1" customHeight="1" x14ac:dyDescent="0.25">
      <c r="A776" s="4" t="s">
        <v>828</v>
      </c>
      <c r="B776" s="4" t="s">
        <v>2037</v>
      </c>
      <c r="C776" s="4" t="s">
        <v>1045</v>
      </c>
      <c r="D776" s="4" t="s">
        <v>1047</v>
      </c>
      <c r="E776" s="4" t="s">
        <v>1046</v>
      </c>
      <c r="F776" s="4" t="s">
        <v>1202</v>
      </c>
      <c r="G776" s="37">
        <v>5</v>
      </c>
      <c r="H776" s="6"/>
      <c r="I776" s="6"/>
      <c r="J776" s="6"/>
      <c r="K776" s="6"/>
      <c r="L776" s="6"/>
      <c r="M776" s="35" t="s">
        <v>2010</v>
      </c>
      <c r="N776" s="35" t="s">
        <v>1986</v>
      </c>
      <c r="O776" s="35">
        <v>2302</v>
      </c>
      <c r="P776" s="4" t="s">
        <v>1051</v>
      </c>
      <c r="Q776" s="4">
        <v>8</v>
      </c>
      <c r="R776" s="26">
        <v>2</v>
      </c>
      <c r="S776" s="8" t="s">
        <v>1872</v>
      </c>
      <c r="T776" s="8" t="s">
        <v>1873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39">
        <f t="shared" si="64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39">
        <f t="shared" si="65"/>
        <v>0</v>
      </c>
      <c r="AI776" s="11">
        <v>0</v>
      </c>
      <c r="AJ776" s="11">
        <v>0</v>
      </c>
      <c r="AK776" s="39">
        <f t="shared" si="66"/>
        <v>0</v>
      </c>
      <c r="AL776" s="11">
        <v>0</v>
      </c>
      <c r="AM776" s="11">
        <v>0</v>
      </c>
      <c r="AN776" s="11">
        <v>0</v>
      </c>
      <c r="AO776" s="11">
        <v>0</v>
      </c>
      <c r="AP776" s="33">
        <f t="shared" si="63"/>
        <v>0</v>
      </c>
      <c r="AQ776" s="32">
        <f t="shared" si="67"/>
        <v>0</v>
      </c>
      <c r="AR776" s="40">
        <v>0</v>
      </c>
    </row>
    <row r="777" spans="1:44" customFormat="1" ht="120" hidden="1" customHeight="1" x14ac:dyDescent="0.25">
      <c r="A777" s="4" t="s">
        <v>828</v>
      </c>
      <c r="B777" s="4" t="s">
        <v>2037</v>
      </c>
      <c r="C777" s="4" t="s">
        <v>1045</v>
      </c>
      <c r="D777" s="4" t="s">
        <v>1047</v>
      </c>
      <c r="E777" s="4" t="s">
        <v>1046</v>
      </c>
      <c r="F777" s="4" t="s">
        <v>1202</v>
      </c>
      <c r="G777" s="37">
        <v>5</v>
      </c>
      <c r="H777" s="6"/>
      <c r="I777" s="6"/>
      <c r="J777" s="6"/>
      <c r="K777" s="6"/>
      <c r="L777" s="6"/>
      <c r="M777" s="35" t="s">
        <v>2010</v>
      </c>
      <c r="N777" s="35" t="s">
        <v>1986</v>
      </c>
      <c r="O777" s="35">
        <v>2302</v>
      </c>
      <c r="P777" s="4" t="s">
        <v>1048</v>
      </c>
      <c r="Q777" s="4">
        <v>1</v>
      </c>
      <c r="R777" s="26" t="s">
        <v>1932</v>
      </c>
      <c r="S777" s="8" t="s">
        <v>1873</v>
      </c>
      <c r="T777" s="8" t="s">
        <v>1874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39">
        <f t="shared" si="64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39">
        <f t="shared" si="65"/>
        <v>0</v>
      </c>
      <c r="AI777" s="11">
        <v>0</v>
      </c>
      <c r="AJ777" s="11">
        <v>0</v>
      </c>
      <c r="AK777" s="39">
        <f t="shared" si="66"/>
        <v>0</v>
      </c>
      <c r="AL777" s="11">
        <v>0</v>
      </c>
      <c r="AM777" s="11">
        <v>0</v>
      </c>
      <c r="AN777" s="11">
        <v>0</v>
      </c>
      <c r="AO777" s="11">
        <v>0</v>
      </c>
      <c r="AP777" s="33">
        <f t="shared" si="63"/>
        <v>0</v>
      </c>
      <c r="AQ777" s="32">
        <f>AB777+AH777+AK777+AP777</f>
        <v>0</v>
      </c>
      <c r="AR777" s="40">
        <v>0</v>
      </c>
    </row>
    <row r="778" spans="1:44" customFormat="1" ht="120" hidden="1" customHeight="1" x14ac:dyDescent="0.25">
      <c r="A778" s="4" t="s">
        <v>828</v>
      </c>
      <c r="B778" s="4" t="s">
        <v>2037</v>
      </c>
      <c r="C778" s="4" t="s">
        <v>1045</v>
      </c>
      <c r="D778" s="4" t="s">
        <v>1049</v>
      </c>
      <c r="E778" s="4" t="s">
        <v>1056</v>
      </c>
      <c r="F778" s="4" t="s">
        <v>1203</v>
      </c>
      <c r="G778" s="37">
        <v>2</v>
      </c>
      <c r="H778" s="6"/>
      <c r="I778" s="6"/>
      <c r="J778" s="6"/>
      <c r="K778" s="6"/>
      <c r="L778" s="6"/>
      <c r="M778" s="35" t="s">
        <v>2010</v>
      </c>
      <c r="N778" s="35" t="s">
        <v>1986</v>
      </c>
      <c r="O778" s="35">
        <v>2302</v>
      </c>
      <c r="P778" s="4" t="s">
        <v>1050</v>
      </c>
      <c r="Q778" s="4">
        <v>0</v>
      </c>
      <c r="R778" s="26">
        <v>8</v>
      </c>
      <c r="S778" s="8" t="s">
        <v>1874</v>
      </c>
      <c r="T778" s="8" t="s">
        <v>1875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39">
        <f t="shared" si="64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39">
        <f t="shared" si="65"/>
        <v>0</v>
      </c>
      <c r="AI778" s="11">
        <v>0</v>
      </c>
      <c r="AJ778" s="11">
        <v>0</v>
      </c>
      <c r="AK778" s="39">
        <f t="shared" si="66"/>
        <v>0</v>
      </c>
      <c r="AL778" s="11">
        <v>0</v>
      </c>
      <c r="AM778" s="11">
        <v>0</v>
      </c>
      <c r="AN778" s="11">
        <v>0</v>
      </c>
      <c r="AO778" s="11">
        <v>0</v>
      </c>
      <c r="AP778" s="33">
        <f t="shared" si="63"/>
        <v>0</v>
      </c>
      <c r="AQ778" s="32">
        <f t="shared" si="67"/>
        <v>0</v>
      </c>
      <c r="AR778" s="40">
        <v>0</v>
      </c>
    </row>
    <row r="779" spans="1:44" customFormat="1" ht="120" hidden="1" customHeight="1" x14ac:dyDescent="0.25">
      <c r="A779" s="4" t="s">
        <v>828</v>
      </c>
      <c r="B779" s="4" t="s">
        <v>2037</v>
      </c>
      <c r="C779" s="4" t="s">
        <v>1045</v>
      </c>
      <c r="D779" s="4" t="s">
        <v>1049</v>
      </c>
      <c r="E779" s="4" t="s">
        <v>1056</v>
      </c>
      <c r="F779" s="4" t="s">
        <v>1203</v>
      </c>
      <c r="G779" s="37">
        <v>2</v>
      </c>
      <c r="H779" s="6"/>
      <c r="I779" s="6"/>
      <c r="J779" s="6"/>
      <c r="K779" s="6"/>
      <c r="L779" s="6"/>
      <c r="M779" s="35" t="s">
        <v>2010</v>
      </c>
      <c r="N779" s="35" t="s">
        <v>1986</v>
      </c>
      <c r="O779" s="35">
        <v>2302</v>
      </c>
      <c r="P779" s="4" t="s">
        <v>1052</v>
      </c>
      <c r="Q779" s="4">
        <v>1</v>
      </c>
      <c r="R779" s="26" t="s">
        <v>1932</v>
      </c>
      <c r="S779" s="8" t="s">
        <v>1875</v>
      </c>
      <c r="T779" s="8" t="s">
        <v>1876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39">
        <f t="shared" si="64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39">
        <f t="shared" si="65"/>
        <v>0</v>
      </c>
      <c r="AI779" s="11">
        <v>0</v>
      </c>
      <c r="AJ779" s="11">
        <v>0</v>
      </c>
      <c r="AK779" s="39">
        <f t="shared" si="66"/>
        <v>0</v>
      </c>
      <c r="AL779" s="11">
        <v>0</v>
      </c>
      <c r="AM779" s="11">
        <v>0</v>
      </c>
      <c r="AN779" s="11">
        <v>0</v>
      </c>
      <c r="AO779" s="11">
        <v>0</v>
      </c>
      <c r="AP779" s="33">
        <f t="shared" si="63"/>
        <v>0</v>
      </c>
      <c r="AQ779" s="32">
        <f t="shared" si="67"/>
        <v>0</v>
      </c>
      <c r="AR779" s="40">
        <v>0</v>
      </c>
    </row>
    <row r="780" spans="1:44" customFormat="1" ht="120" hidden="1" customHeight="1" x14ac:dyDescent="0.25">
      <c r="A780" s="4" t="s">
        <v>828</v>
      </c>
      <c r="B780" s="4" t="s">
        <v>2037</v>
      </c>
      <c r="C780" s="4" t="s">
        <v>1045</v>
      </c>
      <c r="D780" s="4" t="s">
        <v>1049</v>
      </c>
      <c r="E780" s="4" t="s">
        <v>1056</v>
      </c>
      <c r="F780" s="4" t="s">
        <v>1203</v>
      </c>
      <c r="G780" s="37">
        <v>2</v>
      </c>
      <c r="H780" s="6"/>
      <c r="I780" s="6"/>
      <c r="J780" s="6"/>
      <c r="K780" s="6"/>
      <c r="L780" s="6"/>
      <c r="M780" s="35" t="s">
        <v>2010</v>
      </c>
      <c r="N780" s="35" t="s">
        <v>1986</v>
      </c>
      <c r="O780" s="35">
        <v>2302</v>
      </c>
      <c r="P780" s="4" t="s">
        <v>1053</v>
      </c>
      <c r="Q780" s="4">
        <v>1</v>
      </c>
      <c r="R780" s="26" t="s">
        <v>1932</v>
      </c>
      <c r="S780" s="8" t="s">
        <v>1876</v>
      </c>
      <c r="T780" s="8" t="s">
        <v>1877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39">
        <f t="shared" si="64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39">
        <f t="shared" si="65"/>
        <v>0</v>
      </c>
      <c r="AI780" s="11">
        <v>0</v>
      </c>
      <c r="AJ780" s="11">
        <v>0</v>
      </c>
      <c r="AK780" s="39">
        <f t="shared" si="66"/>
        <v>0</v>
      </c>
      <c r="AL780" s="11">
        <v>0</v>
      </c>
      <c r="AM780" s="11">
        <v>0</v>
      </c>
      <c r="AN780" s="11">
        <v>0</v>
      </c>
      <c r="AO780" s="11">
        <v>0</v>
      </c>
      <c r="AP780" s="33">
        <f t="shared" si="63"/>
        <v>0</v>
      </c>
      <c r="AQ780" s="32">
        <f t="shared" si="67"/>
        <v>0</v>
      </c>
      <c r="AR780" s="40">
        <v>0</v>
      </c>
    </row>
    <row r="781" spans="1:44" customFormat="1" ht="120" hidden="1" customHeight="1" x14ac:dyDescent="0.25">
      <c r="A781" s="4" t="s">
        <v>828</v>
      </c>
      <c r="B781" s="4" t="s">
        <v>2037</v>
      </c>
      <c r="C781" s="4" t="s">
        <v>1045</v>
      </c>
      <c r="D781" s="4" t="s">
        <v>1049</v>
      </c>
      <c r="E781" s="4" t="s">
        <v>1056</v>
      </c>
      <c r="F781" s="4" t="s">
        <v>1203</v>
      </c>
      <c r="G781" s="37">
        <v>2</v>
      </c>
      <c r="H781" s="6"/>
      <c r="I781" s="6"/>
      <c r="J781" s="6"/>
      <c r="K781" s="6"/>
      <c r="L781" s="6"/>
      <c r="M781" s="35" t="s">
        <v>2010</v>
      </c>
      <c r="N781" s="35" t="s">
        <v>1986</v>
      </c>
      <c r="O781" s="35">
        <v>2302</v>
      </c>
      <c r="P781" s="4" t="s">
        <v>1054</v>
      </c>
      <c r="Q781" s="4">
        <v>26</v>
      </c>
      <c r="R781" s="26">
        <v>8</v>
      </c>
      <c r="S781" s="8" t="s">
        <v>1877</v>
      </c>
      <c r="T781" s="8" t="s">
        <v>1878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39">
        <f t="shared" si="64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39">
        <f t="shared" si="65"/>
        <v>0</v>
      </c>
      <c r="AI781" s="11">
        <v>0</v>
      </c>
      <c r="AJ781" s="11">
        <v>0</v>
      </c>
      <c r="AK781" s="39">
        <f t="shared" si="66"/>
        <v>0</v>
      </c>
      <c r="AL781" s="11">
        <v>0</v>
      </c>
      <c r="AM781" s="11">
        <v>0</v>
      </c>
      <c r="AN781" s="11">
        <v>0</v>
      </c>
      <c r="AO781" s="11">
        <v>0</v>
      </c>
      <c r="AP781" s="33">
        <f t="shared" si="63"/>
        <v>0</v>
      </c>
      <c r="AQ781" s="32">
        <f t="shared" si="67"/>
        <v>0</v>
      </c>
      <c r="AR781" s="40">
        <v>0</v>
      </c>
    </row>
    <row r="782" spans="1:44" customFormat="1" ht="120" hidden="1" customHeight="1" x14ac:dyDescent="0.25">
      <c r="A782" s="4" t="s">
        <v>828</v>
      </c>
      <c r="B782" s="4" t="s">
        <v>2037</v>
      </c>
      <c r="C782" s="4" t="s">
        <v>1045</v>
      </c>
      <c r="D782" s="4" t="s">
        <v>1049</v>
      </c>
      <c r="E782" s="4" t="s">
        <v>1056</v>
      </c>
      <c r="F782" s="4" t="s">
        <v>1203</v>
      </c>
      <c r="G782" s="37">
        <v>2</v>
      </c>
      <c r="H782" s="6"/>
      <c r="I782" s="6"/>
      <c r="J782" s="6"/>
      <c r="K782" s="6"/>
      <c r="L782" s="6"/>
      <c r="M782" s="35" t="s">
        <v>2010</v>
      </c>
      <c r="N782" s="35" t="s">
        <v>1986</v>
      </c>
      <c r="O782" s="35">
        <v>2302</v>
      </c>
      <c r="P782" s="4" t="s">
        <v>1055</v>
      </c>
      <c r="Q782" s="4">
        <v>450</v>
      </c>
      <c r="R782" s="26">
        <v>100</v>
      </c>
      <c r="S782" s="8" t="s">
        <v>1878</v>
      </c>
      <c r="T782" s="8" t="s">
        <v>1879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39">
        <f t="shared" si="64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39">
        <f t="shared" si="65"/>
        <v>0</v>
      </c>
      <c r="AI782" s="11">
        <v>0</v>
      </c>
      <c r="AJ782" s="11">
        <v>0</v>
      </c>
      <c r="AK782" s="39">
        <f t="shared" si="66"/>
        <v>0</v>
      </c>
      <c r="AL782" s="11">
        <v>0</v>
      </c>
      <c r="AM782" s="11">
        <v>0</v>
      </c>
      <c r="AN782" s="11">
        <v>0</v>
      </c>
      <c r="AO782" s="11">
        <v>0</v>
      </c>
      <c r="AP782" s="33">
        <f t="shared" si="63"/>
        <v>0</v>
      </c>
      <c r="AQ782" s="32">
        <f t="shared" si="67"/>
        <v>0</v>
      </c>
      <c r="AR782" s="40">
        <v>0</v>
      </c>
    </row>
    <row r="783" spans="1:44" customFormat="1" ht="120" hidden="1" customHeight="1" x14ac:dyDescent="0.25">
      <c r="A783" s="4" t="s">
        <v>828</v>
      </c>
      <c r="B783" s="4" t="s">
        <v>2037</v>
      </c>
      <c r="C783" s="4" t="s">
        <v>1045</v>
      </c>
      <c r="D783" s="4" t="s">
        <v>1049</v>
      </c>
      <c r="E783" s="4" t="s">
        <v>1056</v>
      </c>
      <c r="F783" s="4" t="s">
        <v>1203</v>
      </c>
      <c r="G783" s="37">
        <v>2</v>
      </c>
      <c r="H783" s="6"/>
      <c r="I783" s="6"/>
      <c r="J783" s="6"/>
      <c r="K783" s="6"/>
      <c r="L783" s="6"/>
      <c r="M783" s="35" t="s">
        <v>2010</v>
      </c>
      <c r="N783" s="35" t="s">
        <v>1986</v>
      </c>
      <c r="O783" s="35">
        <v>2302</v>
      </c>
      <c r="P783" s="4" t="s">
        <v>1063</v>
      </c>
      <c r="Q783" s="4">
        <v>75</v>
      </c>
      <c r="R783" s="26" t="s">
        <v>1932</v>
      </c>
      <c r="S783" s="8" t="s">
        <v>1879</v>
      </c>
      <c r="T783" s="8" t="s">
        <v>1880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39">
        <f t="shared" si="64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39">
        <f t="shared" si="65"/>
        <v>0</v>
      </c>
      <c r="AI783" s="11">
        <v>0</v>
      </c>
      <c r="AJ783" s="11">
        <v>0</v>
      </c>
      <c r="AK783" s="39">
        <f t="shared" si="66"/>
        <v>0</v>
      </c>
      <c r="AL783" s="11">
        <v>0</v>
      </c>
      <c r="AM783" s="11">
        <v>0</v>
      </c>
      <c r="AN783" s="11">
        <v>0</v>
      </c>
      <c r="AO783" s="11">
        <v>0</v>
      </c>
      <c r="AP783" s="33">
        <f t="shared" si="63"/>
        <v>0</v>
      </c>
      <c r="AQ783" s="32">
        <f t="shared" si="67"/>
        <v>0</v>
      </c>
      <c r="AR783" s="40">
        <v>0</v>
      </c>
    </row>
    <row r="784" spans="1:44" customFormat="1" ht="120" hidden="1" customHeight="1" x14ac:dyDescent="0.25">
      <c r="A784" s="4" t="s">
        <v>828</v>
      </c>
      <c r="B784" s="4" t="s">
        <v>2037</v>
      </c>
      <c r="C784" s="4" t="s">
        <v>1045</v>
      </c>
      <c r="D784" s="4" t="s">
        <v>1049</v>
      </c>
      <c r="E784" s="4" t="s">
        <v>1056</v>
      </c>
      <c r="F784" s="4" t="s">
        <v>1203</v>
      </c>
      <c r="G784" s="37">
        <v>2</v>
      </c>
      <c r="H784" s="6"/>
      <c r="I784" s="6"/>
      <c r="J784" s="6"/>
      <c r="K784" s="6"/>
      <c r="L784" s="6"/>
      <c r="M784" s="35" t="s">
        <v>2010</v>
      </c>
      <c r="N784" s="35" t="s">
        <v>1986</v>
      </c>
      <c r="O784" s="35">
        <v>2302</v>
      </c>
      <c r="P784" s="4" t="s">
        <v>1057</v>
      </c>
      <c r="Q784" s="4">
        <v>900</v>
      </c>
      <c r="R784" s="26" t="s">
        <v>1932</v>
      </c>
      <c r="S784" s="8" t="s">
        <v>1880</v>
      </c>
      <c r="T784" s="8" t="s">
        <v>1881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39">
        <f t="shared" si="64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39">
        <f t="shared" si="65"/>
        <v>0</v>
      </c>
      <c r="AI784" s="11">
        <v>0</v>
      </c>
      <c r="AJ784" s="11">
        <v>0</v>
      </c>
      <c r="AK784" s="39">
        <f t="shared" si="66"/>
        <v>0</v>
      </c>
      <c r="AL784" s="11">
        <v>0</v>
      </c>
      <c r="AM784" s="11">
        <v>0</v>
      </c>
      <c r="AN784" s="11">
        <v>0</v>
      </c>
      <c r="AO784" s="11">
        <v>0</v>
      </c>
      <c r="AP784" s="33">
        <f t="shared" si="63"/>
        <v>0</v>
      </c>
      <c r="AQ784" s="32">
        <f t="shared" si="67"/>
        <v>0</v>
      </c>
      <c r="AR784" s="40">
        <v>0</v>
      </c>
    </row>
    <row r="785" spans="1:44" customFormat="1" ht="120" hidden="1" customHeight="1" x14ac:dyDescent="0.25">
      <c r="A785" s="4" t="s">
        <v>828</v>
      </c>
      <c r="B785" s="4" t="s">
        <v>2037</v>
      </c>
      <c r="C785" s="4" t="s">
        <v>1045</v>
      </c>
      <c r="D785" s="4" t="s">
        <v>1049</v>
      </c>
      <c r="E785" s="4" t="s">
        <v>1056</v>
      </c>
      <c r="F785" s="4" t="s">
        <v>1203</v>
      </c>
      <c r="G785" s="37">
        <v>2</v>
      </c>
      <c r="H785" s="6"/>
      <c r="I785" s="6"/>
      <c r="J785" s="6"/>
      <c r="K785" s="6"/>
      <c r="L785" s="6"/>
      <c r="M785" s="35" t="s">
        <v>2010</v>
      </c>
      <c r="N785" s="35" t="s">
        <v>1986</v>
      </c>
      <c r="O785" s="35">
        <v>2302</v>
      </c>
      <c r="P785" s="4" t="s">
        <v>1058</v>
      </c>
      <c r="Q785" s="4">
        <v>3000</v>
      </c>
      <c r="R785" s="26">
        <v>1000</v>
      </c>
      <c r="S785" s="8" t="s">
        <v>1881</v>
      </c>
      <c r="T785" s="8" t="s">
        <v>1882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39">
        <f t="shared" si="64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39">
        <f t="shared" si="65"/>
        <v>0</v>
      </c>
      <c r="AI785" s="11">
        <v>0</v>
      </c>
      <c r="AJ785" s="11">
        <v>0</v>
      </c>
      <c r="AK785" s="39">
        <f t="shared" si="66"/>
        <v>0</v>
      </c>
      <c r="AL785" s="11">
        <v>0</v>
      </c>
      <c r="AM785" s="11">
        <v>0</v>
      </c>
      <c r="AN785" s="11">
        <v>0</v>
      </c>
      <c r="AO785" s="11">
        <v>0</v>
      </c>
      <c r="AP785" s="33">
        <f t="shared" si="63"/>
        <v>0</v>
      </c>
      <c r="AQ785" s="32">
        <f t="shared" si="67"/>
        <v>0</v>
      </c>
      <c r="AR785" s="40">
        <v>0</v>
      </c>
    </row>
    <row r="786" spans="1:44" customFormat="1" ht="120" hidden="1" customHeight="1" x14ac:dyDescent="0.25">
      <c r="A786" s="4" t="s">
        <v>828</v>
      </c>
      <c r="B786" s="4" t="s">
        <v>2037</v>
      </c>
      <c r="C786" s="4" t="s">
        <v>1045</v>
      </c>
      <c r="D786" s="4" t="s">
        <v>1049</v>
      </c>
      <c r="E786" s="4" t="s">
        <v>1056</v>
      </c>
      <c r="F786" s="4" t="s">
        <v>1203</v>
      </c>
      <c r="G786" s="37">
        <v>2</v>
      </c>
      <c r="H786" s="6"/>
      <c r="I786" s="6"/>
      <c r="J786" s="6"/>
      <c r="K786" s="6"/>
      <c r="L786" s="6"/>
      <c r="M786" s="35" t="s">
        <v>2010</v>
      </c>
      <c r="N786" s="35" t="s">
        <v>1986</v>
      </c>
      <c r="O786" s="35">
        <v>2302</v>
      </c>
      <c r="P786" s="4" t="s">
        <v>1059</v>
      </c>
      <c r="Q786" s="4">
        <v>3000</v>
      </c>
      <c r="R786" s="26">
        <v>1000</v>
      </c>
      <c r="S786" s="8" t="s">
        <v>1882</v>
      </c>
      <c r="T786" s="8" t="s">
        <v>1883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39">
        <f t="shared" si="64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39">
        <f t="shared" si="65"/>
        <v>0</v>
      </c>
      <c r="AI786" s="11">
        <v>0</v>
      </c>
      <c r="AJ786" s="11">
        <v>0</v>
      </c>
      <c r="AK786" s="39">
        <f t="shared" si="66"/>
        <v>0</v>
      </c>
      <c r="AL786" s="11">
        <v>0</v>
      </c>
      <c r="AM786" s="11">
        <v>0</v>
      </c>
      <c r="AN786" s="11">
        <v>0</v>
      </c>
      <c r="AO786" s="11">
        <v>0</v>
      </c>
      <c r="AP786" s="33">
        <f t="shared" si="63"/>
        <v>0</v>
      </c>
      <c r="AQ786" s="32">
        <f t="shared" si="67"/>
        <v>0</v>
      </c>
      <c r="AR786" s="40">
        <v>0</v>
      </c>
    </row>
    <row r="787" spans="1:44" customFormat="1" ht="120" hidden="1" customHeight="1" x14ac:dyDescent="0.25">
      <c r="A787" s="4" t="s">
        <v>828</v>
      </c>
      <c r="B787" s="4" t="s">
        <v>2037</v>
      </c>
      <c r="C787" s="4" t="s">
        <v>1045</v>
      </c>
      <c r="D787" s="4" t="s">
        <v>1061</v>
      </c>
      <c r="E787" s="4" t="s">
        <v>1060</v>
      </c>
      <c r="F787" s="4" t="s">
        <v>1204</v>
      </c>
      <c r="G787" s="37">
        <v>80</v>
      </c>
      <c r="H787" s="6"/>
      <c r="I787" s="6"/>
      <c r="J787" s="6"/>
      <c r="K787" s="6"/>
      <c r="L787" s="6"/>
      <c r="M787" s="35" t="s">
        <v>2010</v>
      </c>
      <c r="N787" s="35" t="s">
        <v>1986</v>
      </c>
      <c r="O787" s="35">
        <v>2302</v>
      </c>
      <c r="P787" s="4" t="s">
        <v>1062</v>
      </c>
      <c r="Q787" s="4">
        <v>1</v>
      </c>
      <c r="R787" s="26" t="s">
        <v>1932</v>
      </c>
      <c r="S787" s="8" t="s">
        <v>1883</v>
      </c>
      <c r="T787" s="8" t="s">
        <v>1884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39">
        <f t="shared" si="64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39">
        <f t="shared" si="65"/>
        <v>0</v>
      </c>
      <c r="AI787" s="11">
        <v>0</v>
      </c>
      <c r="AJ787" s="11">
        <v>0</v>
      </c>
      <c r="AK787" s="39">
        <f t="shared" si="66"/>
        <v>0</v>
      </c>
      <c r="AL787" s="11">
        <v>0</v>
      </c>
      <c r="AM787" s="11">
        <v>0</v>
      </c>
      <c r="AN787" s="11">
        <v>0</v>
      </c>
      <c r="AO787" s="11">
        <v>0</v>
      </c>
      <c r="AP787" s="33">
        <f t="shared" si="63"/>
        <v>0</v>
      </c>
      <c r="AQ787" s="32">
        <f t="shared" si="67"/>
        <v>0</v>
      </c>
      <c r="AR787" s="40">
        <v>0</v>
      </c>
    </row>
    <row r="788" spans="1:44" customFormat="1" ht="120" hidden="1" customHeight="1" x14ac:dyDescent="0.25">
      <c r="A788" s="4" t="s">
        <v>828</v>
      </c>
      <c r="B788" s="4" t="s">
        <v>2037</v>
      </c>
      <c r="C788" s="4" t="s">
        <v>1045</v>
      </c>
      <c r="D788" s="4" t="s">
        <v>1061</v>
      </c>
      <c r="E788" s="4" t="s">
        <v>1060</v>
      </c>
      <c r="F788" s="4" t="s">
        <v>1204</v>
      </c>
      <c r="G788" s="37">
        <v>80</v>
      </c>
      <c r="H788" s="6"/>
      <c r="I788" s="6"/>
      <c r="J788" s="6"/>
      <c r="K788" s="6"/>
      <c r="L788" s="6"/>
      <c r="M788" s="35" t="s">
        <v>2010</v>
      </c>
      <c r="N788" s="35" t="s">
        <v>1986</v>
      </c>
      <c r="O788" s="35">
        <v>2302</v>
      </c>
      <c r="P788" s="4" t="s">
        <v>1068</v>
      </c>
      <c r="Q788" s="4">
        <v>450</v>
      </c>
      <c r="R788" s="26">
        <v>200</v>
      </c>
      <c r="S788" s="8" t="s">
        <v>1884</v>
      </c>
      <c r="T788" s="8" t="s">
        <v>1885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39">
        <f t="shared" si="64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39">
        <f t="shared" si="65"/>
        <v>0</v>
      </c>
      <c r="AI788" s="11">
        <v>0</v>
      </c>
      <c r="AJ788" s="11">
        <v>0</v>
      </c>
      <c r="AK788" s="39">
        <f t="shared" si="66"/>
        <v>0</v>
      </c>
      <c r="AL788" s="11">
        <v>0</v>
      </c>
      <c r="AM788" s="11">
        <v>0</v>
      </c>
      <c r="AN788" s="11">
        <v>0</v>
      </c>
      <c r="AO788" s="11">
        <v>0</v>
      </c>
      <c r="AP788" s="33">
        <f t="shared" si="63"/>
        <v>0</v>
      </c>
      <c r="AQ788" s="32">
        <f t="shared" si="67"/>
        <v>0</v>
      </c>
      <c r="AR788" s="40">
        <v>0</v>
      </c>
    </row>
    <row r="789" spans="1:44" customFormat="1" ht="120" hidden="1" customHeight="1" x14ac:dyDescent="0.25">
      <c r="A789" s="4" t="s">
        <v>828</v>
      </c>
      <c r="B789" s="4" t="s">
        <v>2037</v>
      </c>
      <c r="C789" s="4" t="s">
        <v>1045</v>
      </c>
      <c r="D789" s="4" t="s">
        <v>1061</v>
      </c>
      <c r="E789" s="4" t="s">
        <v>1060</v>
      </c>
      <c r="F789" s="4" t="s">
        <v>1204</v>
      </c>
      <c r="G789" s="37">
        <v>80</v>
      </c>
      <c r="H789" s="6"/>
      <c r="I789" s="6"/>
      <c r="J789" s="6"/>
      <c r="K789" s="6"/>
      <c r="L789" s="6"/>
      <c r="M789" s="35" t="s">
        <v>2010</v>
      </c>
      <c r="N789" s="35" t="s">
        <v>1986</v>
      </c>
      <c r="O789" s="35">
        <v>2302</v>
      </c>
      <c r="P789" s="4" t="s">
        <v>1064</v>
      </c>
      <c r="Q789" s="4" t="s">
        <v>1070</v>
      </c>
      <c r="R789" s="26" t="s">
        <v>1932</v>
      </c>
      <c r="S789" s="8" t="s">
        <v>1885</v>
      </c>
      <c r="T789" s="8" t="s">
        <v>1886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39">
        <f t="shared" si="64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39">
        <f t="shared" si="65"/>
        <v>0</v>
      </c>
      <c r="AI789" s="11">
        <v>0</v>
      </c>
      <c r="AJ789" s="11">
        <v>0</v>
      </c>
      <c r="AK789" s="39">
        <f t="shared" si="66"/>
        <v>0</v>
      </c>
      <c r="AL789" s="11">
        <v>0</v>
      </c>
      <c r="AM789" s="11">
        <v>0</v>
      </c>
      <c r="AN789" s="11">
        <v>0</v>
      </c>
      <c r="AO789" s="11">
        <v>0</v>
      </c>
      <c r="AP789" s="33">
        <f t="shared" si="63"/>
        <v>0</v>
      </c>
      <c r="AQ789" s="32">
        <f t="shared" si="67"/>
        <v>0</v>
      </c>
      <c r="AR789" s="40">
        <v>0</v>
      </c>
    </row>
    <row r="790" spans="1:44" customFormat="1" ht="120" hidden="1" customHeight="1" x14ac:dyDescent="0.25">
      <c r="A790" s="4" t="s">
        <v>828</v>
      </c>
      <c r="B790" s="4" t="s">
        <v>2037</v>
      </c>
      <c r="C790" s="4" t="s">
        <v>1045</v>
      </c>
      <c r="D790" s="4" t="s">
        <v>1061</v>
      </c>
      <c r="E790" s="4" t="s">
        <v>1060</v>
      </c>
      <c r="F790" s="4" t="s">
        <v>1204</v>
      </c>
      <c r="G790" s="37">
        <v>80</v>
      </c>
      <c r="H790" s="6"/>
      <c r="I790" s="6"/>
      <c r="J790" s="6"/>
      <c r="K790" s="6"/>
      <c r="L790" s="6"/>
      <c r="M790" s="35" t="s">
        <v>2010</v>
      </c>
      <c r="N790" s="35" t="s">
        <v>1986</v>
      </c>
      <c r="O790" s="35">
        <v>2302</v>
      </c>
      <c r="P790" s="4" t="s">
        <v>1065</v>
      </c>
      <c r="Q790" s="4" t="s">
        <v>1069</v>
      </c>
      <c r="R790" s="26">
        <v>10</v>
      </c>
      <c r="S790" s="8" t="s">
        <v>1886</v>
      </c>
      <c r="T790" s="8" t="s">
        <v>1887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39">
        <f t="shared" si="64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39">
        <f t="shared" si="65"/>
        <v>0</v>
      </c>
      <c r="AI790" s="11">
        <v>0</v>
      </c>
      <c r="AJ790" s="11">
        <v>0</v>
      </c>
      <c r="AK790" s="39">
        <f t="shared" si="66"/>
        <v>0</v>
      </c>
      <c r="AL790" s="11">
        <v>0</v>
      </c>
      <c r="AM790" s="11">
        <v>0</v>
      </c>
      <c r="AN790" s="11">
        <v>0</v>
      </c>
      <c r="AO790" s="11">
        <v>0</v>
      </c>
      <c r="AP790" s="33">
        <f t="shared" si="63"/>
        <v>0</v>
      </c>
      <c r="AQ790" s="32">
        <f t="shared" si="67"/>
        <v>0</v>
      </c>
      <c r="AR790" s="40">
        <v>0</v>
      </c>
    </row>
    <row r="791" spans="1:44" customFormat="1" ht="120" hidden="1" customHeight="1" x14ac:dyDescent="0.25">
      <c r="A791" s="4" t="s">
        <v>828</v>
      </c>
      <c r="B791" s="4" t="s">
        <v>2037</v>
      </c>
      <c r="C791" s="4" t="s">
        <v>1045</v>
      </c>
      <c r="D791" s="4" t="s">
        <v>1061</v>
      </c>
      <c r="E791" s="4" t="s">
        <v>1060</v>
      </c>
      <c r="F791" s="4" t="s">
        <v>1204</v>
      </c>
      <c r="G791" s="37">
        <v>80</v>
      </c>
      <c r="H791" s="6"/>
      <c r="I791" s="6"/>
      <c r="J791" s="6"/>
      <c r="K791" s="6"/>
      <c r="L791" s="6"/>
      <c r="M791" s="35" t="s">
        <v>2010</v>
      </c>
      <c r="N791" s="35" t="s">
        <v>1986</v>
      </c>
      <c r="O791" s="35">
        <v>2302</v>
      </c>
      <c r="P791" s="4" t="s">
        <v>1066</v>
      </c>
      <c r="Q791" s="4">
        <v>1</v>
      </c>
      <c r="R791" s="26" t="s">
        <v>1932</v>
      </c>
      <c r="S791" s="8" t="s">
        <v>1887</v>
      </c>
      <c r="T791" s="8" t="s">
        <v>1888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39">
        <f t="shared" si="64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39">
        <f t="shared" si="65"/>
        <v>0</v>
      </c>
      <c r="AI791" s="11">
        <v>0</v>
      </c>
      <c r="AJ791" s="11">
        <v>0</v>
      </c>
      <c r="AK791" s="39">
        <f t="shared" si="66"/>
        <v>0</v>
      </c>
      <c r="AL791" s="11">
        <v>0</v>
      </c>
      <c r="AM791" s="11">
        <v>0</v>
      </c>
      <c r="AN791" s="11">
        <v>0</v>
      </c>
      <c r="AO791" s="11">
        <v>0</v>
      </c>
      <c r="AP791" s="33">
        <f t="shared" si="63"/>
        <v>0</v>
      </c>
      <c r="AQ791" s="32">
        <f t="shared" si="67"/>
        <v>0</v>
      </c>
      <c r="AR791" s="40">
        <v>0</v>
      </c>
    </row>
    <row r="792" spans="1:44" customFormat="1" ht="120" hidden="1" customHeight="1" x14ac:dyDescent="0.25">
      <c r="A792" s="4" t="s">
        <v>828</v>
      </c>
      <c r="B792" s="4" t="s">
        <v>2037</v>
      </c>
      <c r="C792" s="4" t="s">
        <v>1045</v>
      </c>
      <c r="D792" s="4" t="s">
        <v>1061</v>
      </c>
      <c r="E792" s="4" t="s">
        <v>1060</v>
      </c>
      <c r="F792" s="4" t="s">
        <v>1204</v>
      </c>
      <c r="G792" s="37">
        <v>80</v>
      </c>
      <c r="H792" s="6"/>
      <c r="I792" s="6"/>
      <c r="J792" s="6"/>
      <c r="K792" s="6"/>
      <c r="L792" s="6"/>
      <c r="M792" s="35" t="s">
        <v>2010</v>
      </c>
      <c r="N792" s="35" t="s">
        <v>1986</v>
      </c>
      <c r="O792" s="35">
        <v>2302</v>
      </c>
      <c r="P792" s="4" t="s">
        <v>1067</v>
      </c>
      <c r="Q792" s="4" t="s">
        <v>1069</v>
      </c>
      <c r="R792" s="26" t="s">
        <v>1932</v>
      </c>
      <c r="S792" s="8" t="s">
        <v>1888</v>
      </c>
      <c r="T792" s="8" t="s">
        <v>1889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39">
        <f t="shared" si="64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39">
        <f t="shared" si="65"/>
        <v>0</v>
      </c>
      <c r="AI792" s="11">
        <v>0</v>
      </c>
      <c r="AJ792" s="11">
        <v>0</v>
      </c>
      <c r="AK792" s="39">
        <f t="shared" si="66"/>
        <v>0</v>
      </c>
      <c r="AL792" s="11">
        <v>0</v>
      </c>
      <c r="AM792" s="11">
        <v>0</v>
      </c>
      <c r="AN792" s="11">
        <v>0</v>
      </c>
      <c r="AO792" s="11">
        <v>0</v>
      </c>
      <c r="AP792" s="33">
        <f t="shared" si="63"/>
        <v>0</v>
      </c>
      <c r="AQ792" s="32">
        <f t="shared" si="67"/>
        <v>0</v>
      </c>
      <c r="AR792" s="40">
        <v>0</v>
      </c>
    </row>
    <row r="793" spans="1:44" customFormat="1" ht="120" hidden="1" customHeight="1" x14ac:dyDescent="0.25">
      <c r="A793" s="4" t="s">
        <v>828</v>
      </c>
      <c r="B793" s="4" t="s">
        <v>2037</v>
      </c>
      <c r="C793" s="4" t="s">
        <v>1045</v>
      </c>
      <c r="D793" s="4" t="s">
        <v>1061</v>
      </c>
      <c r="E793" s="4" t="s">
        <v>1060</v>
      </c>
      <c r="F793" s="4" t="s">
        <v>1204</v>
      </c>
      <c r="G793" s="37">
        <v>80</v>
      </c>
      <c r="H793" s="6"/>
      <c r="I793" s="6"/>
      <c r="J793" s="6"/>
      <c r="K793" s="6"/>
      <c r="L793" s="6"/>
      <c r="M793" s="35" t="s">
        <v>2010</v>
      </c>
      <c r="N793" s="35" t="s">
        <v>1986</v>
      </c>
      <c r="O793" s="35">
        <v>2302</v>
      </c>
      <c r="P793" s="4" t="s">
        <v>1071</v>
      </c>
      <c r="Q793" s="4" t="s">
        <v>1073</v>
      </c>
      <c r="R793" s="26">
        <v>1</v>
      </c>
      <c r="S793" s="8" t="s">
        <v>1889</v>
      </c>
      <c r="T793" s="8" t="s">
        <v>1890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39">
        <f t="shared" si="64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39">
        <f t="shared" si="65"/>
        <v>0</v>
      </c>
      <c r="AI793" s="11">
        <v>0</v>
      </c>
      <c r="AJ793" s="11">
        <v>0</v>
      </c>
      <c r="AK793" s="39">
        <f t="shared" si="66"/>
        <v>0</v>
      </c>
      <c r="AL793" s="11">
        <v>0</v>
      </c>
      <c r="AM793" s="11">
        <v>0</v>
      </c>
      <c r="AN793" s="11">
        <v>0</v>
      </c>
      <c r="AO793" s="11">
        <v>0</v>
      </c>
      <c r="AP793" s="33">
        <f t="shared" si="63"/>
        <v>0</v>
      </c>
      <c r="AQ793" s="32">
        <f t="shared" si="67"/>
        <v>0</v>
      </c>
      <c r="AR793" s="40">
        <v>0</v>
      </c>
    </row>
    <row r="794" spans="1:44" customFormat="1" ht="120" hidden="1" customHeight="1" x14ac:dyDescent="0.25">
      <c r="A794" s="4" t="s">
        <v>828</v>
      </c>
      <c r="B794" s="4" t="s">
        <v>2037</v>
      </c>
      <c r="C794" s="4" t="s">
        <v>1045</v>
      </c>
      <c r="D794" s="4" t="s">
        <v>1061</v>
      </c>
      <c r="E794" s="4" t="s">
        <v>1060</v>
      </c>
      <c r="F794" s="4" t="s">
        <v>1204</v>
      </c>
      <c r="G794" s="37">
        <v>80</v>
      </c>
      <c r="H794" s="6"/>
      <c r="I794" s="6"/>
      <c r="J794" s="6"/>
      <c r="K794" s="6"/>
      <c r="L794" s="6"/>
      <c r="M794" s="35" t="s">
        <v>2010</v>
      </c>
      <c r="N794" s="35" t="s">
        <v>1986</v>
      </c>
      <c r="O794" s="35">
        <v>2302</v>
      </c>
      <c r="P794" s="4" t="s">
        <v>1076</v>
      </c>
      <c r="Q794" s="4" t="s">
        <v>1074</v>
      </c>
      <c r="R794" s="26">
        <v>30</v>
      </c>
      <c r="S794" s="8" t="s">
        <v>1890</v>
      </c>
      <c r="T794" s="8" t="s">
        <v>1891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39">
        <f t="shared" si="64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39">
        <f t="shared" si="65"/>
        <v>0</v>
      </c>
      <c r="AI794" s="11">
        <v>0</v>
      </c>
      <c r="AJ794" s="11">
        <v>0</v>
      </c>
      <c r="AK794" s="39">
        <f t="shared" si="66"/>
        <v>0</v>
      </c>
      <c r="AL794" s="11">
        <v>0</v>
      </c>
      <c r="AM794" s="11">
        <v>0</v>
      </c>
      <c r="AN794" s="11">
        <v>0</v>
      </c>
      <c r="AO794" s="11">
        <v>0</v>
      </c>
      <c r="AP794" s="33">
        <f t="shared" si="63"/>
        <v>0</v>
      </c>
      <c r="AQ794" s="32">
        <f t="shared" si="67"/>
        <v>0</v>
      </c>
      <c r="AR794" s="40">
        <v>0</v>
      </c>
    </row>
    <row r="795" spans="1:44" customFormat="1" ht="120" hidden="1" customHeight="1" x14ac:dyDescent="0.25">
      <c r="A795" s="4" t="s">
        <v>828</v>
      </c>
      <c r="B795" s="4" t="s">
        <v>2037</v>
      </c>
      <c r="C795" s="4" t="s">
        <v>1045</v>
      </c>
      <c r="D795" s="4" t="s">
        <v>1061</v>
      </c>
      <c r="E795" s="4" t="s">
        <v>1060</v>
      </c>
      <c r="F795" s="4" t="s">
        <v>1204</v>
      </c>
      <c r="G795" s="37">
        <v>80</v>
      </c>
      <c r="H795" s="6"/>
      <c r="I795" s="6"/>
      <c r="J795" s="6"/>
      <c r="K795" s="6"/>
      <c r="L795" s="6"/>
      <c r="M795" s="35" t="s">
        <v>2010</v>
      </c>
      <c r="N795" s="35" t="s">
        <v>1986</v>
      </c>
      <c r="O795" s="35">
        <v>2302</v>
      </c>
      <c r="P795" s="4" t="s">
        <v>1072</v>
      </c>
      <c r="Q795" s="4" t="s">
        <v>1075</v>
      </c>
      <c r="R795" s="26">
        <v>1</v>
      </c>
      <c r="S795" s="8" t="s">
        <v>1891</v>
      </c>
      <c r="T795" s="8" t="s">
        <v>1892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39">
        <f t="shared" si="64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39">
        <f t="shared" si="65"/>
        <v>0</v>
      </c>
      <c r="AI795" s="11">
        <v>0</v>
      </c>
      <c r="AJ795" s="11">
        <v>0</v>
      </c>
      <c r="AK795" s="39">
        <f t="shared" si="66"/>
        <v>0</v>
      </c>
      <c r="AL795" s="11">
        <v>0</v>
      </c>
      <c r="AM795" s="11">
        <v>0</v>
      </c>
      <c r="AN795" s="11">
        <v>0</v>
      </c>
      <c r="AO795" s="11">
        <v>0</v>
      </c>
      <c r="AP795" s="33">
        <f t="shared" si="63"/>
        <v>0</v>
      </c>
      <c r="AQ795" s="32">
        <f t="shared" si="67"/>
        <v>0</v>
      </c>
      <c r="AR795" s="40">
        <v>0</v>
      </c>
    </row>
    <row r="796" spans="1:44" customFormat="1" ht="120" hidden="1" customHeight="1" x14ac:dyDescent="0.25">
      <c r="A796" s="4" t="s">
        <v>828</v>
      </c>
      <c r="B796" s="4" t="s">
        <v>2037</v>
      </c>
      <c r="C796" s="4" t="s">
        <v>1045</v>
      </c>
      <c r="D796" s="4" t="s">
        <v>1061</v>
      </c>
      <c r="E796" s="4" t="s">
        <v>1060</v>
      </c>
      <c r="F796" s="4" t="s">
        <v>1204</v>
      </c>
      <c r="G796" s="37">
        <v>80</v>
      </c>
      <c r="H796" s="6"/>
      <c r="I796" s="6"/>
      <c r="J796" s="6"/>
      <c r="K796" s="6"/>
      <c r="L796" s="6"/>
      <c r="M796" s="35" t="s">
        <v>2010</v>
      </c>
      <c r="N796" s="35" t="s">
        <v>1986</v>
      </c>
      <c r="O796" s="35">
        <v>2302</v>
      </c>
      <c r="P796" s="4" t="s">
        <v>1081</v>
      </c>
      <c r="Q796" s="4">
        <v>1</v>
      </c>
      <c r="R796" s="26" t="s">
        <v>1932</v>
      </c>
      <c r="S796" s="8" t="s">
        <v>1892</v>
      </c>
      <c r="T796" s="8" t="s">
        <v>1893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39">
        <f t="shared" si="64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39">
        <f t="shared" si="65"/>
        <v>0</v>
      </c>
      <c r="AI796" s="11">
        <v>0</v>
      </c>
      <c r="AJ796" s="11">
        <v>0</v>
      </c>
      <c r="AK796" s="39">
        <f t="shared" si="66"/>
        <v>0</v>
      </c>
      <c r="AL796" s="11">
        <v>0</v>
      </c>
      <c r="AM796" s="11">
        <v>0</v>
      </c>
      <c r="AN796" s="11">
        <v>0</v>
      </c>
      <c r="AO796" s="11">
        <v>0</v>
      </c>
      <c r="AP796" s="33">
        <f t="shared" si="63"/>
        <v>0</v>
      </c>
      <c r="AQ796" s="32">
        <f t="shared" si="67"/>
        <v>0</v>
      </c>
      <c r="AR796" s="40">
        <v>0</v>
      </c>
    </row>
    <row r="797" spans="1:44" customFormat="1" ht="120" hidden="1" customHeight="1" x14ac:dyDescent="0.25">
      <c r="A797" s="4" t="s">
        <v>828</v>
      </c>
      <c r="B797" s="4" t="s">
        <v>2037</v>
      </c>
      <c r="C797" s="4" t="s">
        <v>1045</v>
      </c>
      <c r="D797" s="4" t="s">
        <v>1061</v>
      </c>
      <c r="E797" s="4" t="s">
        <v>1060</v>
      </c>
      <c r="F797" s="4" t="s">
        <v>1204</v>
      </c>
      <c r="G797" s="37">
        <v>80</v>
      </c>
      <c r="H797" s="6"/>
      <c r="I797" s="6"/>
      <c r="J797" s="6"/>
      <c r="K797" s="6"/>
      <c r="L797" s="6"/>
      <c r="M797" s="35" t="s">
        <v>2010</v>
      </c>
      <c r="N797" s="35" t="s">
        <v>1986</v>
      </c>
      <c r="O797" s="35">
        <v>2302</v>
      </c>
      <c r="P797" s="4" t="s">
        <v>1077</v>
      </c>
      <c r="Q797" s="4">
        <v>22</v>
      </c>
      <c r="R797" s="26" t="s">
        <v>1932</v>
      </c>
      <c r="S797" s="8" t="s">
        <v>1893</v>
      </c>
      <c r="T797" s="8" t="s">
        <v>1894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39">
        <f t="shared" si="64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39">
        <f t="shared" si="65"/>
        <v>0</v>
      </c>
      <c r="AI797" s="11">
        <v>0</v>
      </c>
      <c r="AJ797" s="11">
        <v>0</v>
      </c>
      <c r="AK797" s="39">
        <f t="shared" si="66"/>
        <v>0</v>
      </c>
      <c r="AL797" s="11">
        <v>0</v>
      </c>
      <c r="AM797" s="11">
        <v>0</v>
      </c>
      <c r="AN797" s="11">
        <v>0</v>
      </c>
      <c r="AO797" s="11">
        <v>0</v>
      </c>
      <c r="AP797" s="33">
        <f t="shared" si="63"/>
        <v>0</v>
      </c>
      <c r="AQ797" s="32">
        <f t="shared" si="67"/>
        <v>0</v>
      </c>
      <c r="AR797" s="40">
        <v>0</v>
      </c>
    </row>
    <row r="798" spans="1:44" customFormat="1" ht="120" hidden="1" customHeight="1" x14ac:dyDescent="0.25">
      <c r="A798" s="4" t="s">
        <v>828</v>
      </c>
      <c r="B798" s="4" t="s">
        <v>2037</v>
      </c>
      <c r="C798" s="4" t="s">
        <v>1045</v>
      </c>
      <c r="D798" s="4" t="s">
        <v>1061</v>
      </c>
      <c r="E798" s="4" t="s">
        <v>1060</v>
      </c>
      <c r="F798" s="4" t="s">
        <v>1204</v>
      </c>
      <c r="G798" s="37">
        <v>80</v>
      </c>
      <c r="H798" s="6"/>
      <c r="I798" s="6"/>
      <c r="J798" s="6"/>
      <c r="K798" s="6"/>
      <c r="L798" s="6"/>
      <c r="M798" s="35" t="s">
        <v>2010</v>
      </c>
      <c r="N798" s="35" t="s">
        <v>1986</v>
      </c>
      <c r="O798" s="35">
        <v>2302</v>
      </c>
      <c r="P798" s="4" t="s">
        <v>1078</v>
      </c>
      <c r="Q798" s="4">
        <v>1</v>
      </c>
      <c r="R798" s="26" t="s">
        <v>1932</v>
      </c>
      <c r="S798" s="8" t="s">
        <v>1894</v>
      </c>
      <c r="T798" s="8" t="s">
        <v>1895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39">
        <f t="shared" si="64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39">
        <f t="shared" si="65"/>
        <v>0</v>
      </c>
      <c r="AI798" s="11">
        <v>0</v>
      </c>
      <c r="AJ798" s="11">
        <v>0</v>
      </c>
      <c r="AK798" s="39">
        <f t="shared" si="66"/>
        <v>0</v>
      </c>
      <c r="AL798" s="11">
        <v>0</v>
      </c>
      <c r="AM798" s="11">
        <v>0</v>
      </c>
      <c r="AN798" s="11">
        <v>0</v>
      </c>
      <c r="AO798" s="11">
        <v>0</v>
      </c>
      <c r="AP798" s="33">
        <f t="shared" si="63"/>
        <v>0</v>
      </c>
      <c r="AQ798" s="32">
        <f t="shared" si="67"/>
        <v>0</v>
      </c>
      <c r="AR798" s="40">
        <v>0</v>
      </c>
    </row>
    <row r="799" spans="1:44" customFormat="1" ht="120" hidden="1" customHeight="1" x14ac:dyDescent="0.25">
      <c r="A799" s="4" t="s">
        <v>828</v>
      </c>
      <c r="B799" s="4" t="s">
        <v>2037</v>
      </c>
      <c r="C799" s="4" t="s">
        <v>1045</v>
      </c>
      <c r="D799" s="4" t="s">
        <v>1061</v>
      </c>
      <c r="E799" s="4" t="s">
        <v>1060</v>
      </c>
      <c r="F799" s="4" t="s">
        <v>1204</v>
      </c>
      <c r="G799" s="37">
        <v>80</v>
      </c>
      <c r="H799" s="6"/>
      <c r="I799" s="6"/>
      <c r="J799" s="6"/>
      <c r="K799" s="6"/>
      <c r="L799" s="6"/>
      <c r="M799" s="35" t="s">
        <v>2010</v>
      </c>
      <c r="N799" s="35" t="s">
        <v>1986</v>
      </c>
      <c r="O799" s="35">
        <v>2302</v>
      </c>
      <c r="P799" s="4" t="s">
        <v>1079</v>
      </c>
      <c r="Q799" s="4" t="s">
        <v>1070</v>
      </c>
      <c r="R799" s="26">
        <v>3</v>
      </c>
      <c r="S799" s="8" t="s">
        <v>1895</v>
      </c>
      <c r="T799" s="8" t="s">
        <v>1896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39">
        <f t="shared" si="64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39">
        <f t="shared" si="65"/>
        <v>0</v>
      </c>
      <c r="AI799" s="11">
        <v>0</v>
      </c>
      <c r="AJ799" s="11">
        <v>0</v>
      </c>
      <c r="AK799" s="39">
        <f t="shared" si="66"/>
        <v>0</v>
      </c>
      <c r="AL799" s="11">
        <v>0</v>
      </c>
      <c r="AM799" s="11">
        <v>0</v>
      </c>
      <c r="AN799" s="11">
        <v>0</v>
      </c>
      <c r="AO799" s="11">
        <v>0</v>
      </c>
      <c r="AP799" s="33">
        <f t="shared" si="63"/>
        <v>0</v>
      </c>
      <c r="AQ799" s="32">
        <f t="shared" si="67"/>
        <v>0</v>
      </c>
      <c r="AR799" s="40">
        <v>0</v>
      </c>
    </row>
    <row r="800" spans="1:44" customFormat="1" ht="120" hidden="1" customHeight="1" x14ac:dyDescent="0.25">
      <c r="A800" s="4" t="s">
        <v>828</v>
      </c>
      <c r="B800" s="4" t="s">
        <v>2037</v>
      </c>
      <c r="C800" s="4" t="s">
        <v>1045</v>
      </c>
      <c r="D800" s="4" t="s">
        <v>1061</v>
      </c>
      <c r="E800" s="4" t="s">
        <v>1060</v>
      </c>
      <c r="F800" s="4" t="s">
        <v>1204</v>
      </c>
      <c r="G800" s="37">
        <v>80</v>
      </c>
      <c r="H800" s="6"/>
      <c r="I800" s="6"/>
      <c r="J800" s="6"/>
      <c r="K800" s="6"/>
      <c r="L800" s="6"/>
      <c r="M800" s="35" t="s">
        <v>2010</v>
      </c>
      <c r="N800" s="35" t="s">
        <v>1986</v>
      </c>
      <c r="O800" s="35">
        <v>2302</v>
      </c>
      <c r="P800" s="4" t="s">
        <v>1080</v>
      </c>
      <c r="Q800" s="4">
        <v>1</v>
      </c>
      <c r="R800" s="26" t="s">
        <v>1932</v>
      </c>
      <c r="S800" s="8" t="s">
        <v>1896</v>
      </c>
      <c r="T800" s="8" t="s">
        <v>1897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39">
        <f t="shared" si="64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39">
        <f t="shared" si="65"/>
        <v>0</v>
      </c>
      <c r="AI800" s="11">
        <v>0</v>
      </c>
      <c r="AJ800" s="11">
        <v>0</v>
      </c>
      <c r="AK800" s="39">
        <f t="shared" si="66"/>
        <v>0</v>
      </c>
      <c r="AL800" s="11">
        <v>0</v>
      </c>
      <c r="AM800" s="11">
        <v>0</v>
      </c>
      <c r="AN800" s="11">
        <v>0</v>
      </c>
      <c r="AO800" s="11">
        <v>0</v>
      </c>
      <c r="AP800" s="33">
        <f t="shared" si="63"/>
        <v>0</v>
      </c>
      <c r="AQ800" s="32">
        <f t="shared" si="67"/>
        <v>0</v>
      </c>
      <c r="AR800" s="40">
        <v>0</v>
      </c>
    </row>
    <row r="801" spans="1:44" customFormat="1" ht="120" hidden="1" customHeight="1" x14ac:dyDescent="0.25">
      <c r="A801" s="4" t="s">
        <v>828</v>
      </c>
      <c r="B801" s="4" t="s">
        <v>2037</v>
      </c>
      <c r="C801" s="4" t="s">
        <v>1045</v>
      </c>
      <c r="D801" s="4" t="s">
        <v>1061</v>
      </c>
      <c r="E801" s="4" t="s">
        <v>1060</v>
      </c>
      <c r="F801" s="4" t="s">
        <v>1204</v>
      </c>
      <c r="G801" s="37">
        <v>80</v>
      </c>
      <c r="H801" s="6"/>
      <c r="I801" s="6"/>
      <c r="J801" s="6"/>
      <c r="K801" s="6"/>
      <c r="L801" s="6"/>
      <c r="M801" s="35" t="s">
        <v>2010</v>
      </c>
      <c r="N801" s="35" t="s">
        <v>1986</v>
      </c>
      <c r="O801" s="35">
        <v>2302</v>
      </c>
      <c r="P801" s="4" t="s">
        <v>1084</v>
      </c>
      <c r="Q801" s="4">
        <v>1</v>
      </c>
      <c r="R801" s="26">
        <v>1</v>
      </c>
      <c r="S801" s="8" t="s">
        <v>1897</v>
      </c>
      <c r="T801" s="8" t="s">
        <v>1898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39">
        <f t="shared" si="64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39">
        <f t="shared" si="65"/>
        <v>0</v>
      </c>
      <c r="AI801" s="11">
        <v>0</v>
      </c>
      <c r="AJ801" s="11">
        <v>0</v>
      </c>
      <c r="AK801" s="39">
        <f t="shared" si="66"/>
        <v>0</v>
      </c>
      <c r="AL801" s="11">
        <v>0</v>
      </c>
      <c r="AM801" s="11">
        <v>0</v>
      </c>
      <c r="AN801" s="11">
        <v>0</v>
      </c>
      <c r="AO801" s="11">
        <v>0</v>
      </c>
      <c r="AP801" s="33">
        <f t="shared" si="63"/>
        <v>0</v>
      </c>
      <c r="AQ801" s="32">
        <f t="shared" si="67"/>
        <v>0</v>
      </c>
      <c r="AR801" s="40">
        <v>0</v>
      </c>
    </row>
    <row r="802" spans="1:44" customFormat="1" ht="120" hidden="1" customHeight="1" x14ac:dyDescent="0.25">
      <c r="A802" s="4" t="s">
        <v>828</v>
      </c>
      <c r="B802" s="4" t="s">
        <v>2037</v>
      </c>
      <c r="C802" s="4" t="s">
        <v>1045</v>
      </c>
      <c r="D802" s="4" t="s">
        <v>1061</v>
      </c>
      <c r="E802" s="4" t="s">
        <v>1082</v>
      </c>
      <c r="F802" s="4" t="s">
        <v>1205</v>
      </c>
      <c r="G802" s="37">
        <v>80</v>
      </c>
      <c r="H802" s="6"/>
      <c r="I802" s="6"/>
      <c r="J802" s="6"/>
      <c r="K802" s="6"/>
      <c r="L802" s="6"/>
      <c r="M802" s="35" t="s">
        <v>2010</v>
      </c>
      <c r="N802" s="35" t="s">
        <v>1986</v>
      </c>
      <c r="O802" s="35">
        <v>2302</v>
      </c>
      <c r="P802" s="4" t="s">
        <v>1083</v>
      </c>
      <c r="Q802" s="4">
        <v>1</v>
      </c>
      <c r="R802" s="26" t="s">
        <v>1932</v>
      </c>
      <c r="S802" s="8" t="s">
        <v>1898</v>
      </c>
      <c r="T802" s="8" t="s">
        <v>1899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39">
        <f t="shared" si="64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39">
        <f t="shared" si="65"/>
        <v>0</v>
      </c>
      <c r="AI802" s="11">
        <v>0</v>
      </c>
      <c r="AJ802" s="11">
        <v>0</v>
      </c>
      <c r="AK802" s="39">
        <f t="shared" si="66"/>
        <v>0</v>
      </c>
      <c r="AL802" s="11">
        <v>0</v>
      </c>
      <c r="AM802" s="11">
        <v>0</v>
      </c>
      <c r="AN802" s="11">
        <v>0</v>
      </c>
      <c r="AO802" s="11">
        <v>0</v>
      </c>
      <c r="AP802" s="33">
        <f t="shared" si="63"/>
        <v>0</v>
      </c>
      <c r="AQ802" s="32">
        <f t="shared" si="67"/>
        <v>0</v>
      </c>
      <c r="AR802" s="40">
        <v>0</v>
      </c>
    </row>
    <row r="803" spans="1:44" customFormat="1" ht="60" hidden="1" customHeight="1" x14ac:dyDescent="0.25">
      <c r="A803" s="4" t="s">
        <v>828</v>
      </c>
      <c r="B803" s="4" t="s">
        <v>1088</v>
      </c>
      <c r="C803" s="4" t="s">
        <v>1085</v>
      </c>
      <c r="D803" s="4" t="s">
        <v>1086</v>
      </c>
      <c r="E803" s="4" t="s">
        <v>1096</v>
      </c>
      <c r="F803" s="4">
        <v>100</v>
      </c>
      <c r="G803" s="37">
        <v>25</v>
      </c>
      <c r="H803" s="6"/>
      <c r="I803" s="6"/>
      <c r="J803" s="6"/>
      <c r="K803" s="6"/>
      <c r="L803" s="6"/>
      <c r="M803" s="35" t="s">
        <v>1994</v>
      </c>
      <c r="N803" s="35" t="s">
        <v>1987</v>
      </c>
      <c r="O803" s="35">
        <v>4502</v>
      </c>
      <c r="P803" s="4" t="s">
        <v>1087</v>
      </c>
      <c r="Q803" s="4">
        <v>576</v>
      </c>
      <c r="R803" s="26">
        <v>180</v>
      </c>
      <c r="S803" s="8" t="s">
        <v>1899</v>
      </c>
      <c r="T803" s="8" t="s">
        <v>1900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39">
        <f t="shared" si="64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39">
        <f t="shared" si="65"/>
        <v>0</v>
      </c>
      <c r="AI803" s="11">
        <v>0</v>
      </c>
      <c r="AJ803" s="11">
        <v>0</v>
      </c>
      <c r="AK803" s="39">
        <f t="shared" si="66"/>
        <v>0</v>
      </c>
      <c r="AL803" s="11">
        <v>0</v>
      </c>
      <c r="AM803" s="11">
        <v>0</v>
      </c>
      <c r="AN803" s="11">
        <v>0</v>
      </c>
      <c r="AO803" s="11">
        <v>0</v>
      </c>
      <c r="AP803" s="33">
        <f t="shared" si="63"/>
        <v>0</v>
      </c>
      <c r="AQ803" s="32">
        <f t="shared" si="67"/>
        <v>0</v>
      </c>
      <c r="AR803" s="40">
        <v>0</v>
      </c>
    </row>
    <row r="804" spans="1:44" customFormat="1" ht="60" hidden="1" customHeight="1" x14ac:dyDescent="0.25">
      <c r="A804" s="4" t="s">
        <v>828</v>
      </c>
      <c r="B804" s="4" t="s">
        <v>1088</v>
      </c>
      <c r="C804" s="4" t="s">
        <v>1085</v>
      </c>
      <c r="D804" s="4" t="s">
        <v>1086</v>
      </c>
      <c r="E804" s="4" t="s">
        <v>1096</v>
      </c>
      <c r="F804" s="4">
        <v>100</v>
      </c>
      <c r="G804" s="37">
        <v>25</v>
      </c>
      <c r="H804" s="6"/>
      <c r="I804" s="6"/>
      <c r="J804" s="6"/>
      <c r="K804" s="6"/>
      <c r="L804" s="6"/>
      <c r="M804" s="35" t="s">
        <v>1994</v>
      </c>
      <c r="N804" s="35" t="s">
        <v>1987</v>
      </c>
      <c r="O804" s="35">
        <v>4502</v>
      </c>
      <c r="P804" s="4" t="s">
        <v>1089</v>
      </c>
      <c r="Q804" s="4">
        <v>381</v>
      </c>
      <c r="R804" s="26">
        <v>120</v>
      </c>
      <c r="S804" s="8" t="s">
        <v>1900</v>
      </c>
      <c r="T804" s="8" t="s">
        <v>1901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39">
        <f t="shared" si="64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39">
        <f t="shared" si="65"/>
        <v>0</v>
      </c>
      <c r="AI804" s="11">
        <v>0</v>
      </c>
      <c r="AJ804" s="11">
        <v>0</v>
      </c>
      <c r="AK804" s="39">
        <f t="shared" si="66"/>
        <v>0</v>
      </c>
      <c r="AL804" s="11">
        <v>0</v>
      </c>
      <c r="AM804" s="11">
        <v>0</v>
      </c>
      <c r="AN804" s="11">
        <v>0</v>
      </c>
      <c r="AO804" s="11">
        <v>0</v>
      </c>
      <c r="AP804" s="33">
        <f t="shared" si="63"/>
        <v>0</v>
      </c>
      <c r="AQ804" s="32">
        <f t="shared" si="67"/>
        <v>0</v>
      </c>
      <c r="AR804" s="40">
        <v>0</v>
      </c>
    </row>
    <row r="805" spans="1:44" customFormat="1" ht="60" hidden="1" customHeight="1" x14ac:dyDescent="0.25">
      <c r="A805" s="4" t="s">
        <v>828</v>
      </c>
      <c r="B805" s="4" t="s">
        <v>1088</v>
      </c>
      <c r="C805" s="4" t="s">
        <v>1085</v>
      </c>
      <c r="D805" s="4" t="s">
        <v>1086</v>
      </c>
      <c r="E805" s="4" t="s">
        <v>1096</v>
      </c>
      <c r="F805" s="4">
        <v>100</v>
      </c>
      <c r="G805" s="37">
        <v>25</v>
      </c>
      <c r="H805" s="6"/>
      <c r="I805" s="6"/>
      <c r="J805" s="6"/>
      <c r="K805" s="6"/>
      <c r="L805" s="6"/>
      <c r="M805" s="35" t="s">
        <v>1994</v>
      </c>
      <c r="N805" s="35" t="s">
        <v>1987</v>
      </c>
      <c r="O805" s="35">
        <v>4502</v>
      </c>
      <c r="P805" s="4" t="s">
        <v>1090</v>
      </c>
      <c r="Q805" s="4">
        <v>48</v>
      </c>
      <c r="R805" s="26">
        <v>15</v>
      </c>
      <c r="S805" s="8" t="s">
        <v>1901</v>
      </c>
      <c r="T805" s="8" t="s">
        <v>1902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39">
        <f t="shared" si="64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39">
        <f t="shared" si="65"/>
        <v>0</v>
      </c>
      <c r="AI805" s="11">
        <v>0</v>
      </c>
      <c r="AJ805" s="11">
        <v>0</v>
      </c>
      <c r="AK805" s="39">
        <f t="shared" si="66"/>
        <v>0</v>
      </c>
      <c r="AL805" s="11">
        <v>0</v>
      </c>
      <c r="AM805" s="11">
        <v>0</v>
      </c>
      <c r="AN805" s="11">
        <v>0</v>
      </c>
      <c r="AO805" s="11">
        <v>0</v>
      </c>
      <c r="AP805" s="33">
        <f t="shared" si="63"/>
        <v>0</v>
      </c>
      <c r="AQ805" s="32">
        <f t="shared" si="67"/>
        <v>0</v>
      </c>
      <c r="AR805" s="40">
        <v>0</v>
      </c>
    </row>
    <row r="806" spans="1:44" customFormat="1" ht="60" hidden="1" customHeight="1" x14ac:dyDescent="0.25">
      <c r="A806" s="4" t="s">
        <v>828</v>
      </c>
      <c r="B806" s="4" t="s">
        <v>1088</v>
      </c>
      <c r="C806" s="4" t="s">
        <v>1085</v>
      </c>
      <c r="D806" s="4" t="s">
        <v>1086</v>
      </c>
      <c r="E806" s="4" t="s">
        <v>1096</v>
      </c>
      <c r="F806" s="4">
        <v>100</v>
      </c>
      <c r="G806" s="37">
        <v>25</v>
      </c>
      <c r="H806" s="6"/>
      <c r="I806" s="6"/>
      <c r="J806" s="6"/>
      <c r="K806" s="6"/>
      <c r="L806" s="6"/>
      <c r="M806" s="35" t="s">
        <v>1994</v>
      </c>
      <c r="N806" s="35" t="s">
        <v>1987</v>
      </c>
      <c r="O806" s="35">
        <v>4502</v>
      </c>
      <c r="P806" s="4" t="s">
        <v>1091</v>
      </c>
      <c r="Q806" s="4">
        <v>48</v>
      </c>
      <c r="R806" s="26">
        <v>15</v>
      </c>
      <c r="S806" s="8" t="s">
        <v>1902</v>
      </c>
      <c r="T806" s="8" t="s">
        <v>1903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39">
        <f t="shared" si="64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39">
        <f t="shared" si="65"/>
        <v>0</v>
      </c>
      <c r="AI806" s="11">
        <v>0</v>
      </c>
      <c r="AJ806" s="11">
        <v>0</v>
      </c>
      <c r="AK806" s="39">
        <f t="shared" si="66"/>
        <v>0</v>
      </c>
      <c r="AL806" s="11">
        <v>0</v>
      </c>
      <c r="AM806" s="11">
        <v>0</v>
      </c>
      <c r="AN806" s="11">
        <v>0</v>
      </c>
      <c r="AO806" s="11">
        <v>0</v>
      </c>
      <c r="AP806" s="33">
        <f t="shared" si="63"/>
        <v>0</v>
      </c>
      <c r="AQ806" s="32">
        <f t="shared" si="67"/>
        <v>0</v>
      </c>
      <c r="AR806" s="40">
        <v>0</v>
      </c>
    </row>
    <row r="807" spans="1:44" customFormat="1" ht="60" hidden="1" customHeight="1" x14ac:dyDescent="0.25">
      <c r="A807" s="4" t="s">
        <v>828</v>
      </c>
      <c r="B807" s="4" t="s">
        <v>1088</v>
      </c>
      <c r="C807" s="4" t="s">
        <v>1085</v>
      </c>
      <c r="D807" s="4" t="s">
        <v>1086</v>
      </c>
      <c r="E807" s="4" t="s">
        <v>1096</v>
      </c>
      <c r="F807" s="4">
        <v>100</v>
      </c>
      <c r="G807" s="37">
        <v>25</v>
      </c>
      <c r="H807" s="6"/>
      <c r="I807" s="6"/>
      <c r="J807" s="6"/>
      <c r="K807" s="6"/>
      <c r="L807" s="6"/>
      <c r="M807" s="35" t="s">
        <v>1994</v>
      </c>
      <c r="N807" s="35" t="s">
        <v>1987</v>
      </c>
      <c r="O807" s="35">
        <v>4502</v>
      </c>
      <c r="P807" s="4" t="s">
        <v>1092</v>
      </c>
      <c r="Q807" s="4">
        <v>173</v>
      </c>
      <c r="R807" s="26">
        <v>41</v>
      </c>
      <c r="S807" s="8" t="s">
        <v>1903</v>
      </c>
      <c r="T807" s="8" t="s">
        <v>1904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39">
        <f t="shared" si="64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39">
        <f t="shared" si="65"/>
        <v>0</v>
      </c>
      <c r="AI807" s="11">
        <v>0</v>
      </c>
      <c r="AJ807" s="11">
        <v>0</v>
      </c>
      <c r="AK807" s="39">
        <f t="shared" si="66"/>
        <v>0</v>
      </c>
      <c r="AL807" s="11">
        <v>0</v>
      </c>
      <c r="AM807" s="11">
        <v>0</v>
      </c>
      <c r="AN807" s="11">
        <v>0</v>
      </c>
      <c r="AO807" s="11">
        <v>0</v>
      </c>
      <c r="AP807" s="33">
        <f t="shared" si="63"/>
        <v>0</v>
      </c>
      <c r="AQ807" s="32">
        <f t="shared" si="67"/>
        <v>0</v>
      </c>
      <c r="AR807" s="40">
        <v>0</v>
      </c>
    </row>
    <row r="808" spans="1:44" customFormat="1" ht="60" hidden="1" customHeight="1" x14ac:dyDescent="0.25">
      <c r="A808" s="4" t="s">
        <v>828</v>
      </c>
      <c r="B808" s="4" t="s">
        <v>1088</v>
      </c>
      <c r="C808" s="4" t="s">
        <v>1085</v>
      </c>
      <c r="D808" s="4" t="s">
        <v>1086</v>
      </c>
      <c r="E808" s="4" t="s">
        <v>1096</v>
      </c>
      <c r="F808" s="4">
        <v>100</v>
      </c>
      <c r="G808" s="37">
        <v>25</v>
      </c>
      <c r="H808" s="6"/>
      <c r="I808" s="6"/>
      <c r="J808" s="6"/>
      <c r="K808" s="6"/>
      <c r="L808" s="6"/>
      <c r="M808" s="35" t="s">
        <v>1994</v>
      </c>
      <c r="N808" s="35" t="s">
        <v>1987</v>
      </c>
      <c r="O808" s="35">
        <v>4502</v>
      </c>
      <c r="P808" s="4" t="s">
        <v>1093</v>
      </c>
      <c r="Q808" s="4">
        <v>65</v>
      </c>
      <c r="R808" s="26">
        <v>65</v>
      </c>
      <c r="S808" s="8" t="s">
        <v>1904</v>
      </c>
      <c r="T808" s="8" t="s">
        <v>1905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39">
        <f t="shared" si="64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39">
        <f t="shared" si="65"/>
        <v>0</v>
      </c>
      <c r="AI808" s="11">
        <v>0</v>
      </c>
      <c r="AJ808" s="11">
        <v>0</v>
      </c>
      <c r="AK808" s="39">
        <f t="shared" si="66"/>
        <v>0</v>
      </c>
      <c r="AL808" s="11">
        <v>0</v>
      </c>
      <c r="AM808" s="11">
        <v>0</v>
      </c>
      <c r="AN808" s="11">
        <v>0</v>
      </c>
      <c r="AO808" s="11">
        <v>0</v>
      </c>
      <c r="AP808" s="33">
        <f t="shared" si="63"/>
        <v>0</v>
      </c>
      <c r="AQ808" s="32">
        <f t="shared" si="67"/>
        <v>0</v>
      </c>
      <c r="AR808" s="40">
        <v>0</v>
      </c>
    </row>
    <row r="809" spans="1:44" customFormat="1" ht="60" hidden="1" customHeight="1" x14ac:dyDescent="0.25">
      <c r="A809" s="4" t="s">
        <v>828</v>
      </c>
      <c r="B809" s="4" t="s">
        <v>1088</v>
      </c>
      <c r="C809" s="4" t="s">
        <v>1085</v>
      </c>
      <c r="D809" s="4" t="s">
        <v>1086</v>
      </c>
      <c r="E809" s="4" t="s">
        <v>1096</v>
      </c>
      <c r="F809" s="4">
        <v>100</v>
      </c>
      <c r="G809" s="37">
        <v>25</v>
      </c>
      <c r="H809" s="6"/>
      <c r="I809" s="6"/>
      <c r="J809" s="6"/>
      <c r="K809" s="6"/>
      <c r="L809" s="6"/>
      <c r="M809" s="35" t="s">
        <v>1994</v>
      </c>
      <c r="N809" s="35" t="s">
        <v>1987</v>
      </c>
      <c r="O809" s="35">
        <v>4502</v>
      </c>
      <c r="P809" s="4" t="s">
        <v>1094</v>
      </c>
      <c r="Q809" s="4">
        <v>1</v>
      </c>
      <c r="R809" s="26">
        <v>1</v>
      </c>
      <c r="S809" s="8" t="s">
        <v>1905</v>
      </c>
      <c r="T809" s="8" t="s">
        <v>1906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39">
        <f t="shared" si="64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39">
        <f t="shared" si="65"/>
        <v>0</v>
      </c>
      <c r="AI809" s="11">
        <v>0</v>
      </c>
      <c r="AJ809" s="11">
        <v>0</v>
      </c>
      <c r="AK809" s="39">
        <f t="shared" si="66"/>
        <v>0</v>
      </c>
      <c r="AL809" s="11">
        <v>0</v>
      </c>
      <c r="AM809" s="11">
        <v>0</v>
      </c>
      <c r="AN809" s="11">
        <v>0</v>
      </c>
      <c r="AO809" s="11">
        <v>0</v>
      </c>
      <c r="AP809" s="33">
        <f t="shared" ref="AP809:AP827" si="68">SUM(AL809:AO809)</f>
        <v>0</v>
      </c>
      <c r="AQ809" s="32">
        <f t="shared" si="67"/>
        <v>0</v>
      </c>
      <c r="AR809" s="40">
        <v>0</v>
      </c>
    </row>
    <row r="810" spans="1:44" customFormat="1" ht="60" hidden="1" customHeight="1" x14ac:dyDescent="0.25">
      <c r="A810" s="4" t="s">
        <v>828</v>
      </c>
      <c r="B810" s="4" t="s">
        <v>1088</v>
      </c>
      <c r="C810" s="4" t="s">
        <v>1085</v>
      </c>
      <c r="D810" s="4" t="s">
        <v>1086</v>
      </c>
      <c r="E810" s="4" t="s">
        <v>1096</v>
      </c>
      <c r="F810" s="4">
        <v>100</v>
      </c>
      <c r="G810" s="37">
        <v>25</v>
      </c>
      <c r="H810" s="6"/>
      <c r="I810" s="6"/>
      <c r="J810" s="6"/>
      <c r="K810" s="6"/>
      <c r="L810" s="6"/>
      <c r="M810" s="35" t="s">
        <v>1994</v>
      </c>
      <c r="N810" s="35" t="s">
        <v>1987</v>
      </c>
      <c r="O810" s="35">
        <v>4502</v>
      </c>
      <c r="P810" s="4" t="s">
        <v>1095</v>
      </c>
      <c r="Q810" s="4">
        <v>49</v>
      </c>
      <c r="R810" s="26">
        <v>8</v>
      </c>
      <c r="S810" s="8" t="s">
        <v>1906</v>
      </c>
      <c r="T810" s="8" t="s">
        <v>1907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39">
        <f t="shared" ref="AB810:AB827" si="69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39">
        <f t="shared" ref="AH810:AH827" si="70">SUM(AC810:AG810)</f>
        <v>0</v>
      </c>
      <c r="AI810" s="11">
        <v>0</v>
      </c>
      <c r="AJ810" s="11">
        <v>0</v>
      </c>
      <c r="AK810" s="39">
        <f t="shared" ref="AK810:AK827" si="71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3">
        <f t="shared" si="68"/>
        <v>0</v>
      </c>
      <c r="AQ810" s="32">
        <f t="shared" ref="AQ810:AQ827" si="72">AB810+AH810+AK810+AP810</f>
        <v>0</v>
      </c>
      <c r="AR810" s="40">
        <v>0</v>
      </c>
    </row>
    <row r="811" spans="1:44" customFormat="1" ht="60" hidden="1" customHeight="1" x14ac:dyDescent="0.25">
      <c r="A811" s="4" t="s">
        <v>828</v>
      </c>
      <c r="B811" s="4" t="s">
        <v>1088</v>
      </c>
      <c r="C811" s="4" t="s">
        <v>1085</v>
      </c>
      <c r="D811" s="4" t="s">
        <v>1086</v>
      </c>
      <c r="E811" s="4" t="s">
        <v>1096</v>
      </c>
      <c r="F811" s="4">
        <v>100</v>
      </c>
      <c r="G811" s="37">
        <v>25</v>
      </c>
      <c r="H811" s="6"/>
      <c r="I811" s="6"/>
      <c r="J811" s="6"/>
      <c r="K811" s="6"/>
      <c r="L811" s="6"/>
      <c r="M811" s="35" t="s">
        <v>1994</v>
      </c>
      <c r="N811" s="35" t="s">
        <v>1987</v>
      </c>
      <c r="O811" s="35">
        <v>4502</v>
      </c>
      <c r="P811" s="4" t="s">
        <v>1097</v>
      </c>
      <c r="Q811" s="4">
        <v>38</v>
      </c>
      <c r="R811" s="26">
        <v>5</v>
      </c>
      <c r="S811" s="8" t="s">
        <v>1907</v>
      </c>
      <c r="T811" s="8" t="s">
        <v>1908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39">
        <f t="shared" si="69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39">
        <f t="shared" si="70"/>
        <v>0</v>
      </c>
      <c r="AI811" s="11">
        <v>0</v>
      </c>
      <c r="AJ811" s="11">
        <v>0</v>
      </c>
      <c r="AK811" s="39">
        <f t="shared" si="71"/>
        <v>0</v>
      </c>
      <c r="AL811" s="11">
        <v>0</v>
      </c>
      <c r="AM811" s="11">
        <v>0</v>
      </c>
      <c r="AN811" s="11">
        <v>0</v>
      </c>
      <c r="AO811" s="11">
        <v>0</v>
      </c>
      <c r="AP811" s="33">
        <f t="shared" si="68"/>
        <v>0</v>
      </c>
      <c r="AQ811" s="32">
        <f t="shared" si="72"/>
        <v>0</v>
      </c>
      <c r="AR811" s="40">
        <v>0</v>
      </c>
    </row>
    <row r="812" spans="1:44" customFormat="1" ht="60" hidden="1" customHeight="1" x14ac:dyDescent="0.25">
      <c r="A812" s="4" t="s">
        <v>828</v>
      </c>
      <c r="B812" s="4" t="s">
        <v>1088</v>
      </c>
      <c r="C812" s="4" t="s">
        <v>1085</v>
      </c>
      <c r="D812" s="4" t="s">
        <v>1086</v>
      </c>
      <c r="E812" s="4" t="s">
        <v>1098</v>
      </c>
      <c r="F812" s="4">
        <v>100</v>
      </c>
      <c r="G812" s="37">
        <v>25</v>
      </c>
      <c r="H812" s="6"/>
      <c r="I812" s="6"/>
      <c r="J812" s="6"/>
      <c r="K812" s="6"/>
      <c r="L812" s="6"/>
      <c r="M812" s="35" t="s">
        <v>1994</v>
      </c>
      <c r="N812" s="35" t="s">
        <v>1987</v>
      </c>
      <c r="O812" s="35">
        <v>4502</v>
      </c>
      <c r="P812" s="4" t="s">
        <v>1099</v>
      </c>
      <c r="Q812" s="4">
        <v>16</v>
      </c>
      <c r="R812" s="26">
        <v>4</v>
      </c>
      <c r="S812" s="8" t="s">
        <v>1908</v>
      </c>
      <c r="T812" s="8" t="s">
        <v>1909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39">
        <f t="shared" si="69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39">
        <f t="shared" si="70"/>
        <v>0</v>
      </c>
      <c r="AI812" s="11">
        <v>0</v>
      </c>
      <c r="AJ812" s="11">
        <v>0</v>
      </c>
      <c r="AK812" s="39">
        <f t="shared" si="71"/>
        <v>0</v>
      </c>
      <c r="AL812" s="11">
        <v>0</v>
      </c>
      <c r="AM812" s="11">
        <v>0</v>
      </c>
      <c r="AN812" s="11">
        <v>0</v>
      </c>
      <c r="AO812" s="11">
        <v>0</v>
      </c>
      <c r="AP812" s="33">
        <f t="shared" si="68"/>
        <v>0</v>
      </c>
      <c r="AQ812" s="32">
        <f t="shared" si="72"/>
        <v>0</v>
      </c>
      <c r="AR812" s="40">
        <v>0</v>
      </c>
    </row>
    <row r="813" spans="1:44" customFormat="1" ht="60" hidden="1" customHeight="1" x14ac:dyDescent="0.25">
      <c r="A813" s="4" t="s">
        <v>828</v>
      </c>
      <c r="B813" s="4" t="s">
        <v>1088</v>
      </c>
      <c r="C813" s="4" t="s">
        <v>1085</v>
      </c>
      <c r="D813" s="4" t="s">
        <v>1086</v>
      </c>
      <c r="E813" s="4" t="s">
        <v>1098</v>
      </c>
      <c r="F813" s="4">
        <v>100</v>
      </c>
      <c r="G813" s="37">
        <v>25</v>
      </c>
      <c r="H813" s="6"/>
      <c r="I813" s="6"/>
      <c r="J813" s="6"/>
      <c r="K813" s="6"/>
      <c r="L813" s="6"/>
      <c r="M813" s="35" t="s">
        <v>1994</v>
      </c>
      <c r="N813" s="35" t="s">
        <v>1987</v>
      </c>
      <c r="O813" s="35">
        <v>4502</v>
      </c>
      <c r="P813" s="4" t="s">
        <v>1100</v>
      </c>
      <c r="Q813" s="4">
        <v>29</v>
      </c>
      <c r="R813" s="26">
        <v>9</v>
      </c>
      <c r="S813" s="8" t="s">
        <v>1909</v>
      </c>
      <c r="T813" s="8" t="s">
        <v>1910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39">
        <f t="shared" si="69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39">
        <f t="shared" si="70"/>
        <v>0</v>
      </c>
      <c r="AI813" s="11">
        <v>0</v>
      </c>
      <c r="AJ813" s="11">
        <v>0</v>
      </c>
      <c r="AK813" s="39">
        <f t="shared" si="71"/>
        <v>0</v>
      </c>
      <c r="AL813" s="11">
        <v>0</v>
      </c>
      <c r="AM813" s="11">
        <v>0</v>
      </c>
      <c r="AN813" s="11">
        <v>0</v>
      </c>
      <c r="AO813" s="11">
        <v>0</v>
      </c>
      <c r="AP813" s="33">
        <f t="shared" si="68"/>
        <v>0</v>
      </c>
      <c r="AQ813" s="32">
        <f t="shared" si="72"/>
        <v>0</v>
      </c>
      <c r="AR813" s="40">
        <v>0</v>
      </c>
    </row>
    <row r="814" spans="1:44" customFormat="1" ht="60" hidden="1" customHeight="1" x14ac:dyDescent="0.25">
      <c r="A814" s="4" t="s">
        <v>828</v>
      </c>
      <c r="B814" s="4" t="s">
        <v>1088</v>
      </c>
      <c r="C814" s="4" t="s">
        <v>1085</v>
      </c>
      <c r="D814" s="4" t="s">
        <v>1086</v>
      </c>
      <c r="E814" s="4" t="s">
        <v>1098</v>
      </c>
      <c r="F814" s="4">
        <v>100</v>
      </c>
      <c r="G814" s="37">
        <v>25</v>
      </c>
      <c r="H814" s="6"/>
      <c r="I814" s="6"/>
      <c r="J814" s="6"/>
      <c r="K814" s="6"/>
      <c r="L814" s="6"/>
      <c r="M814" s="35" t="s">
        <v>1994</v>
      </c>
      <c r="N814" s="35" t="s">
        <v>1987</v>
      </c>
      <c r="O814" s="35">
        <v>4502</v>
      </c>
      <c r="P814" s="4" t="s">
        <v>1101</v>
      </c>
      <c r="Q814" s="4">
        <v>1</v>
      </c>
      <c r="R814" s="26">
        <v>1</v>
      </c>
      <c r="S814" s="8" t="s">
        <v>1910</v>
      </c>
      <c r="T814" s="8" t="s">
        <v>1911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39">
        <f t="shared" si="69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39">
        <f t="shared" si="70"/>
        <v>0</v>
      </c>
      <c r="AI814" s="11">
        <v>0</v>
      </c>
      <c r="AJ814" s="11">
        <v>0</v>
      </c>
      <c r="AK814" s="39">
        <f t="shared" si="71"/>
        <v>0</v>
      </c>
      <c r="AL814" s="11">
        <v>0</v>
      </c>
      <c r="AM814" s="11">
        <v>0</v>
      </c>
      <c r="AN814" s="11">
        <v>0</v>
      </c>
      <c r="AO814" s="11">
        <v>0</v>
      </c>
      <c r="AP814" s="33">
        <f t="shared" si="68"/>
        <v>0</v>
      </c>
      <c r="AQ814" s="32">
        <f t="shared" si="72"/>
        <v>0</v>
      </c>
      <c r="AR814" s="40">
        <v>0</v>
      </c>
    </row>
    <row r="815" spans="1:44" customFormat="1" ht="60" hidden="1" customHeight="1" x14ac:dyDescent="0.25">
      <c r="A815" s="4" t="s">
        <v>828</v>
      </c>
      <c r="B815" s="4" t="s">
        <v>1088</v>
      </c>
      <c r="C815" s="4" t="s">
        <v>1085</v>
      </c>
      <c r="D815" s="4" t="s">
        <v>1086</v>
      </c>
      <c r="E815" s="4" t="s">
        <v>1098</v>
      </c>
      <c r="F815" s="4">
        <v>100</v>
      </c>
      <c r="G815" s="37">
        <v>25</v>
      </c>
      <c r="H815" s="6"/>
      <c r="I815" s="6"/>
      <c r="J815" s="6"/>
      <c r="K815" s="6"/>
      <c r="L815" s="6"/>
      <c r="M815" s="35" t="s">
        <v>1994</v>
      </c>
      <c r="N815" s="35" t="s">
        <v>1987</v>
      </c>
      <c r="O815" s="35">
        <v>4502</v>
      </c>
      <c r="P815" s="4" t="s">
        <v>1102</v>
      </c>
      <c r="Q815" s="4">
        <v>1</v>
      </c>
      <c r="R815" s="26">
        <v>1</v>
      </c>
      <c r="S815" s="8" t="s">
        <v>1911</v>
      </c>
      <c r="T815" s="8" t="s">
        <v>1912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39">
        <f t="shared" si="69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39">
        <f t="shared" si="70"/>
        <v>0</v>
      </c>
      <c r="AI815" s="11">
        <v>0</v>
      </c>
      <c r="AJ815" s="11">
        <v>0</v>
      </c>
      <c r="AK815" s="39">
        <f t="shared" si="71"/>
        <v>0</v>
      </c>
      <c r="AL815" s="11">
        <v>0</v>
      </c>
      <c r="AM815" s="11">
        <v>0</v>
      </c>
      <c r="AN815" s="11">
        <v>0</v>
      </c>
      <c r="AO815" s="11">
        <v>0</v>
      </c>
      <c r="AP815" s="33">
        <f t="shared" si="68"/>
        <v>0</v>
      </c>
      <c r="AQ815" s="32">
        <f t="shared" si="72"/>
        <v>0</v>
      </c>
      <c r="AR815" s="40">
        <v>0</v>
      </c>
    </row>
    <row r="816" spans="1:44" customFormat="1" ht="60" hidden="1" customHeight="1" x14ac:dyDescent="0.25">
      <c r="A816" s="4" t="s">
        <v>828</v>
      </c>
      <c r="B816" s="4" t="s">
        <v>1088</v>
      </c>
      <c r="C816" s="4" t="s">
        <v>1085</v>
      </c>
      <c r="D816" s="4" t="s">
        <v>1086</v>
      </c>
      <c r="E816" s="4" t="s">
        <v>1103</v>
      </c>
      <c r="F816" s="4">
        <v>100</v>
      </c>
      <c r="G816" s="37">
        <v>25</v>
      </c>
      <c r="H816" s="6"/>
      <c r="I816" s="6"/>
      <c r="J816" s="6"/>
      <c r="K816" s="6"/>
      <c r="L816" s="6"/>
      <c r="M816" s="35" t="s">
        <v>1994</v>
      </c>
      <c r="N816" s="35" t="s">
        <v>1987</v>
      </c>
      <c r="O816" s="35">
        <v>4502</v>
      </c>
      <c r="P816" s="4" t="s">
        <v>1104</v>
      </c>
      <c r="Q816" s="4">
        <v>87</v>
      </c>
      <c r="R816" s="26" t="s">
        <v>1932</v>
      </c>
      <c r="S816" s="8" t="s">
        <v>1912</v>
      </c>
      <c r="T816" s="8" t="s">
        <v>1913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39">
        <f t="shared" si="69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39">
        <f t="shared" si="70"/>
        <v>0</v>
      </c>
      <c r="AI816" s="11">
        <v>0</v>
      </c>
      <c r="AJ816" s="11">
        <v>0</v>
      </c>
      <c r="AK816" s="39">
        <f t="shared" si="71"/>
        <v>0</v>
      </c>
      <c r="AL816" s="11">
        <v>0</v>
      </c>
      <c r="AM816" s="11">
        <v>0</v>
      </c>
      <c r="AN816" s="11">
        <v>0</v>
      </c>
      <c r="AO816" s="11">
        <v>0</v>
      </c>
      <c r="AP816" s="33">
        <f t="shared" si="68"/>
        <v>0</v>
      </c>
      <c r="AQ816" s="32">
        <f t="shared" si="72"/>
        <v>0</v>
      </c>
      <c r="AR816" s="40">
        <v>0</v>
      </c>
    </row>
    <row r="817" spans="1:44" customFormat="1" ht="60" hidden="1" customHeight="1" x14ac:dyDescent="0.25">
      <c r="A817" s="4" t="s">
        <v>828</v>
      </c>
      <c r="B817" s="4" t="s">
        <v>1088</v>
      </c>
      <c r="C817" s="4" t="s">
        <v>1085</v>
      </c>
      <c r="D817" s="4" t="s">
        <v>1086</v>
      </c>
      <c r="E817" s="4" t="s">
        <v>1103</v>
      </c>
      <c r="F817" s="4">
        <v>100</v>
      </c>
      <c r="G817" s="37">
        <v>25</v>
      </c>
      <c r="H817" s="6"/>
      <c r="I817" s="6"/>
      <c r="J817" s="6"/>
      <c r="K817" s="6"/>
      <c r="L817" s="6"/>
      <c r="M817" s="35" t="s">
        <v>1994</v>
      </c>
      <c r="N817" s="35" t="s">
        <v>1987</v>
      </c>
      <c r="O817" s="35">
        <v>4502</v>
      </c>
      <c r="P817" s="4" t="s">
        <v>1105</v>
      </c>
      <c r="Q817" s="4">
        <v>5</v>
      </c>
      <c r="R817" s="26">
        <v>1</v>
      </c>
      <c r="S817" s="8" t="s">
        <v>1913</v>
      </c>
      <c r="T817" s="8" t="s">
        <v>1914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39">
        <f t="shared" si="69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39">
        <f t="shared" si="70"/>
        <v>0</v>
      </c>
      <c r="AI817" s="11">
        <v>0</v>
      </c>
      <c r="AJ817" s="11">
        <v>0</v>
      </c>
      <c r="AK817" s="39">
        <f t="shared" si="71"/>
        <v>0</v>
      </c>
      <c r="AL817" s="11">
        <v>0</v>
      </c>
      <c r="AM817" s="11">
        <v>0</v>
      </c>
      <c r="AN817" s="11">
        <v>0</v>
      </c>
      <c r="AO817" s="11">
        <v>0</v>
      </c>
      <c r="AP817" s="33">
        <f t="shared" si="68"/>
        <v>0</v>
      </c>
      <c r="AQ817" s="32">
        <f t="shared" si="72"/>
        <v>0</v>
      </c>
      <c r="AR817" s="40">
        <v>0</v>
      </c>
    </row>
    <row r="818" spans="1:44" customFormat="1" ht="60" hidden="1" customHeight="1" x14ac:dyDescent="0.25">
      <c r="A818" s="4" t="s">
        <v>828</v>
      </c>
      <c r="B818" s="4" t="s">
        <v>1088</v>
      </c>
      <c r="C818" s="4" t="s">
        <v>1085</v>
      </c>
      <c r="D818" s="4" t="s">
        <v>1086</v>
      </c>
      <c r="E818" s="4" t="s">
        <v>1103</v>
      </c>
      <c r="F818" s="4">
        <v>100</v>
      </c>
      <c r="G818" s="37">
        <v>25</v>
      </c>
      <c r="H818" s="6"/>
      <c r="I818" s="6"/>
      <c r="J818" s="6"/>
      <c r="K818" s="6"/>
      <c r="L818" s="6"/>
      <c r="M818" s="35" t="s">
        <v>1994</v>
      </c>
      <c r="N818" s="35" t="s">
        <v>1987</v>
      </c>
      <c r="O818" s="35">
        <v>4502</v>
      </c>
      <c r="P818" s="4" t="s">
        <v>1106</v>
      </c>
      <c r="Q818" s="4">
        <v>3700</v>
      </c>
      <c r="R818" s="26">
        <v>450</v>
      </c>
      <c r="S818" s="8" t="s">
        <v>1914</v>
      </c>
      <c r="T818" s="8" t="s">
        <v>1915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39">
        <f t="shared" si="69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39">
        <f t="shared" si="70"/>
        <v>0</v>
      </c>
      <c r="AI818" s="11">
        <v>0</v>
      </c>
      <c r="AJ818" s="11">
        <v>0</v>
      </c>
      <c r="AK818" s="39">
        <f t="shared" si="71"/>
        <v>0</v>
      </c>
      <c r="AL818" s="11">
        <v>0</v>
      </c>
      <c r="AM818" s="11">
        <v>0</v>
      </c>
      <c r="AN818" s="11">
        <v>0</v>
      </c>
      <c r="AO818" s="11">
        <v>0</v>
      </c>
      <c r="AP818" s="33">
        <f t="shared" si="68"/>
        <v>0</v>
      </c>
      <c r="AQ818" s="32">
        <f t="shared" si="72"/>
        <v>0</v>
      </c>
      <c r="AR818" s="40">
        <v>0</v>
      </c>
    </row>
    <row r="819" spans="1:44" customFormat="1" ht="60" hidden="1" customHeight="1" x14ac:dyDescent="0.25">
      <c r="A819" s="4" t="s">
        <v>828</v>
      </c>
      <c r="B819" s="4" t="s">
        <v>1088</v>
      </c>
      <c r="C819" s="4" t="s">
        <v>1085</v>
      </c>
      <c r="D819" s="4" t="s">
        <v>1086</v>
      </c>
      <c r="E819" s="4" t="s">
        <v>1103</v>
      </c>
      <c r="F819" s="4">
        <v>100</v>
      </c>
      <c r="G819" s="37">
        <v>25</v>
      </c>
      <c r="H819" s="6"/>
      <c r="I819" s="6"/>
      <c r="J819" s="6"/>
      <c r="K819" s="6"/>
      <c r="L819" s="6"/>
      <c r="M819" s="35" t="s">
        <v>1994</v>
      </c>
      <c r="N819" s="35" t="s">
        <v>1987</v>
      </c>
      <c r="O819" s="35">
        <v>4502</v>
      </c>
      <c r="P819" s="4" t="s">
        <v>1107</v>
      </c>
      <c r="Q819" s="4">
        <v>1</v>
      </c>
      <c r="R819" s="26" t="s">
        <v>1932</v>
      </c>
      <c r="S819" s="8" t="s">
        <v>1915</v>
      </c>
      <c r="T819" s="8" t="s">
        <v>1916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39">
        <f t="shared" si="69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39">
        <f t="shared" si="70"/>
        <v>0</v>
      </c>
      <c r="AI819" s="11">
        <v>0</v>
      </c>
      <c r="AJ819" s="11">
        <v>0</v>
      </c>
      <c r="AK819" s="39">
        <f t="shared" si="71"/>
        <v>0</v>
      </c>
      <c r="AL819" s="11">
        <v>0</v>
      </c>
      <c r="AM819" s="11">
        <v>0</v>
      </c>
      <c r="AN819" s="11">
        <v>0</v>
      </c>
      <c r="AO819" s="11">
        <v>0</v>
      </c>
      <c r="AP819" s="33">
        <f t="shared" si="68"/>
        <v>0</v>
      </c>
      <c r="AQ819" s="32">
        <f t="shared" si="72"/>
        <v>0</v>
      </c>
      <c r="AR819" s="40">
        <v>0</v>
      </c>
    </row>
    <row r="820" spans="1:44" customFormat="1" ht="60" hidden="1" customHeight="1" x14ac:dyDescent="0.25">
      <c r="A820" s="4" t="s">
        <v>828</v>
      </c>
      <c r="B820" s="4" t="s">
        <v>1088</v>
      </c>
      <c r="C820" s="4" t="s">
        <v>1085</v>
      </c>
      <c r="D820" s="4" t="s">
        <v>1086</v>
      </c>
      <c r="E820" s="4" t="s">
        <v>1103</v>
      </c>
      <c r="F820" s="4">
        <v>100</v>
      </c>
      <c r="G820" s="37">
        <v>25</v>
      </c>
      <c r="H820" s="6"/>
      <c r="I820" s="6"/>
      <c r="J820" s="6"/>
      <c r="K820" s="6"/>
      <c r="L820" s="6"/>
      <c r="M820" s="35" t="s">
        <v>1994</v>
      </c>
      <c r="N820" s="35" t="s">
        <v>1987</v>
      </c>
      <c r="O820" s="35">
        <v>4502</v>
      </c>
      <c r="P820" s="4" t="s">
        <v>1108</v>
      </c>
      <c r="Q820" s="4">
        <v>1</v>
      </c>
      <c r="R820" s="26">
        <v>1</v>
      </c>
      <c r="S820" s="8" t="s">
        <v>1916</v>
      </c>
      <c r="T820" s="8" t="s">
        <v>1917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39">
        <f t="shared" si="69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39">
        <f t="shared" si="70"/>
        <v>0</v>
      </c>
      <c r="AI820" s="11">
        <v>0</v>
      </c>
      <c r="AJ820" s="11">
        <v>0</v>
      </c>
      <c r="AK820" s="39">
        <f t="shared" si="71"/>
        <v>0</v>
      </c>
      <c r="AL820" s="11">
        <v>0</v>
      </c>
      <c r="AM820" s="11">
        <v>0</v>
      </c>
      <c r="AN820" s="11">
        <v>0</v>
      </c>
      <c r="AO820" s="11">
        <v>0</v>
      </c>
      <c r="AP820" s="33">
        <f t="shared" si="68"/>
        <v>0</v>
      </c>
      <c r="AQ820" s="32">
        <f t="shared" si="72"/>
        <v>0</v>
      </c>
      <c r="AR820" s="40">
        <v>0</v>
      </c>
    </row>
    <row r="821" spans="1:44" customFormat="1" ht="60" hidden="1" customHeight="1" x14ac:dyDescent="0.25">
      <c r="A821" s="4" t="s">
        <v>828</v>
      </c>
      <c r="B821" s="4" t="s">
        <v>1088</v>
      </c>
      <c r="C821" s="4" t="s">
        <v>1085</v>
      </c>
      <c r="D821" s="4" t="s">
        <v>1109</v>
      </c>
      <c r="E821" s="4" t="s">
        <v>1114</v>
      </c>
      <c r="F821" s="4" t="s">
        <v>2099</v>
      </c>
      <c r="G821" s="37">
        <v>25</v>
      </c>
      <c r="H821" s="6"/>
      <c r="I821" s="6"/>
      <c r="J821" s="6"/>
      <c r="K821" s="6"/>
      <c r="L821" s="6"/>
      <c r="M821" s="35" t="s">
        <v>1994</v>
      </c>
      <c r="N821" s="35" t="s">
        <v>1987</v>
      </c>
      <c r="O821" s="35">
        <v>4502</v>
      </c>
      <c r="P821" s="4" t="s">
        <v>1110</v>
      </c>
      <c r="Q821" s="4">
        <v>9</v>
      </c>
      <c r="R821" s="26">
        <v>9</v>
      </c>
      <c r="S821" s="8" t="s">
        <v>1917</v>
      </c>
      <c r="T821" s="8" t="s">
        <v>1918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39">
        <f t="shared" si="69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39">
        <f t="shared" si="70"/>
        <v>0</v>
      </c>
      <c r="AI821" s="11">
        <v>0</v>
      </c>
      <c r="AJ821" s="11">
        <v>0</v>
      </c>
      <c r="AK821" s="39">
        <f t="shared" si="71"/>
        <v>0</v>
      </c>
      <c r="AL821" s="11">
        <v>0</v>
      </c>
      <c r="AM821" s="11">
        <v>0</v>
      </c>
      <c r="AN821" s="11">
        <v>0</v>
      </c>
      <c r="AO821" s="11">
        <v>0</v>
      </c>
      <c r="AP821" s="33">
        <f t="shared" si="68"/>
        <v>0</v>
      </c>
      <c r="AQ821" s="32">
        <f t="shared" si="72"/>
        <v>0</v>
      </c>
      <c r="AR821" s="40">
        <v>0</v>
      </c>
    </row>
    <row r="822" spans="1:44" customFormat="1" ht="60" hidden="1" customHeight="1" x14ac:dyDescent="0.25">
      <c r="A822" s="4" t="s">
        <v>828</v>
      </c>
      <c r="B822" s="4" t="s">
        <v>1088</v>
      </c>
      <c r="C822" s="4" t="s">
        <v>1085</v>
      </c>
      <c r="D822" s="4" t="s">
        <v>1109</v>
      </c>
      <c r="E822" s="4" t="s">
        <v>1114</v>
      </c>
      <c r="F822" s="4" t="s">
        <v>2100</v>
      </c>
      <c r="G822" s="37">
        <v>25</v>
      </c>
      <c r="H822" s="6"/>
      <c r="I822" s="6"/>
      <c r="J822" s="6"/>
      <c r="K822" s="6"/>
      <c r="L822" s="6"/>
      <c r="M822" s="35" t="s">
        <v>1994</v>
      </c>
      <c r="N822" s="35" t="s">
        <v>1987</v>
      </c>
      <c r="O822" s="35">
        <v>4502</v>
      </c>
      <c r="P822" s="4" t="s">
        <v>1111</v>
      </c>
      <c r="Q822" s="4">
        <v>9</v>
      </c>
      <c r="R822" s="26">
        <v>2</v>
      </c>
      <c r="S822" s="8" t="s">
        <v>1918</v>
      </c>
      <c r="T822" s="8" t="s">
        <v>1919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39">
        <f t="shared" si="69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39">
        <f t="shared" si="70"/>
        <v>0</v>
      </c>
      <c r="AI822" s="11">
        <v>0</v>
      </c>
      <c r="AJ822" s="11">
        <v>0</v>
      </c>
      <c r="AK822" s="39">
        <f t="shared" si="71"/>
        <v>0</v>
      </c>
      <c r="AL822" s="11">
        <v>0</v>
      </c>
      <c r="AM822" s="11">
        <v>0</v>
      </c>
      <c r="AN822" s="11">
        <v>0</v>
      </c>
      <c r="AO822" s="11">
        <v>0</v>
      </c>
      <c r="AP822" s="33">
        <f t="shared" si="68"/>
        <v>0</v>
      </c>
      <c r="AQ822" s="32">
        <f t="shared" si="72"/>
        <v>0</v>
      </c>
      <c r="AR822" s="40">
        <v>0</v>
      </c>
    </row>
    <row r="823" spans="1:44" customFormat="1" ht="75" hidden="1" customHeight="1" x14ac:dyDescent="0.25">
      <c r="A823" s="4" t="s">
        <v>828</v>
      </c>
      <c r="B823" s="4" t="s">
        <v>1088</v>
      </c>
      <c r="C823" s="4" t="s">
        <v>1085</v>
      </c>
      <c r="D823" s="4" t="s">
        <v>1109</v>
      </c>
      <c r="E823" s="4" t="s">
        <v>1114</v>
      </c>
      <c r="F823" s="4" t="s">
        <v>2100</v>
      </c>
      <c r="G823" s="37">
        <v>25</v>
      </c>
      <c r="H823" s="6"/>
      <c r="I823" s="6"/>
      <c r="J823" s="6"/>
      <c r="K823" s="6"/>
      <c r="L823" s="6"/>
      <c r="M823" s="35" t="s">
        <v>1994</v>
      </c>
      <c r="N823" s="35" t="s">
        <v>1987</v>
      </c>
      <c r="O823" s="35">
        <v>4502</v>
      </c>
      <c r="P823" s="4" t="s">
        <v>1112</v>
      </c>
      <c r="Q823" s="4">
        <v>8</v>
      </c>
      <c r="R823" s="26">
        <v>8</v>
      </c>
      <c r="S823" s="8" t="s">
        <v>1919</v>
      </c>
      <c r="T823" s="8" t="s">
        <v>1920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39">
        <f t="shared" si="69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39">
        <f t="shared" si="70"/>
        <v>0</v>
      </c>
      <c r="AI823" s="11">
        <v>0</v>
      </c>
      <c r="AJ823" s="11">
        <v>0</v>
      </c>
      <c r="AK823" s="39">
        <f t="shared" si="71"/>
        <v>0</v>
      </c>
      <c r="AL823" s="11">
        <v>0</v>
      </c>
      <c r="AM823" s="11">
        <v>0</v>
      </c>
      <c r="AN823" s="11">
        <v>0</v>
      </c>
      <c r="AO823" s="11">
        <v>0</v>
      </c>
      <c r="AP823" s="33">
        <f t="shared" si="68"/>
        <v>0</v>
      </c>
      <c r="AQ823" s="32">
        <f t="shared" si="72"/>
        <v>0</v>
      </c>
      <c r="AR823" s="40">
        <v>0</v>
      </c>
    </row>
    <row r="824" spans="1:44" customFormat="1" ht="90" hidden="1" customHeight="1" x14ac:dyDescent="0.25">
      <c r="A824" s="4" t="s">
        <v>828</v>
      </c>
      <c r="B824" s="4" t="s">
        <v>1088</v>
      </c>
      <c r="C824" s="4" t="s">
        <v>1085</v>
      </c>
      <c r="D824" s="4" t="s">
        <v>1109</v>
      </c>
      <c r="E824" s="4" t="s">
        <v>1114</v>
      </c>
      <c r="F824" s="4" t="s">
        <v>2100</v>
      </c>
      <c r="G824" s="37">
        <v>25</v>
      </c>
      <c r="H824" s="6"/>
      <c r="I824" s="6"/>
      <c r="J824" s="6"/>
      <c r="K824" s="6"/>
      <c r="L824" s="6"/>
      <c r="M824" s="35" t="s">
        <v>1994</v>
      </c>
      <c r="N824" s="35" t="s">
        <v>1987</v>
      </c>
      <c r="O824" s="35">
        <v>4502</v>
      </c>
      <c r="P824" s="4" t="s">
        <v>1113</v>
      </c>
      <c r="Q824" s="4">
        <v>9</v>
      </c>
      <c r="R824" s="26">
        <v>2</v>
      </c>
      <c r="S824" s="8" t="s">
        <v>1920</v>
      </c>
      <c r="T824" s="8" t="s">
        <v>1921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39">
        <f t="shared" si="69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39">
        <f t="shared" si="70"/>
        <v>0</v>
      </c>
      <c r="AI824" s="11">
        <v>0</v>
      </c>
      <c r="AJ824" s="11">
        <v>0</v>
      </c>
      <c r="AK824" s="39">
        <f t="shared" si="71"/>
        <v>0</v>
      </c>
      <c r="AL824" s="11">
        <v>0</v>
      </c>
      <c r="AM824" s="11">
        <v>0</v>
      </c>
      <c r="AN824" s="11">
        <v>0</v>
      </c>
      <c r="AO824" s="11">
        <v>0</v>
      </c>
      <c r="AP824" s="33">
        <f t="shared" si="68"/>
        <v>0</v>
      </c>
      <c r="AQ824" s="32">
        <f t="shared" si="72"/>
        <v>0</v>
      </c>
      <c r="AR824" s="40">
        <v>0</v>
      </c>
    </row>
    <row r="825" spans="1:44" customFormat="1" ht="60" hidden="1" customHeight="1" x14ac:dyDescent="0.25">
      <c r="A825" s="4" t="s">
        <v>828</v>
      </c>
      <c r="B825" s="4" t="s">
        <v>1088</v>
      </c>
      <c r="C825" s="4" t="s">
        <v>1085</v>
      </c>
      <c r="D825" s="4" t="s">
        <v>1109</v>
      </c>
      <c r="E825" s="4" t="s">
        <v>1117</v>
      </c>
      <c r="F825" s="4" t="s">
        <v>2101</v>
      </c>
      <c r="G825" s="37">
        <v>25</v>
      </c>
      <c r="H825" s="6"/>
      <c r="I825" s="6"/>
      <c r="J825" s="6"/>
      <c r="K825" s="6"/>
      <c r="L825" s="6"/>
      <c r="M825" s="35" t="s">
        <v>1994</v>
      </c>
      <c r="N825" s="35" t="s">
        <v>1987</v>
      </c>
      <c r="O825" s="35">
        <v>4502</v>
      </c>
      <c r="P825" s="4" t="s">
        <v>1118</v>
      </c>
      <c r="Q825" s="4">
        <v>3</v>
      </c>
      <c r="R825" s="26">
        <v>1</v>
      </c>
      <c r="S825" s="8" t="s">
        <v>1921</v>
      </c>
      <c r="T825" s="8" t="s">
        <v>1922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39">
        <f t="shared" si="69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39">
        <f t="shared" si="70"/>
        <v>0</v>
      </c>
      <c r="AI825" s="11">
        <v>0</v>
      </c>
      <c r="AJ825" s="11">
        <v>0</v>
      </c>
      <c r="AK825" s="39">
        <f t="shared" si="71"/>
        <v>0</v>
      </c>
      <c r="AL825" s="11">
        <v>0</v>
      </c>
      <c r="AM825" s="11">
        <v>0</v>
      </c>
      <c r="AN825" s="11">
        <v>0</v>
      </c>
      <c r="AO825" s="11">
        <v>0</v>
      </c>
      <c r="AP825" s="33">
        <f t="shared" si="68"/>
        <v>0</v>
      </c>
      <c r="AQ825" s="32">
        <f t="shared" si="72"/>
        <v>0</v>
      </c>
      <c r="AR825" s="40">
        <v>0</v>
      </c>
    </row>
    <row r="826" spans="1:44" customFormat="1" ht="60" hidden="1" customHeight="1" x14ac:dyDescent="0.25">
      <c r="A826" s="4" t="s">
        <v>828</v>
      </c>
      <c r="B826" s="4" t="s">
        <v>1088</v>
      </c>
      <c r="C826" s="4" t="s">
        <v>1085</v>
      </c>
      <c r="D826" s="4" t="s">
        <v>1109</v>
      </c>
      <c r="E826" s="4" t="s">
        <v>1117</v>
      </c>
      <c r="F826" s="4" t="s">
        <v>2101</v>
      </c>
      <c r="G826" s="37">
        <v>25</v>
      </c>
      <c r="H826" s="6"/>
      <c r="I826" s="6"/>
      <c r="J826" s="6"/>
      <c r="K826" s="6"/>
      <c r="L826" s="6"/>
      <c r="M826" s="35" t="s">
        <v>1994</v>
      </c>
      <c r="N826" s="35" t="s">
        <v>1987</v>
      </c>
      <c r="O826" s="35">
        <v>4502</v>
      </c>
      <c r="P826" s="4" t="s">
        <v>1115</v>
      </c>
      <c r="Q826" s="4">
        <v>1</v>
      </c>
      <c r="R826" s="26">
        <v>1</v>
      </c>
      <c r="S826" s="8" t="s">
        <v>1922</v>
      </c>
      <c r="T826" s="8" t="s">
        <v>1923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39">
        <f t="shared" si="69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39">
        <f t="shared" si="70"/>
        <v>0</v>
      </c>
      <c r="AI826" s="11">
        <v>0</v>
      </c>
      <c r="AJ826" s="11">
        <v>0</v>
      </c>
      <c r="AK826" s="39">
        <f t="shared" si="71"/>
        <v>0</v>
      </c>
      <c r="AL826" s="11">
        <v>0</v>
      </c>
      <c r="AM826" s="11">
        <v>0</v>
      </c>
      <c r="AN826" s="11">
        <v>0</v>
      </c>
      <c r="AO826" s="11">
        <v>0</v>
      </c>
      <c r="AP826" s="33">
        <f t="shared" si="68"/>
        <v>0</v>
      </c>
      <c r="AQ826" s="32">
        <f>AB826+AH826+AK826+AP826</f>
        <v>0</v>
      </c>
      <c r="AR826" s="40">
        <v>0</v>
      </c>
    </row>
    <row r="827" spans="1:44" customFormat="1" ht="60" hidden="1" customHeight="1" x14ac:dyDescent="0.25">
      <c r="A827" s="4" t="s">
        <v>828</v>
      </c>
      <c r="B827" s="4" t="s">
        <v>1088</v>
      </c>
      <c r="C827" s="4" t="s">
        <v>1085</v>
      </c>
      <c r="D827" s="4" t="s">
        <v>1109</v>
      </c>
      <c r="E827" s="4" t="s">
        <v>1119</v>
      </c>
      <c r="F827" s="4">
        <v>100</v>
      </c>
      <c r="G827" s="37">
        <v>25</v>
      </c>
      <c r="H827" s="6"/>
      <c r="I827" s="6"/>
      <c r="J827" s="6"/>
      <c r="K827" s="6"/>
      <c r="L827" s="6"/>
      <c r="M827" s="35" t="s">
        <v>1994</v>
      </c>
      <c r="N827" s="35" t="s">
        <v>1987</v>
      </c>
      <c r="O827" s="35">
        <v>4502</v>
      </c>
      <c r="P827" s="4" t="s">
        <v>1116</v>
      </c>
      <c r="Q827" s="4">
        <v>25</v>
      </c>
      <c r="R827" s="26">
        <v>6</v>
      </c>
      <c r="S827" s="8" t="s">
        <v>1923</v>
      </c>
      <c r="T827" s="8" t="s">
        <v>1924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39">
        <f t="shared" si="69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39">
        <f t="shared" si="70"/>
        <v>0</v>
      </c>
      <c r="AI827" s="11">
        <v>0</v>
      </c>
      <c r="AJ827" s="11">
        <v>0</v>
      </c>
      <c r="AK827" s="39">
        <f t="shared" si="71"/>
        <v>0</v>
      </c>
      <c r="AL827" s="11">
        <v>0</v>
      </c>
      <c r="AM827" s="11">
        <v>0</v>
      </c>
      <c r="AN827" s="11">
        <v>0</v>
      </c>
      <c r="AO827" s="11">
        <v>0</v>
      </c>
      <c r="AP827" s="33">
        <f t="shared" si="68"/>
        <v>0</v>
      </c>
      <c r="AQ827" s="32">
        <f t="shared" si="72"/>
        <v>0</v>
      </c>
      <c r="AR827" s="40">
        <v>0</v>
      </c>
    </row>
    <row r="828" spans="1:44" ht="15" hidden="1" customHeight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hidden="1" x14ac:dyDescent="0.25">
      <c r="AA829" s="23"/>
      <c r="AB829" s="23"/>
      <c r="AC829" s="23"/>
      <c r="AQ829" s="93" t="e">
        <f>AQ360+AQ361+AQ363+AQ364+AQ365+AQ366+AQ367+AQ368++AQ370+AQ371+AQ372+AQ373+AQ374+AQ375+AQ376+AQ377+AQ378+AQ379+AQ381+AQ382+AQ595+AQ597+AQ599+AQ600+AQ601+AQ602+AQ604+AQ605+AQ606+AQ607+AQ608+AQ609+AQ610+AQ613+AQ614+AQ615+AQ616+AQ617+AQ618+AQ619+AQ620+AQ621+#REF!+AQ625+AQ626+AQ629+AQ630+AQ632+AQ633+AQ634+AQ635+AQ636+AQ637+AQ639+AQ640+AQ641</f>
        <v>#REF!</v>
      </c>
    </row>
    <row r="830" spans="1:44" ht="30" hidden="1" x14ac:dyDescent="0.25">
      <c r="U830" s="80" t="s">
        <v>2230</v>
      </c>
      <c r="V830" s="80" t="s">
        <v>2231</v>
      </c>
      <c r="W830" s="83" t="s">
        <v>2232</v>
      </c>
      <c r="X830" s="83" t="s">
        <v>1175</v>
      </c>
      <c r="Y830" s="83" t="s">
        <v>2068</v>
      </c>
      <c r="Z830" s="83" t="s">
        <v>1177</v>
      </c>
      <c r="AA830" s="83" t="s">
        <v>1178</v>
      </c>
      <c r="AB830" s="83" t="s">
        <v>1179</v>
      </c>
      <c r="AC830" s="83" t="s">
        <v>1180</v>
      </c>
      <c r="AD830" s="83" t="s">
        <v>1181</v>
      </c>
      <c r="AE830" s="83" t="s">
        <v>1182</v>
      </c>
      <c r="AF830" s="83" t="s">
        <v>1183</v>
      </c>
      <c r="AG830" s="83" t="s">
        <v>2233</v>
      </c>
      <c r="AH830" s="83" t="s">
        <v>1185</v>
      </c>
      <c r="AI830" s="83" t="s">
        <v>2234</v>
      </c>
      <c r="AJ830" s="83" t="s">
        <v>2235</v>
      </c>
      <c r="AK830" s="83" t="s">
        <v>2236</v>
      </c>
      <c r="AL830" s="84" t="s">
        <v>2237</v>
      </c>
    </row>
    <row r="831" spans="1:44" ht="30" hidden="1" x14ac:dyDescent="0.25">
      <c r="U831" s="81" t="s">
        <v>764</v>
      </c>
      <c r="V831" s="81" t="s">
        <v>762</v>
      </c>
      <c r="W831" s="85">
        <v>13.5</v>
      </c>
      <c r="X831" s="85">
        <v>50</v>
      </c>
      <c r="Y831" s="85"/>
      <c r="Z831" s="85"/>
      <c r="AA831" s="85"/>
      <c r="AB831" s="85"/>
      <c r="AC831" s="85"/>
      <c r="AD831" s="85"/>
      <c r="AE831" s="85"/>
      <c r="AF831" s="85"/>
      <c r="AG831" s="85"/>
      <c r="AH831" s="85"/>
      <c r="AI831" s="85"/>
      <c r="AJ831" s="85"/>
      <c r="AK831" s="85">
        <v>70</v>
      </c>
      <c r="AL831" s="86">
        <v>133.5</v>
      </c>
    </row>
    <row r="832" spans="1:44" hidden="1" x14ac:dyDescent="0.25">
      <c r="U832" s="81" t="s">
        <v>764</v>
      </c>
      <c r="V832" s="81" t="s">
        <v>768</v>
      </c>
      <c r="W832" s="85"/>
      <c r="X832" s="85"/>
      <c r="Y832" s="85"/>
      <c r="Z832" s="87">
        <v>12.65</v>
      </c>
      <c r="AA832" s="88">
        <v>0.25</v>
      </c>
      <c r="AB832" s="85"/>
      <c r="AC832" s="85"/>
      <c r="AD832" s="85"/>
      <c r="AE832" s="85"/>
      <c r="AF832" s="85"/>
      <c r="AG832" s="85"/>
      <c r="AH832" s="85"/>
      <c r="AI832" s="85"/>
      <c r="AJ832" s="85"/>
      <c r="AK832" s="85"/>
      <c r="AL832" s="89">
        <v>12.9</v>
      </c>
    </row>
    <row r="833" spans="21:43" ht="30" hidden="1" x14ac:dyDescent="0.25">
      <c r="U833" s="82" t="s">
        <v>764</v>
      </c>
      <c r="V833" s="82" t="s">
        <v>406</v>
      </c>
      <c r="W833" s="85"/>
      <c r="X833" s="85"/>
      <c r="Y833" s="85"/>
      <c r="Z833" s="90">
        <v>353.471</v>
      </c>
      <c r="AA833" s="85"/>
      <c r="AB833" s="85"/>
      <c r="AC833" s="85"/>
      <c r="AD833" s="85"/>
      <c r="AE833" s="85"/>
      <c r="AF833" s="85"/>
      <c r="AG833" s="85"/>
      <c r="AH833" s="85"/>
      <c r="AI833" s="85"/>
      <c r="AJ833" s="85"/>
      <c r="AK833" s="85">
        <v>450</v>
      </c>
      <c r="AL833" s="86">
        <v>803.471</v>
      </c>
    </row>
    <row r="834" spans="21:43" hidden="1" x14ac:dyDescent="0.25">
      <c r="U834" s="81" t="s">
        <v>764</v>
      </c>
      <c r="V834" s="81" t="s">
        <v>768</v>
      </c>
      <c r="W834" s="85"/>
      <c r="X834" s="85"/>
      <c r="Y834" s="85"/>
      <c r="Z834" s="85">
        <v>27.6</v>
      </c>
      <c r="AA834" s="85">
        <v>1</v>
      </c>
      <c r="AB834" s="85"/>
      <c r="AC834" s="85"/>
      <c r="AD834" s="85"/>
      <c r="AE834" s="85"/>
      <c r="AF834" s="85"/>
      <c r="AG834" s="85"/>
      <c r="AH834" s="85"/>
      <c r="AI834" s="85"/>
      <c r="AJ834" s="85"/>
      <c r="AK834" s="85"/>
      <c r="AL834" s="86">
        <v>28.6</v>
      </c>
    </row>
    <row r="835" spans="21:43" ht="30" hidden="1" x14ac:dyDescent="0.25">
      <c r="U835" s="81" t="s">
        <v>764</v>
      </c>
      <c r="V835" s="81" t="s">
        <v>813</v>
      </c>
      <c r="W835" s="85">
        <v>100</v>
      </c>
      <c r="X835" s="85">
        <v>100</v>
      </c>
      <c r="Y835" s="85">
        <v>50</v>
      </c>
      <c r="Z835" s="85"/>
      <c r="AA835" s="85"/>
      <c r="AB835" s="85"/>
      <c r="AC835" s="85"/>
      <c r="AD835" s="85"/>
      <c r="AE835" s="85"/>
      <c r="AF835" s="85"/>
      <c r="AG835" s="85"/>
      <c r="AH835" s="85"/>
      <c r="AI835" s="85"/>
      <c r="AJ835" s="85"/>
      <c r="AK835" s="85"/>
      <c r="AL835" s="86">
        <v>250</v>
      </c>
    </row>
    <row r="836" spans="21:43" hidden="1" x14ac:dyDescent="0.25">
      <c r="U836" s="81" t="s">
        <v>764</v>
      </c>
      <c r="V836" s="81" t="s">
        <v>768</v>
      </c>
      <c r="W836" s="85">
        <v>160</v>
      </c>
      <c r="X836" s="85"/>
      <c r="Y836" s="85">
        <v>41.7</v>
      </c>
      <c r="Z836" s="85">
        <v>1095.0362250000001</v>
      </c>
      <c r="AA836" s="85">
        <v>22</v>
      </c>
      <c r="AB836" s="85"/>
      <c r="AC836" s="85"/>
      <c r="AD836" s="85"/>
      <c r="AE836" s="85"/>
      <c r="AF836" s="85"/>
      <c r="AG836" s="85"/>
      <c r="AH836" s="85"/>
      <c r="AI836" s="85"/>
      <c r="AJ836" s="85"/>
      <c r="AK836" s="85"/>
      <c r="AL836" s="86">
        <v>1318.7362250000001</v>
      </c>
    </row>
    <row r="837" spans="21:43" ht="30" hidden="1" x14ac:dyDescent="0.25">
      <c r="U837" s="81" t="s">
        <v>764</v>
      </c>
      <c r="V837" s="81" t="s">
        <v>762</v>
      </c>
      <c r="W837" s="85">
        <v>86.5</v>
      </c>
      <c r="X837" s="85"/>
      <c r="Y837" s="85"/>
      <c r="Z837" s="85"/>
      <c r="AA837" s="85"/>
      <c r="AB837" s="85"/>
      <c r="AC837" s="85"/>
      <c r="AD837" s="85"/>
      <c r="AE837" s="85"/>
      <c r="AF837" s="85"/>
      <c r="AG837" s="85"/>
      <c r="AH837" s="85"/>
      <c r="AI837" s="85"/>
      <c r="AJ837" s="85"/>
      <c r="AK837" s="85"/>
      <c r="AL837" s="86">
        <v>86.5</v>
      </c>
    </row>
    <row r="838" spans="21:43" hidden="1" x14ac:dyDescent="0.25">
      <c r="U838" s="81" t="s">
        <v>764</v>
      </c>
      <c r="V838" s="81" t="s">
        <v>768</v>
      </c>
      <c r="W838" s="85"/>
      <c r="X838" s="85"/>
      <c r="Y838" s="85">
        <v>5.52</v>
      </c>
      <c r="Z838" s="85"/>
      <c r="AA838" s="85">
        <v>7.1</v>
      </c>
      <c r="AB838" s="85"/>
      <c r="AC838" s="85"/>
      <c r="AD838" s="85"/>
      <c r="AE838" s="85"/>
      <c r="AF838" s="85"/>
      <c r="AG838" s="85"/>
      <c r="AH838" s="85"/>
      <c r="AI838" s="85"/>
      <c r="AJ838" s="85"/>
      <c r="AK838" s="85"/>
      <c r="AL838" s="86">
        <v>12.62</v>
      </c>
    </row>
    <row r="839" spans="21:43" hidden="1" x14ac:dyDescent="0.25">
      <c r="U839" s="81" t="s">
        <v>764</v>
      </c>
      <c r="V839" s="81" t="s">
        <v>768</v>
      </c>
      <c r="W839" s="85">
        <v>490</v>
      </c>
      <c r="X839" s="85"/>
      <c r="Y839" s="85">
        <v>28.9</v>
      </c>
      <c r="Z839" s="85">
        <v>6.3250000000000002</v>
      </c>
      <c r="AA839" s="85">
        <v>99.75</v>
      </c>
      <c r="AB839" s="85"/>
      <c r="AC839" s="85"/>
      <c r="AD839" s="85"/>
      <c r="AE839" s="85"/>
      <c r="AF839" s="85"/>
      <c r="AG839" s="85"/>
      <c r="AH839" s="85"/>
      <c r="AI839" s="85"/>
      <c r="AJ839" s="85"/>
      <c r="AK839" s="85"/>
      <c r="AL839" s="86">
        <v>624.97500000000002</v>
      </c>
    </row>
    <row r="840" spans="21:43" hidden="1" x14ac:dyDescent="0.25">
      <c r="U840" s="81" t="s">
        <v>764</v>
      </c>
      <c r="V840" s="81" t="s">
        <v>768</v>
      </c>
      <c r="W840" s="85"/>
      <c r="X840" s="85"/>
      <c r="Y840" s="85">
        <v>23.88</v>
      </c>
      <c r="Z840" s="85"/>
      <c r="AA840" s="85">
        <v>19.899999999999999</v>
      </c>
      <c r="AB840" s="85"/>
      <c r="AC840" s="85"/>
      <c r="AD840" s="85"/>
      <c r="AE840" s="85"/>
      <c r="AF840" s="85"/>
      <c r="AG840" s="85"/>
      <c r="AH840" s="85"/>
      <c r="AI840" s="85"/>
      <c r="AJ840" s="85"/>
      <c r="AK840" s="85"/>
      <c r="AL840" s="86">
        <v>43.78</v>
      </c>
    </row>
    <row r="841" spans="21:43" ht="30" hidden="1" x14ac:dyDescent="0.25">
      <c r="U841" s="81" t="s">
        <v>764</v>
      </c>
      <c r="V841" s="81" t="s">
        <v>813</v>
      </c>
      <c r="W841" s="85"/>
      <c r="X841" s="85"/>
      <c r="Y841" s="85">
        <v>50</v>
      </c>
      <c r="Z841" s="85"/>
      <c r="AA841" s="85"/>
      <c r="AB841" s="85"/>
      <c r="AC841" s="85"/>
      <c r="AD841" s="85"/>
      <c r="AE841" s="85"/>
      <c r="AF841" s="85"/>
      <c r="AG841" s="85"/>
      <c r="AH841" s="85"/>
      <c r="AI841" s="85"/>
      <c r="AJ841" s="85"/>
      <c r="AK841" s="85"/>
      <c r="AL841" s="86">
        <v>50</v>
      </c>
    </row>
    <row r="842" spans="21:43" ht="30" hidden="1" x14ac:dyDescent="0.25">
      <c r="U842" s="82" t="s">
        <v>764</v>
      </c>
      <c r="V842" s="82" t="s">
        <v>406</v>
      </c>
      <c r="W842" s="85">
        <v>1224.8280150000001</v>
      </c>
      <c r="X842" s="85">
        <v>313.40168294</v>
      </c>
      <c r="Y842" s="85"/>
      <c r="Z842" s="85"/>
      <c r="AA842" s="85"/>
      <c r="AB842" s="85"/>
      <c r="AC842" s="85"/>
      <c r="AD842" s="85"/>
      <c r="AE842" s="85"/>
      <c r="AF842" s="85"/>
      <c r="AG842" s="85"/>
      <c r="AH842" s="85"/>
      <c r="AI842" s="85"/>
      <c r="AJ842" s="85"/>
      <c r="AK842" s="85">
        <v>650</v>
      </c>
      <c r="AL842" s="86">
        <v>2188.2296979399998</v>
      </c>
    </row>
    <row r="843" spans="21:43" x14ac:dyDescent="0.25">
      <c r="U843" s="82"/>
      <c r="V843" s="82"/>
      <c r="W843" s="85"/>
      <c r="X843" s="85"/>
      <c r="Y843" s="85"/>
      <c r="Z843" s="85"/>
      <c r="AA843" s="85"/>
      <c r="AB843" s="85">
        <f>AB368+AB370+AB373+AB595+AB597+AB625+AB630+AB632+AB633+AB634</f>
        <v>2090354743</v>
      </c>
      <c r="AC843" s="85"/>
      <c r="AD843" s="85">
        <f>AD360+AD361+AD363+AD364+AD365+AD366+AD367+AD368+AD597+AD634+AD635</f>
        <v>487948892.94</v>
      </c>
      <c r="AE843" s="85">
        <f>AE599+AE600+AE601+AE602+AE604+AE605+AE606+AE625+AE630+AE636+AE637+AE639+AE640+AE641</f>
        <v>200000000</v>
      </c>
      <c r="AF843" s="85">
        <f>AF599+AF600+AF601+AF602+AF604+AF605+AF606+AF607+AF608+AF609+AF610+AF625+AF626+AF629+AF630</f>
        <v>150000000</v>
      </c>
      <c r="AG843" s="85">
        <f>AG374+AG375+AG376+AG377+AG378+AG379+AG381+AG382+AG613+AG614+AG615+AG616+AG617+AG618+AG619+AG620+AG621</f>
        <v>1590764015</v>
      </c>
      <c r="AH843" s="85"/>
      <c r="AI843" s="85"/>
      <c r="AJ843" s="85"/>
      <c r="AK843" s="85"/>
      <c r="AL843" s="86"/>
      <c r="AP843" s="93">
        <f>AP361+AP370+AP374+AP375+AP376+AP377+AP378+AP379+AP381+AP597</f>
        <v>1170000000</v>
      </c>
      <c r="AQ843" s="121">
        <v>5689067650.9400005</v>
      </c>
    </row>
    <row r="844" spans="21:43" ht="30" x14ac:dyDescent="0.25">
      <c r="U844" s="80" t="s">
        <v>2232</v>
      </c>
      <c r="V844" s="80" t="s">
        <v>1175</v>
      </c>
      <c r="W844" s="83" t="s">
        <v>2068</v>
      </c>
      <c r="X844" s="83" t="s">
        <v>1177</v>
      </c>
      <c r="Y844" s="83" t="s">
        <v>1178</v>
      </c>
      <c r="Z844" s="83" t="s">
        <v>1179</v>
      </c>
      <c r="AA844" s="83" t="s">
        <v>1180</v>
      </c>
      <c r="AB844" s="83" t="s">
        <v>1181</v>
      </c>
      <c r="AC844" s="83" t="s">
        <v>1182</v>
      </c>
      <c r="AD844" s="83" t="s">
        <v>1183</v>
      </c>
      <c r="AE844" s="83" t="s">
        <v>2233</v>
      </c>
      <c r="AF844" s="83" t="s">
        <v>1185</v>
      </c>
      <c r="AG844" s="83" t="s">
        <v>2234</v>
      </c>
      <c r="AH844" s="83" t="s">
        <v>2235</v>
      </c>
      <c r="AI844" s="83" t="s">
        <v>2236</v>
      </c>
      <c r="AJ844" s="83" t="s">
        <v>2237</v>
      </c>
      <c r="AK844" s="83"/>
      <c r="AL844" s="84"/>
    </row>
    <row r="845" spans="21:43" x14ac:dyDescent="0.25">
      <c r="U845" s="81">
        <v>13.5</v>
      </c>
      <c r="V845" s="81">
        <v>50</v>
      </c>
      <c r="W845" s="85"/>
      <c r="X845" s="85"/>
      <c r="Y845" s="85"/>
      <c r="Z845" s="85"/>
      <c r="AA845" s="85"/>
      <c r="AB845" s="85"/>
      <c r="AC845" s="85"/>
      <c r="AD845" s="85"/>
      <c r="AE845" s="85"/>
      <c r="AF845" s="85"/>
      <c r="AG845" s="85"/>
      <c r="AH845" s="85"/>
      <c r="AI845" s="85">
        <v>70</v>
      </c>
      <c r="AJ845" s="85">
        <v>133.5</v>
      </c>
      <c r="AK845" s="85"/>
      <c r="AL845" s="86"/>
    </row>
    <row r="846" spans="21:43" x14ac:dyDescent="0.25">
      <c r="U846" s="81"/>
      <c r="V846" s="81"/>
      <c r="W846" s="85"/>
      <c r="X846" s="85">
        <v>12.65</v>
      </c>
      <c r="Y846" s="85">
        <v>0.25</v>
      </c>
      <c r="Z846" s="87"/>
      <c r="AA846" s="88"/>
      <c r="AB846" s="85"/>
      <c r="AC846" s="85"/>
      <c r="AD846" s="85"/>
      <c r="AE846" s="85"/>
      <c r="AF846" s="85"/>
      <c r="AG846" s="85"/>
      <c r="AH846" s="85"/>
      <c r="AI846" s="85"/>
      <c r="AJ846" s="85">
        <v>12.9</v>
      </c>
      <c r="AK846" s="85"/>
      <c r="AL846" s="89"/>
    </row>
    <row r="847" spans="21:43" x14ac:dyDescent="0.25">
      <c r="U847" s="82"/>
      <c r="V847" s="82"/>
      <c r="W847" s="85"/>
      <c r="X847" s="85">
        <v>450</v>
      </c>
      <c r="Y847" s="85"/>
      <c r="Z847" s="90"/>
      <c r="AA847" s="85"/>
      <c r="AB847" s="85"/>
      <c r="AC847" s="85"/>
      <c r="AD847" s="85"/>
      <c r="AE847" s="85"/>
      <c r="AF847" s="85"/>
      <c r="AG847" s="85"/>
      <c r="AH847" s="85"/>
      <c r="AI847" s="85">
        <v>450</v>
      </c>
      <c r="AJ847" s="85">
        <v>900</v>
      </c>
      <c r="AK847" s="85"/>
      <c r="AL847" s="86"/>
    </row>
    <row r="848" spans="21:43" x14ac:dyDescent="0.25">
      <c r="U848" s="81"/>
      <c r="V848" s="81"/>
      <c r="W848" s="85"/>
      <c r="X848" s="85">
        <v>616.71401500000002</v>
      </c>
      <c r="Y848" s="85">
        <v>1</v>
      </c>
      <c r="Z848" s="85"/>
      <c r="AA848" s="85"/>
      <c r="AB848" s="85"/>
      <c r="AC848" s="85"/>
      <c r="AD848" s="85"/>
      <c r="AE848" s="85"/>
      <c r="AF848" s="85"/>
      <c r="AG848" s="85"/>
      <c r="AH848" s="85"/>
      <c r="AI848" s="85"/>
      <c r="AJ848" s="85">
        <v>617.71401500000002</v>
      </c>
      <c r="AK848" s="85"/>
      <c r="AL848" s="86"/>
    </row>
    <row r="849" spans="20:41" x14ac:dyDescent="0.25">
      <c r="U849" s="81">
        <v>100</v>
      </c>
      <c r="V849" s="81">
        <v>124.54721000000001</v>
      </c>
      <c r="W849" s="85">
        <v>50</v>
      </c>
      <c r="X849" s="85"/>
      <c r="Y849" s="85"/>
      <c r="Z849" s="85"/>
      <c r="AA849" s="85"/>
      <c r="AB849" s="85"/>
      <c r="AC849" s="85"/>
      <c r="AD849" s="85"/>
      <c r="AE849" s="85"/>
      <c r="AF849" s="85"/>
      <c r="AG849" s="85"/>
      <c r="AH849" s="85"/>
      <c r="AI849" s="85"/>
      <c r="AJ849" s="85">
        <v>274.54721000000001</v>
      </c>
      <c r="AK849" s="85"/>
      <c r="AL849" s="86"/>
    </row>
    <row r="850" spans="20:41" x14ac:dyDescent="0.25">
      <c r="U850" s="81">
        <v>160</v>
      </c>
      <c r="V850" s="81"/>
      <c r="W850" s="85">
        <v>41.7</v>
      </c>
      <c r="X850" s="85">
        <v>505.07499999999999</v>
      </c>
      <c r="Y850" s="85">
        <v>22</v>
      </c>
      <c r="Z850" s="85"/>
      <c r="AA850" s="85"/>
      <c r="AB850" s="85"/>
      <c r="AC850" s="85"/>
      <c r="AD850" s="85"/>
      <c r="AE850" s="85"/>
      <c r="AF850" s="85"/>
      <c r="AG850" s="85"/>
      <c r="AH850" s="85"/>
      <c r="AI850" s="85"/>
      <c r="AJ850" s="85">
        <v>728.77499999999998</v>
      </c>
      <c r="AK850" s="85"/>
      <c r="AL850" s="86"/>
    </row>
    <row r="851" spans="20:41" x14ac:dyDescent="0.25">
      <c r="U851" s="81">
        <v>86.5</v>
      </c>
      <c r="V851" s="81"/>
      <c r="W851" s="85"/>
      <c r="X851" s="85"/>
      <c r="Y851" s="85"/>
      <c r="Z851" s="85"/>
      <c r="AA851" s="85"/>
      <c r="AB851" s="85"/>
      <c r="AC851" s="85"/>
      <c r="AD851" s="85"/>
      <c r="AE851" s="85"/>
      <c r="AF851" s="85"/>
      <c r="AG851" s="85"/>
      <c r="AH851" s="85"/>
      <c r="AI851" s="85"/>
      <c r="AJ851" s="85">
        <v>86.5</v>
      </c>
      <c r="AK851" s="85"/>
      <c r="AL851" s="86"/>
    </row>
    <row r="852" spans="20:41" x14ac:dyDescent="0.25">
      <c r="U852" s="81"/>
      <c r="V852" s="81"/>
      <c r="W852" s="85">
        <v>5.52</v>
      </c>
      <c r="X852" s="85"/>
      <c r="Y852" s="85">
        <v>7.1</v>
      </c>
      <c r="Z852" s="85"/>
      <c r="AA852" s="85"/>
      <c r="AB852" s="85"/>
      <c r="AC852" s="85"/>
      <c r="AD852" s="85"/>
      <c r="AE852" s="85"/>
      <c r="AF852" s="85"/>
      <c r="AG852" s="85"/>
      <c r="AH852" s="85"/>
      <c r="AI852" s="85"/>
      <c r="AJ852" s="85">
        <v>12.62</v>
      </c>
      <c r="AK852" s="85"/>
      <c r="AL852" s="86"/>
    </row>
    <row r="853" spans="20:41" x14ac:dyDescent="0.25">
      <c r="U853" s="81">
        <v>490</v>
      </c>
      <c r="V853" s="81"/>
      <c r="W853" s="85">
        <v>28.9</v>
      </c>
      <c r="X853" s="85">
        <v>6.3250000000000002</v>
      </c>
      <c r="Y853" s="85">
        <v>99.75</v>
      </c>
      <c r="Z853" s="85"/>
      <c r="AA853" s="85"/>
      <c r="AB853" s="85"/>
      <c r="AC853" s="85"/>
      <c r="AD853" s="85"/>
      <c r="AE853" s="85"/>
      <c r="AF853" s="85"/>
      <c r="AG853" s="85"/>
      <c r="AH853" s="85"/>
      <c r="AI853" s="85"/>
      <c r="AJ853" s="85">
        <v>624.97500000000002</v>
      </c>
      <c r="AK853" s="85"/>
      <c r="AL853" s="86"/>
    </row>
    <row r="854" spans="20:41" x14ac:dyDescent="0.25">
      <c r="U854" s="81"/>
      <c r="V854" s="81"/>
      <c r="W854" s="85">
        <v>23.88</v>
      </c>
      <c r="X854" s="85"/>
      <c r="Y854" s="85">
        <v>19.899999999999999</v>
      </c>
      <c r="Z854" s="85"/>
      <c r="AA854" s="85"/>
      <c r="AB854" s="85"/>
      <c r="AC854" s="85"/>
      <c r="AD854" s="85"/>
      <c r="AE854" s="85"/>
      <c r="AF854" s="85"/>
      <c r="AG854" s="85"/>
      <c r="AH854" s="85"/>
      <c r="AI854" s="85"/>
      <c r="AJ854" s="85">
        <v>43.78</v>
      </c>
      <c r="AK854" s="85"/>
      <c r="AL854" s="86"/>
    </row>
    <row r="855" spans="20:41" x14ac:dyDescent="0.25">
      <c r="U855" s="81"/>
      <c r="V855" s="81"/>
      <c r="W855" s="85">
        <v>50</v>
      </c>
      <c r="X855" s="85"/>
      <c r="Y855" s="85"/>
      <c r="Z855" s="85"/>
      <c r="AA855" s="85"/>
      <c r="AB855" s="85"/>
      <c r="AC855" s="85"/>
      <c r="AD855" s="85"/>
      <c r="AE855" s="85"/>
      <c r="AF855" s="85"/>
      <c r="AG855" s="85"/>
      <c r="AH855" s="85"/>
      <c r="AI855" s="85"/>
      <c r="AJ855" s="85">
        <v>50</v>
      </c>
      <c r="AK855" s="85"/>
      <c r="AL855" s="86"/>
    </row>
    <row r="856" spans="20:41" x14ac:dyDescent="0.25">
      <c r="U856" s="82">
        <v>1240.3547430000001</v>
      </c>
      <c r="V856" s="82">
        <v>313.40168294</v>
      </c>
      <c r="W856" s="85"/>
      <c r="X856" s="85"/>
      <c r="Y856" s="85"/>
      <c r="Z856" s="85"/>
      <c r="AA856" s="85"/>
      <c r="AB856" s="85"/>
      <c r="AC856" s="85"/>
      <c r="AD856" s="85"/>
      <c r="AE856" s="85"/>
      <c r="AF856" s="85"/>
      <c r="AG856" s="85"/>
      <c r="AH856" s="85"/>
      <c r="AI856" s="85">
        <v>650</v>
      </c>
      <c r="AJ856" s="85">
        <v>2203.7564259400001</v>
      </c>
      <c r="AK856" s="85"/>
      <c r="AL856" s="86"/>
    </row>
    <row r="857" spans="20:41" x14ac:dyDescent="0.25">
      <c r="U857" s="122">
        <f>SUM(U845:U856)</f>
        <v>2090.3547429999999</v>
      </c>
      <c r="V857" s="122">
        <f>SUM(V845:V856)</f>
        <v>487.94889294000001</v>
      </c>
      <c r="W857" s="122">
        <f>SUM(W845:W856)</f>
        <v>200</v>
      </c>
      <c r="X857" s="122">
        <f t="shared" ref="X857:AI857" si="73">SUM(X845:X856)</f>
        <v>1590.7640150000002</v>
      </c>
      <c r="Y857" s="122">
        <f t="shared" si="73"/>
        <v>150</v>
      </c>
      <c r="Z857" s="122">
        <f t="shared" si="73"/>
        <v>0</v>
      </c>
      <c r="AA857" s="122">
        <f t="shared" si="73"/>
        <v>0</v>
      </c>
      <c r="AB857" s="122">
        <f t="shared" si="73"/>
        <v>0</v>
      </c>
      <c r="AC857" s="122">
        <f t="shared" si="73"/>
        <v>0</v>
      </c>
      <c r="AD857" s="122">
        <f t="shared" si="73"/>
        <v>0</v>
      </c>
      <c r="AE857" s="122">
        <f t="shared" si="73"/>
        <v>0</v>
      </c>
      <c r="AF857" s="122">
        <f t="shared" si="73"/>
        <v>0</v>
      </c>
      <c r="AG857" s="122">
        <f t="shared" si="73"/>
        <v>0</v>
      </c>
      <c r="AH857" s="122">
        <f t="shared" si="73"/>
        <v>0</v>
      </c>
      <c r="AI857" s="122">
        <f t="shared" si="73"/>
        <v>1170</v>
      </c>
      <c r="AJ857" s="122">
        <f>SUM(AJ845:AJ856)</f>
        <v>5689.06765094</v>
      </c>
      <c r="AK857" s="85"/>
      <c r="AL857" s="86"/>
    </row>
    <row r="858" spans="20:41" s="128" customFormat="1" x14ac:dyDescent="0.25">
      <c r="T858" s="128" t="s">
        <v>2247</v>
      </c>
      <c r="U858" s="129"/>
      <c r="V858" s="129">
        <f>V859-V860</f>
        <v>0</v>
      </c>
      <c r="W858" s="129">
        <f>W859-W860</f>
        <v>0</v>
      </c>
      <c r="X858" s="129">
        <f t="shared" ref="X858:AJ858" si="74">X859-X860</f>
        <v>0</v>
      </c>
      <c r="Y858" s="129">
        <f t="shared" si="74"/>
        <v>0</v>
      </c>
      <c r="Z858" s="129">
        <f t="shared" si="74"/>
        <v>0</v>
      </c>
      <c r="AA858" s="129">
        <f t="shared" si="74"/>
        <v>0</v>
      </c>
      <c r="AB858" s="129">
        <f t="shared" si="74"/>
        <v>0</v>
      </c>
      <c r="AC858" s="129">
        <f t="shared" si="74"/>
        <v>0</v>
      </c>
      <c r="AD858" s="129">
        <f t="shared" si="74"/>
        <v>0</v>
      </c>
      <c r="AE858" s="129">
        <f t="shared" si="74"/>
        <v>0</v>
      </c>
      <c r="AF858" s="129">
        <f t="shared" si="74"/>
        <v>0</v>
      </c>
      <c r="AG858" s="129">
        <f t="shared" si="74"/>
        <v>0</v>
      </c>
      <c r="AH858" s="129">
        <f t="shared" si="74"/>
        <v>0</v>
      </c>
      <c r="AI858" s="129">
        <f t="shared" si="74"/>
        <v>0</v>
      </c>
      <c r="AJ858" s="129">
        <f t="shared" si="74"/>
        <v>-5689.06765094</v>
      </c>
      <c r="AK858" s="130"/>
      <c r="AL858" s="131"/>
      <c r="AM858" s="132"/>
      <c r="AN858" s="132"/>
      <c r="AO858" s="132"/>
    </row>
    <row r="859" spans="20:41" s="1" customFormat="1" x14ac:dyDescent="0.25">
      <c r="U859" s="124"/>
      <c r="V859" s="124">
        <v>487948892.94</v>
      </c>
      <c r="W859" s="124">
        <v>200000000</v>
      </c>
      <c r="X859" s="124">
        <v>1590764015</v>
      </c>
      <c r="Y859" s="124">
        <v>150000000</v>
      </c>
      <c r="Z859" s="124"/>
      <c r="AA859" s="124"/>
      <c r="AB859" s="124"/>
      <c r="AC859" s="124"/>
      <c r="AD859" s="124"/>
      <c r="AE859" s="124"/>
      <c r="AF859" s="124"/>
      <c r="AG859" s="124"/>
      <c r="AH859" s="124"/>
      <c r="AI859" s="124">
        <v>1170000000</v>
      </c>
      <c r="AJ859" s="124"/>
      <c r="AK859" s="125"/>
      <c r="AL859" s="126"/>
      <c r="AM859" s="127"/>
      <c r="AN859" s="127"/>
      <c r="AO859" s="127"/>
    </row>
    <row r="860" spans="20:41" x14ac:dyDescent="0.25">
      <c r="U860" s="123">
        <f t="shared" ref="U860:AI860" si="75">U857*1000000</f>
        <v>2090354742.9999998</v>
      </c>
      <c r="V860" s="123">
        <f t="shared" si="75"/>
        <v>487948892.94</v>
      </c>
      <c r="W860" s="123">
        <f t="shared" si="75"/>
        <v>200000000</v>
      </c>
      <c r="X860" s="123">
        <f t="shared" si="75"/>
        <v>1590764015.0000002</v>
      </c>
      <c r="Y860" s="123">
        <f t="shared" si="75"/>
        <v>150000000</v>
      </c>
      <c r="Z860" s="123">
        <f t="shared" si="75"/>
        <v>0</v>
      </c>
      <c r="AA860" s="123">
        <f t="shared" si="75"/>
        <v>0</v>
      </c>
      <c r="AB860" s="123">
        <f t="shared" si="75"/>
        <v>0</v>
      </c>
      <c r="AC860" s="123">
        <f t="shared" si="75"/>
        <v>0</v>
      </c>
      <c r="AD860" s="123">
        <f t="shared" si="75"/>
        <v>0</v>
      </c>
      <c r="AE860" s="123">
        <f t="shared" si="75"/>
        <v>0</v>
      </c>
      <c r="AF860" s="123">
        <f t="shared" si="75"/>
        <v>0</v>
      </c>
      <c r="AG860" s="123">
        <f t="shared" si="75"/>
        <v>0</v>
      </c>
      <c r="AH860" s="123">
        <f t="shared" si="75"/>
        <v>0</v>
      </c>
      <c r="AI860" s="123">
        <f t="shared" si="75"/>
        <v>1170000000</v>
      </c>
      <c r="AJ860" s="119">
        <f>SUM(AJ845:AJ856)</f>
        <v>5689.06765094</v>
      </c>
      <c r="AK860" s="85">
        <f>AJ860*1000000</f>
        <v>5689067650.9399996</v>
      </c>
      <c r="AL860" s="86"/>
    </row>
  </sheetData>
  <sheetProtection autoFilter="0"/>
  <autoFilter ref="A40:AO842">
    <filterColumn colId="1">
      <filters>
        <filter val="Secretaría de Gestión Ambiental"/>
        <filter val="Secretaría de Gestión Ambiental /EMPOPASTO"/>
        <filter val="SGAM Secretaría de Hacienda Municipal - SHM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  <mergeCell ref="A5:B5"/>
    <mergeCell ref="C5:I5"/>
  </mergeCells>
  <dataValidations count="5"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L13:AL15 AM15:AO15">
      <formula1>$AL$13:$AL$15</formula1>
    </dataValidation>
    <dataValidation type="list" allowBlank="1" showInputMessage="1" showErrorMessage="1" sqref="AC16:AC26 AC28:AC40 AD40:AG40">
      <formula1>$AC$16:$AC$28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opLeftCell="B1" workbookViewId="0">
      <selection activeCell="H89" sqref="H89"/>
    </sheetView>
  </sheetViews>
  <sheetFormatPr baseColWidth="10" defaultRowHeight="15" x14ac:dyDescent="0.25"/>
  <cols>
    <col min="1" max="1" width="41.5703125" customWidth="1"/>
    <col min="8" max="8" width="14.140625" bestFit="1" customWidth="1"/>
    <col min="13" max="13" width="15.140625" bestFit="1" customWidth="1"/>
    <col min="14" max="14" width="12.5703125" bestFit="1" customWidth="1"/>
    <col min="18" max="18" width="22.42578125" customWidth="1"/>
    <col min="19" max="19" width="16.7109375" bestFit="1" customWidth="1"/>
    <col min="20" max="20" width="17.85546875" bestFit="1" customWidth="1"/>
  </cols>
  <sheetData>
    <row r="1" spans="1:20" x14ac:dyDescent="0.25">
      <c r="A1" s="95" t="s">
        <v>2239</v>
      </c>
    </row>
    <row r="2" spans="1:20" ht="45" x14ac:dyDescent="0.25">
      <c r="A2" s="79" t="s">
        <v>2240</v>
      </c>
    </row>
    <row r="4" spans="1:20" ht="105" x14ac:dyDescent="0.25">
      <c r="A4" s="80" t="s">
        <v>2230</v>
      </c>
      <c r="B4" s="80" t="s">
        <v>2231</v>
      </c>
      <c r="C4" s="83" t="s">
        <v>2232</v>
      </c>
      <c r="D4" s="83" t="s">
        <v>1175</v>
      </c>
      <c r="E4" s="83" t="s">
        <v>2068</v>
      </c>
      <c r="F4" s="83" t="s">
        <v>1177</v>
      </c>
      <c r="G4" s="83" t="s">
        <v>1178</v>
      </c>
      <c r="H4" s="83" t="s">
        <v>1179</v>
      </c>
      <c r="I4" s="83" t="s">
        <v>1180</v>
      </c>
      <c r="J4" s="83" t="s">
        <v>1181</v>
      </c>
      <c r="K4" s="83" t="s">
        <v>1182</v>
      </c>
      <c r="L4" s="83" t="s">
        <v>1183</v>
      </c>
      <c r="M4" s="83" t="s">
        <v>2233</v>
      </c>
      <c r="N4" s="83" t="s">
        <v>1185</v>
      </c>
      <c r="O4" s="83" t="s">
        <v>2234</v>
      </c>
      <c r="P4" s="83" t="s">
        <v>2235</v>
      </c>
      <c r="Q4" s="83" t="s">
        <v>2236</v>
      </c>
      <c r="R4" s="84" t="s">
        <v>2237</v>
      </c>
    </row>
    <row r="5" spans="1:20" ht="135" x14ac:dyDescent="0.25">
      <c r="A5" s="91" t="s">
        <v>2238</v>
      </c>
      <c r="B5" s="91" t="s">
        <v>406</v>
      </c>
      <c r="C5" s="90">
        <v>4497.2552180000002</v>
      </c>
      <c r="D5" s="90"/>
      <c r="E5" s="90"/>
      <c r="F5" s="90"/>
      <c r="G5" s="90"/>
      <c r="H5" s="90"/>
      <c r="I5" s="90"/>
      <c r="J5" s="90"/>
      <c r="K5" s="90"/>
      <c r="L5" s="90">
        <v>4404.929521</v>
      </c>
      <c r="M5" s="90"/>
      <c r="N5" s="90"/>
      <c r="O5" s="90"/>
      <c r="P5" s="90"/>
      <c r="Q5" s="92"/>
      <c r="R5" s="92">
        <v>8902.1847390000003</v>
      </c>
      <c r="S5" s="96">
        <f>R5+R6</f>
        <v>16900.340577999999</v>
      </c>
      <c r="T5" t="s">
        <v>2242</v>
      </c>
    </row>
    <row r="6" spans="1:20" ht="135" x14ac:dyDescent="0.25">
      <c r="A6" s="81" t="s">
        <v>1144</v>
      </c>
      <c r="B6" s="82" t="s">
        <v>406</v>
      </c>
      <c r="C6" s="85">
        <v>5005.0326340000001</v>
      </c>
      <c r="D6" s="85"/>
      <c r="E6" s="85"/>
      <c r="F6" s="85"/>
      <c r="G6" s="85"/>
      <c r="H6" s="85"/>
      <c r="I6" s="85"/>
      <c r="J6" s="85"/>
      <c r="K6" s="85"/>
      <c r="L6" s="85">
        <v>2993.1232049999999</v>
      </c>
      <c r="M6" s="85"/>
      <c r="N6" s="85"/>
      <c r="O6" s="85"/>
      <c r="P6" s="85"/>
      <c r="Q6" s="85"/>
      <c r="R6" s="94">
        <v>7998.155839</v>
      </c>
      <c r="T6" s="96"/>
    </row>
    <row r="8" spans="1:20" s="97" customFormat="1" x14ac:dyDescent="0.25">
      <c r="A8" s="97" t="s">
        <v>2238</v>
      </c>
      <c r="Q8" s="202" t="s">
        <v>2241</v>
      </c>
      <c r="R8" s="98">
        <v>5723965428</v>
      </c>
      <c r="S8" s="99">
        <f>R8+R9</f>
        <v>11245574519</v>
      </c>
      <c r="T8" s="97" t="s">
        <v>2243</v>
      </c>
    </row>
    <row r="9" spans="1:20" s="97" customFormat="1" x14ac:dyDescent="0.25">
      <c r="A9" s="97" t="s">
        <v>1144</v>
      </c>
      <c r="Q9" s="202"/>
      <c r="R9" s="98">
        <v>5521609091</v>
      </c>
    </row>
    <row r="12" spans="1:20" x14ac:dyDescent="0.25">
      <c r="A12" t="s">
        <v>2245</v>
      </c>
    </row>
    <row r="13" spans="1:20" x14ac:dyDescent="0.25">
      <c r="A13" t="s">
        <v>2244</v>
      </c>
    </row>
    <row r="14" spans="1:20" x14ac:dyDescent="0.25">
      <c r="M14" s="100"/>
      <c r="N14" s="101"/>
      <c r="O14" s="102"/>
    </row>
    <row r="23" spans="8:8" x14ac:dyDescent="0.25">
      <c r="H23" s="120">
        <v>76529697.939999998</v>
      </c>
    </row>
    <row r="24" spans="8:8" x14ac:dyDescent="0.25">
      <c r="H24" s="120">
        <v>510000000</v>
      </c>
    </row>
    <row r="25" spans="8:8" x14ac:dyDescent="0.25">
      <c r="H25" s="120">
        <v>0</v>
      </c>
    </row>
    <row r="26" spans="8:8" x14ac:dyDescent="0.25">
      <c r="H26" s="120">
        <v>25300000</v>
      </c>
    </row>
    <row r="27" spans="8:8" x14ac:dyDescent="0.25">
      <c r="H27" s="120">
        <v>33600000</v>
      </c>
    </row>
    <row r="28" spans="8:8" x14ac:dyDescent="0.25">
      <c r="H28" s="120">
        <v>50600000</v>
      </c>
    </row>
    <row r="29" spans="8:8" x14ac:dyDescent="0.25">
      <c r="H29" s="120">
        <v>50600000</v>
      </c>
    </row>
    <row r="30" spans="8:8" x14ac:dyDescent="0.25">
      <c r="H30" s="120">
        <v>36600000</v>
      </c>
    </row>
    <row r="31" spans="8:8" x14ac:dyDescent="0.25">
      <c r="H31" s="120">
        <v>855171985</v>
      </c>
    </row>
    <row r="32" spans="8:8" x14ac:dyDescent="0.25">
      <c r="H32" s="120">
        <v>0</v>
      </c>
    </row>
    <row r="33" spans="8:8" x14ac:dyDescent="0.25">
      <c r="H33" s="120">
        <v>525000000</v>
      </c>
    </row>
    <row r="34" spans="8:8" x14ac:dyDescent="0.25">
      <c r="H34" s="120">
        <v>40354743</v>
      </c>
    </row>
    <row r="35" spans="8:8" x14ac:dyDescent="0.25">
      <c r="H35" s="120">
        <v>55550000</v>
      </c>
    </row>
    <row r="36" spans="8:8" x14ac:dyDescent="0.25">
      <c r="H36" s="120">
        <v>32629000</v>
      </c>
    </row>
    <row r="37" spans="8:8" x14ac:dyDescent="0.25">
      <c r="H37" s="120">
        <v>109200000</v>
      </c>
    </row>
    <row r="38" spans="8:8" x14ac:dyDescent="0.25">
      <c r="H38" s="120">
        <v>475637000</v>
      </c>
    </row>
    <row r="39" spans="8:8" x14ac:dyDescent="0.25">
      <c r="H39" s="120">
        <v>55550000</v>
      </c>
    </row>
    <row r="40" spans="8:8" x14ac:dyDescent="0.25">
      <c r="H40" s="120">
        <v>72650000</v>
      </c>
    </row>
    <row r="41" spans="8:8" x14ac:dyDescent="0.25">
      <c r="H41" s="120">
        <v>0</v>
      </c>
    </row>
    <row r="42" spans="8:8" x14ac:dyDescent="0.25">
      <c r="H42" s="120">
        <v>68784000</v>
      </c>
    </row>
    <row r="43" spans="8:8" x14ac:dyDescent="0.25">
      <c r="H43" s="120">
        <v>30000000</v>
      </c>
    </row>
    <row r="44" spans="8:8" x14ac:dyDescent="0.25">
      <c r="H44" s="120">
        <v>0</v>
      </c>
    </row>
    <row r="45" spans="8:8" x14ac:dyDescent="0.25">
      <c r="H45" s="120">
        <v>86500000</v>
      </c>
    </row>
    <row r="46" spans="8:8" x14ac:dyDescent="0.25">
      <c r="H46" s="120">
        <v>0</v>
      </c>
    </row>
    <row r="47" spans="8:8" x14ac:dyDescent="0.25">
      <c r="H47" s="120">
        <v>133500000</v>
      </c>
    </row>
    <row r="48" spans="8:8" x14ac:dyDescent="0.25">
      <c r="H48" s="120">
        <v>0</v>
      </c>
    </row>
    <row r="49" spans="8:8" x14ac:dyDescent="0.25">
      <c r="H49" s="120">
        <v>5060000</v>
      </c>
    </row>
    <row r="50" spans="8:8" x14ac:dyDescent="0.25">
      <c r="H50" s="120">
        <v>5060000</v>
      </c>
    </row>
    <row r="51" spans="8:8" x14ac:dyDescent="0.25">
      <c r="H51" s="120">
        <v>5060000</v>
      </c>
    </row>
    <row r="52" spans="8:8" x14ac:dyDescent="0.25">
      <c r="H52" s="120">
        <v>5060000</v>
      </c>
    </row>
    <row r="53" spans="8:8" x14ac:dyDescent="0.25">
      <c r="H53" s="120">
        <v>5060000</v>
      </c>
    </row>
    <row r="54" spans="8:8" x14ac:dyDescent="0.25">
      <c r="H54" s="120">
        <v>14300000</v>
      </c>
    </row>
    <row r="55" spans="8:8" x14ac:dyDescent="0.25">
      <c r="H55" s="120">
        <v>14300000</v>
      </c>
    </row>
    <row r="56" spans="8:8" x14ac:dyDescent="0.25">
      <c r="H56" s="120">
        <v>500000</v>
      </c>
    </row>
    <row r="57" spans="8:8" x14ac:dyDescent="0.25">
      <c r="H57" s="120">
        <v>1000000</v>
      </c>
    </row>
    <row r="58" spans="8:8" x14ac:dyDescent="0.25">
      <c r="H58" s="120">
        <v>1000000</v>
      </c>
    </row>
    <row r="59" spans="8:8" x14ac:dyDescent="0.25">
      <c r="H59" s="120">
        <v>1000000</v>
      </c>
    </row>
    <row r="60" spans="8:8" x14ac:dyDescent="0.25">
      <c r="H60" s="120">
        <v>0</v>
      </c>
    </row>
    <row r="61" spans="8:8" x14ac:dyDescent="0.25">
      <c r="H61" s="120">
        <v>91300000</v>
      </c>
    </row>
    <row r="62" spans="8:8" x14ac:dyDescent="0.25">
      <c r="H62" s="120">
        <v>612814015</v>
      </c>
    </row>
    <row r="63" spans="8:8" x14ac:dyDescent="0.25">
      <c r="H63" s="120">
        <v>383750000</v>
      </c>
    </row>
    <row r="64" spans="8:8" x14ac:dyDescent="0.25">
      <c r="H64" s="120">
        <v>9200000</v>
      </c>
    </row>
    <row r="65" spans="8:8" x14ac:dyDescent="0.25">
      <c r="H65" s="120">
        <v>9200000</v>
      </c>
    </row>
    <row r="66" spans="8:8" x14ac:dyDescent="0.25">
      <c r="H66" s="120">
        <v>9200000</v>
      </c>
    </row>
    <row r="67" spans="8:8" x14ac:dyDescent="0.25">
      <c r="H67" s="120">
        <v>8500000</v>
      </c>
    </row>
    <row r="68" spans="8:8" x14ac:dyDescent="0.25">
      <c r="H68" s="120">
        <v>8400000</v>
      </c>
    </row>
    <row r="69" spans="8:8" x14ac:dyDescent="0.25">
      <c r="H69" s="120">
        <v>8400000</v>
      </c>
    </row>
    <row r="70" spans="8:8" x14ac:dyDescent="0.25">
      <c r="H70" s="120">
        <v>0</v>
      </c>
    </row>
    <row r="71" spans="8:8" x14ac:dyDescent="0.25">
      <c r="H71" s="120">
        <v>0</v>
      </c>
    </row>
    <row r="72" spans="8:8" x14ac:dyDescent="0.25">
      <c r="H72" s="120">
        <v>618400000</v>
      </c>
    </row>
    <row r="73" spans="8:8" x14ac:dyDescent="0.25">
      <c r="H73" s="120">
        <v>250000</v>
      </c>
    </row>
    <row r="74" spans="8:8" x14ac:dyDescent="0.25">
      <c r="H74" s="120">
        <v>0</v>
      </c>
    </row>
    <row r="75" spans="8:8" x14ac:dyDescent="0.25">
      <c r="H75" s="120">
        <v>0</v>
      </c>
    </row>
    <row r="76" spans="8:8" x14ac:dyDescent="0.25">
      <c r="H76" s="120">
        <v>250000</v>
      </c>
    </row>
    <row r="77" spans="8:8" x14ac:dyDescent="0.25">
      <c r="H77" s="120">
        <v>223700000</v>
      </c>
    </row>
    <row r="78" spans="8:8" x14ac:dyDescent="0.25">
      <c r="H78" s="120">
        <v>0</v>
      </c>
    </row>
    <row r="79" spans="8:8" x14ac:dyDescent="0.25">
      <c r="H79" s="120">
        <v>42600000</v>
      </c>
    </row>
    <row r="80" spans="8:8" x14ac:dyDescent="0.25">
      <c r="H80" s="120">
        <v>42600000</v>
      </c>
    </row>
    <row r="81" spans="8:8" x14ac:dyDescent="0.25">
      <c r="H81" s="120">
        <v>39347210</v>
      </c>
    </row>
    <row r="82" spans="8:8" x14ac:dyDescent="0.25">
      <c r="H82" s="120">
        <v>100000000</v>
      </c>
    </row>
    <row r="83" spans="8:8" x14ac:dyDescent="0.25">
      <c r="H83" s="120">
        <v>25000000</v>
      </c>
    </row>
    <row r="84" spans="8:8" x14ac:dyDescent="0.25">
      <c r="H84" s="120">
        <v>25000000</v>
      </c>
    </row>
    <row r="85" spans="8:8" x14ac:dyDescent="0.25">
      <c r="H85" s="120">
        <v>0</v>
      </c>
    </row>
    <row r="86" spans="8:8" x14ac:dyDescent="0.25">
      <c r="H86" s="120">
        <v>25000000</v>
      </c>
    </row>
    <row r="87" spans="8:8" x14ac:dyDescent="0.25">
      <c r="H87" s="120">
        <v>24000000</v>
      </c>
    </row>
    <row r="88" spans="8:8" x14ac:dyDescent="0.25">
      <c r="H88" s="120">
        <v>1000000</v>
      </c>
    </row>
    <row r="89" spans="8:8" x14ac:dyDescent="0.25">
      <c r="H89" s="102">
        <f>SUM(H23:H88)</f>
        <v>5689067650.9400005</v>
      </c>
    </row>
  </sheetData>
  <mergeCells count="1">
    <mergeCell ref="Q8:Q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SheetLayoutView="100" workbookViewId="0">
      <selection activeCell="C31" sqref="C31"/>
    </sheetView>
  </sheetViews>
  <sheetFormatPr baseColWidth="10" defaultColWidth="18.7109375" defaultRowHeight="15" x14ac:dyDescent="0.25"/>
  <cols>
    <col min="1" max="1" width="18.7109375" style="67" customWidth="1"/>
    <col min="2" max="2" width="11.42578125" style="67" customWidth="1"/>
    <col min="3" max="3" width="9.28515625" style="67" customWidth="1"/>
    <col min="4" max="255" width="11.42578125" style="67" customWidth="1"/>
    <col min="256" max="16384" width="18.7109375" style="67"/>
  </cols>
  <sheetData>
    <row r="1" spans="1:11" ht="30" customHeight="1" x14ac:dyDescent="0.25">
      <c r="A1" s="206"/>
      <c r="B1" s="207" t="s">
        <v>1188</v>
      </c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5.75" x14ac:dyDescent="0.3">
      <c r="A2" s="206"/>
      <c r="B2" s="208" t="s">
        <v>2109</v>
      </c>
      <c r="C2" s="209"/>
      <c r="D2" s="209"/>
      <c r="E2" s="209"/>
      <c r="F2" s="209"/>
      <c r="G2" s="209"/>
      <c r="H2" s="209"/>
      <c r="I2" s="209"/>
      <c r="J2" s="209"/>
      <c r="K2" s="209"/>
    </row>
    <row r="3" spans="1:11" x14ac:dyDescent="0.25">
      <c r="A3" s="206"/>
      <c r="B3" s="210" t="s">
        <v>1927</v>
      </c>
      <c r="C3" s="211"/>
      <c r="D3" s="211"/>
      <c r="E3" s="211"/>
      <c r="F3" s="211"/>
      <c r="G3" s="211"/>
      <c r="H3" s="211"/>
      <c r="I3" s="211"/>
      <c r="J3" s="211"/>
      <c r="K3" s="211"/>
    </row>
    <row r="4" spans="1:11" ht="30" customHeight="1" x14ac:dyDescent="0.25">
      <c r="A4" s="206"/>
      <c r="B4" s="212" t="s">
        <v>2122</v>
      </c>
      <c r="C4" s="212"/>
      <c r="D4" s="212"/>
      <c r="E4" s="213" t="s">
        <v>2123</v>
      </c>
      <c r="F4" s="213"/>
      <c r="G4" s="213" t="s">
        <v>2124</v>
      </c>
      <c r="H4" s="214"/>
      <c r="I4" s="214"/>
      <c r="J4" s="212" t="s">
        <v>2110</v>
      </c>
      <c r="K4" s="212"/>
    </row>
    <row r="5" spans="1:1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1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5">
      <c r="A11" s="68"/>
      <c r="B11" s="215"/>
      <c r="C11" s="215"/>
      <c r="D11" s="215"/>
      <c r="E11" s="215"/>
      <c r="F11" s="215"/>
      <c r="G11" s="215"/>
      <c r="H11" s="215"/>
      <c r="I11" s="215"/>
      <c r="J11" s="215"/>
      <c r="K11" s="215"/>
    </row>
    <row r="12" spans="1:11" x14ac:dyDescent="0.25">
      <c r="A12" s="68"/>
      <c r="B12" s="216"/>
      <c r="C12" s="216"/>
      <c r="D12" s="216"/>
      <c r="E12" s="216"/>
      <c r="F12" s="216"/>
      <c r="G12" s="216"/>
      <c r="H12" s="68"/>
      <c r="I12" s="68"/>
      <c r="J12" s="68"/>
      <c r="K12" s="68"/>
    </row>
    <row r="13" spans="1:11" ht="25.5" x14ac:dyDescent="0.25">
      <c r="A13" s="69" t="s">
        <v>2131</v>
      </c>
      <c r="B13" s="217" t="s">
        <v>2111</v>
      </c>
      <c r="C13" s="217"/>
      <c r="D13" s="217"/>
      <c r="E13" s="217"/>
      <c r="F13" s="217"/>
      <c r="G13" s="217"/>
      <c r="H13" s="217" t="s">
        <v>2129</v>
      </c>
      <c r="I13" s="218"/>
      <c r="J13" s="217" t="s">
        <v>2130</v>
      </c>
      <c r="K13" s="218"/>
    </row>
    <row r="14" spans="1:11" ht="56.25" customHeight="1" x14ac:dyDescent="0.25">
      <c r="A14" s="70" t="s">
        <v>2112</v>
      </c>
      <c r="B14" s="203" t="s">
        <v>2132</v>
      </c>
      <c r="C14" s="203"/>
      <c r="D14" s="203"/>
      <c r="E14" s="203"/>
      <c r="F14" s="203"/>
      <c r="G14" s="203"/>
      <c r="H14" s="204">
        <v>42650</v>
      </c>
      <c r="I14" s="204"/>
      <c r="J14" s="205" t="s">
        <v>2113</v>
      </c>
      <c r="K14" s="205"/>
    </row>
    <row r="15" spans="1:11" ht="42.75" customHeight="1" x14ac:dyDescent="0.25">
      <c r="A15" s="70" t="s">
        <v>2133</v>
      </c>
      <c r="B15" s="203" t="s">
        <v>2125</v>
      </c>
      <c r="C15" s="203"/>
      <c r="D15" s="203"/>
      <c r="E15" s="203"/>
      <c r="F15" s="203"/>
      <c r="G15" s="203"/>
      <c r="H15" s="204">
        <v>42976</v>
      </c>
      <c r="I15" s="204"/>
      <c r="J15" s="205" t="s">
        <v>2126</v>
      </c>
      <c r="K15" s="205"/>
    </row>
    <row r="16" spans="1:11" ht="30" customHeight="1" x14ac:dyDescent="0.25">
      <c r="A16" s="70" t="s">
        <v>2134</v>
      </c>
      <c r="B16" s="203" t="s">
        <v>2127</v>
      </c>
      <c r="C16" s="203"/>
      <c r="D16" s="203"/>
      <c r="E16" s="203"/>
      <c r="F16" s="203"/>
      <c r="G16" s="203"/>
      <c r="H16" s="204">
        <v>43245</v>
      </c>
      <c r="I16" s="204"/>
      <c r="J16" s="205" t="s">
        <v>2128</v>
      </c>
      <c r="K16" s="205"/>
    </row>
    <row r="17" spans="1:11" ht="30" customHeight="1" x14ac:dyDescent="0.25">
      <c r="A17" s="70">
        <v>6</v>
      </c>
      <c r="B17" s="203" t="s">
        <v>2135</v>
      </c>
      <c r="C17" s="203"/>
      <c r="D17" s="203"/>
      <c r="E17" s="203"/>
      <c r="F17" s="203"/>
      <c r="G17" s="203"/>
      <c r="H17" s="204">
        <v>44456</v>
      </c>
      <c r="I17" s="204"/>
      <c r="J17" s="205" t="s">
        <v>2136</v>
      </c>
      <c r="K17" s="205"/>
    </row>
    <row r="18" spans="1:11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1:1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5">
      <c r="A24" s="225" t="s">
        <v>2114</v>
      </c>
      <c r="B24" s="226"/>
      <c r="C24" s="227"/>
      <c r="D24" s="228" t="s">
        <v>2115</v>
      </c>
      <c r="E24" s="229"/>
      <c r="F24" s="229"/>
      <c r="G24" s="230"/>
      <c r="H24" s="231" t="s">
        <v>2116</v>
      </c>
      <c r="I24" s="232"/>
      <c r="J24" s="232"/>
      <c r="K24" s="233"/>
    </row>
    <row r="25" spans="1:11" ht="33" customHeight="1" x14ac:dyDescent="0.3">
      <c r="A25" s="243"/>
      <c r="B25" s="244"/>
      <c r="C25" s="245"/>
      <c r="D25" s="234"/>
      <c r="E25" s="235"/>
      <c r="F25" s="235"/>
      <c r="G25" s="236"/>
      <c r="H25" s="237"/>
      <c r="I25" s="238"/>
      <c r="J25" s="238"/>
      <c r="K25" s="239"/>
    </row>
    <row r="26" spans="1:11" ht="15.75" x14ac:dyDescent="0.3">
      <c r="A26" s="240" t="s">
        <v>2117</v>
      </c>
      <c r="B26" s="241"/>
      <c r="C26" s="242"/>
      <c r="D26" s="240" t="s">
        <v>2118</v>
      </c>
      <c r="E26" s="241"/>
      <c r="F26" s="241"/>
      <c r="G26" s="242"/>
      <c r="H26" s="240" t="s">
        <v>2118</v>
      </c>
      <c r="I26" s="241"/>
      <c r="J26" s="241"/>
      <c r="K26" s="242"/>
    </row>
    <row r="27" spans="1:11" ht="15" customHeight="1" x14ac:dyDescent="0.25">
      <c r="A27" s="219" t="s">
        <v>2119</v>
      </c>
      <c r="B27" s="220"/>
      <c r="C27" s="221"/>
      <c r="D27" s="219" t="s">
        <v>2120</v>
      </c>
      <c r="E27" s="220"/>
      <c r="F27" s="220"/>
      <c r="G27" s="221"/>
      <c r="H27" s="222" t="s">
        <v>2121</v>
      </c>
      <c r="I27" s="223"/>
      <c r="J27" s="223"/>
      <c r="K27" s="22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9" t="s">
        <v>2042</v>
      </c>
      <c r="D2" s="29" t="s">
        <v>2053</v>
      </c>
      <c r="F2" s="29" t="s">
        <v>2060</v>
      </c>
    </row>
    <row r="3" spans="2:6" ht="30" x14ac:dyDescent="0.25">
      <c r="B3" s="31" t="s">
        <v>2047</v>
      </c>
      <c r="D3" s="31" t="s">
        <v>2054</v>
      </c>
      <c r="F3" s="31" t="s">
        <v>2065</v>
      </c>
    </row>
    <row r="4" spans="2:6" ht="45" x14ac:dyDescent="0.25">
      <c r="B4" s="31" t="s">
        <v>2043</v>
      </c>
      <c r="D4" s="31" t="s">
        <v>2055</v>
      </c>
      <c r="F4" s="31" t="s">
        <v>2066</v>
      </c>
    </row>
    <row r="5" spans="2:6" ht="30" x14ac:dyDescent="0.25">
      <c r="B5" s="31" t="s">
        <v>2044</v>
      </c>
      <c r="D5" s="31" t="s">
        <v>2056</v>
      </c>
      <c r="F5" s="31"/>
    </row>
    <row r="6" spans="2:6" ht="45" x14ac:dyDescent="0.25">
      <c r="B6" s="31" t="s">
        <v>2048</v>
      </c>
      <c r="D6" s="31" t="s">
        <v>2057</v>
      </c>
      <c r="F6" s="31"/>
    </row>
    <row r="7" spans="2:6" ht="30" x14ac:dyDescent="0.25">
      <c r="B7" s="31" t="s">
        <v>2045</v>
      </c>
      <c r="D7" s="31" t="s">
        <v>2058</v>
      </c>
      <c r="F7" s="31"/>
    </row>
    <row r="8" spans="2:6" ht="30" x14ac:dyDescent="0.25">
      <c r="B8" s="31" t="s">
        <v>2046</v>
      </c>
      <c r="D8" s="31" t="s">
        <v>2059</v>
      </c>
      <c r="F8" s="31"/>
    </row>
    <row r="9" spans="2:6" ht="30" x14ac:dyDescent="0.25">
      <c r="B9" s="31" t="s">
        <v>2049</v>
      </c>
      <c r="D9" s="31" t="s">
        <v>2061</v>
      </c>
      <c r="F9" s="31"/>
    </row>
    <row r="10" spans="2:6" x14ac:dyDescent="0.25">
      <c r="B10" s="31" t="s">
        <v>2050</v>
      </c>
      <c r="D10" s="31" t="s">
        <v>2062</v>
      </c>
      <c r="F10" s="31"/>
    </row>
    <row r="11" spans="2:6" x14ac:dyDescent="0.25">
      <c r="B11" s="31" t="s">
        <v>2051</v>
      </c>
      <c r="D11" s="31" t="s">
        <v>2063</v>
      </c>
      <c r="F11" s="31"/>
    </row>
    <row r="12" spans="2:6" ht="30" x14ac:dyDescent="0.25">
      <c r="B12" s="31" t="s">
        <v>2052</v>
      </c>
      <c r="D12" s="31"/>
      <c r="F12" s="31"/>
    </row>
    <row r="13" spans="2:6" x14ac:dyDescent="0.25">
      <c r="B13" s="31" t="s">
        <v>2064</v>
      </c>
    </row>
    <row r="22" spans="2:2" x14ac:dyDescent="0.25">
      <c r="B22" t="s">
        <v>2026</v>
      </c>
    </row>
    <row r="23" spans="2:2" x14ac:dyDescent="0.25">
      <c r="B23" t="s">
        <v>2027</v>
      </c>
    </row>
    <row r="24" spans="2:2" x14ac:dyDescent="0.25">
      <c r="B24" t="s">
        <v>2028</v>
      </c>
    </row>
    <row r="25" spans="2:2" x14ac:dyDescent="0.25">
      <c r="B25" t="s">
        <v>2092</v>
      </c>
    </row>
    <row r="26" spans="2:2" x14ac:dyDescent="0.25">
      <c r="B26" t="s">
        <v>2093</v>
      </c>
    </row>
    <row r="27" spans="2:2" x14ac:dyDescent="0.25">
      <c r="B27" t="s">
        <v>2094</v>
      </c>
    </row>
    <row r="28" spans="2:2" x14ac:dyDescent="0.25">
      <c r="B28" t="s">
        <v>2029</v>
      </c>
    </row>
    <row r="29" spans="2:2" x14ac:dyDescent="0.25">
      <c r="B29" t="s">
        <v>2031</v>
      </c>
    </row>
    <row r="30" spans="2:2" x14ac:dyDescent="0.25">
      <c r="B30" t="s">
        <v>2030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1928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2096</v>
      </c>
      <c r="C3" t="s">
        <v>2053</v>
      </c>
      <c r="D3" t="s">
        <v>2097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9" t="s">
        <v>2042</v>
      </c>
      <c r="D2" s="29" t="s">
        <v>2053</v>
      </c>
      <c r="F2" s="29" t="s">
        <v>2060</v>
      </c>
    </row>
    <row r="3" spans="2:6" ht="30" x14ac:dyDescent="0.25">
      <c r="B3" s="31" t="s">
        <v>2047</v>
      </c>
      <c r="D3" s="31" t="s">
        <v>2054</v>
      </c>
      <c r="F3" s="31" t="s">
        <v>2065</v>
      </c>
    </row>
    <row r="4" spans="2:6" ht="45" x14ac:dyDescent="0.25">
      <c r="B4" s="31" t="s">
        <v>2043</v>
      </c>
      <c r="D4" s="31" t="s">
        <v>2055</v>
      </c>
      <c r="F4" s="31" t="s">
        <v>2066</v>
      </c>
    </row>
    <row r="5" spans="2:6" ht="30" x14ac:dyDescent="0.25">
      <c r="B5" s="31" t="s">
        <v>2044</v>
      </c>
      <c r="D5" s="31" t="s">
        <v>2056</v>
      </c>
      <c r="F5" s="31"/>
    </row>
    <row r="6" spans="2:6" ht="45" x14ac:dyDescent="0.25">
      <c r="B6" s="31" t="s">
        <v>2048</v>
      </c>
      <c r="D6" s="31" t="s">
        <v>2057</v>
      </c>
      <c r="F6" s="31"/>
    </row>
    <row r="7" spans="2:6" ht="30" x14ac:dyDescent="0.25">
      <c r="B7" s="31" t="s">
        <v>2045</v>
      </c>
      <c r="D7" s="31" t="s">
        <v>2058</v>
      </c>
      <c r="F7" s="31"/>
    </row>
    <row r="8" spans="2:6" ht="30" x14ac:dyDescent="0.25">
      <c r="B8" s="31" t="s">
        <v>2046</v>
      </c>
      <c r="D8" s="31" t="s">
        <v>2059</v>
      </c>
      <c r="F8" s="31"/>
    </row>
    <row r="9" spans="2:6" ht="30" x14ac:dyDescent="0.25">
      <c r="B9" s="31" t="s">
        <v>2049</v>
      </c>
      <c r="D9" s="31" t="s">
        <v>2061</v>
      </c>
      <c r="F9" s="31"/>
    </row>
    <row r="10" spans="2:6" x14ac:dyDescent="0.25">
      <c r="B10" s="31" t="s">
        <v>2050</v>
      </c>
      <c r="D10" s="31" t="s">
        <v>2062</v>
      </c>
      <c r="F10" s="31"/>
    </row>
    <row r="11" spans="2:6" x14ac:dyDescent="0.25">
      <c r="B11" s="31" t="s">
        <v>2051</v>
      </c>
      <c r="D11" s="31" t="s">
        <v>2063</v>
      </c>
      <c r="F11" s="31"/>
    </row>
    <row r="12" spans="2:6" ht="30" x14ac:dyDescent="0.25">
      <c r="B12" s="31" t="s">
        <v>2052</v>
      </c>
      <c r="D12" s="31"/>
      <c r="F12" s="31"/>
    </row>
    <row r="13" spans="2:6" x14ac:dyDescent="0.25">
      <c r="B13" s="31" t="s">
        <v>2064</v>
      </c>
    </row>
    <row r="18" spans="2:2" x14ac:dyDescent="0.25">
      <c r="B18" t="s">
        <v>2026</v>
      </c>
    </row>
    <row r="19" spans="2:2" x14ac:dyDescent="0.25">
      <c r="B19" t="s">
        <v>2027</v>
      </c>
    </row>
    <row r="20" spans="2:2" x14ac:dyDescent="0.25">
      <c r="B20" t="s">
        <v>2028</v>
      </c>
    </row>
    <row r="21" spans="2:2" x14ac:dyDescent="0.25">
      <c r="B21" t="s">
        <v>2032</v>
      </c>
    </row>
    <row r="22" spans="2:2" x14ac:dyDescent="0.25">
      <c r="B22" t="s">
        <v>2029</v>
      </c>
    </row>
    <row r="23" spans="2:2" x14ac:dyDescent="0.25">
      <c r="B23" t="s">
        <v>2031</v>
      </c>
    </row>
    <row r="24" spans="2:2" x14ac:dyDescent="0.25">
      <c r="B24" t="s">
        <v>2030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1928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Ajustar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2022-01-13T14:33:52Z</dcterms:modified>
</cp:coreProperties>
</file>