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SOCIAL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PE_F_012_PLANDEACCION!$A$40:$AQ$852</definedName>
    <definedName name="dependencias">[1]param!$F$2:$F$34</definedName>
  </definedNames>
  <calcPr calcId="162913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37" i="2" l="1"/>
  <c r="W439" i="2"/>
  <c r="W460" i="2"/>
  <c r="AE464" i="2"/>
  <c r="AB460" i="2"/>
  <c r="AH460" i="2"/>
  <c r="AK460" i="2"/>
  <c r="AP460" i="2"/>
  <c r="AB461" i="2"/>
  <c r="AH461" i="2"/>
  <c r="AK461" i="2"/>
  <c r="AP461" i="2"/>
  <c r="AB462" i="2"/>
  <c r="AH462" i="2"/>
  <c r="AK462" i="2"/>
  <c r="AP462" i="2"/>
  <c r="AB464" i="2"/>
  <c r="AH464" i="2"/>
  <c r="AK464" i="2"/>
  <c r="AP464" i="2"/>
  <c r="AB465" i="2"/>
  <c r="AH465" i="2"/>
  <c r="AK465" i="2"/>
  <c r="AP465" i="2"/>
  <c r="AB466" i="2"/>
  <c r="AH466" i="2"/>
  <c r="AK466" i="2"/>
  <c r="AP466" i="2"/>
  <c r="AB469" i="2"/>
  <c r="AH469" i="2"/>
  <c r="AK469" i="2"/>
  <c r="AP469" i="2"/>
  <c r="AB470" i="2"/>
  <c r="AH470" i="2"/>
  <c r="AK470" i="2"/>
  <c r="AP470" i="2"/>
  <c r="AB472" i="2"/>
  <c r="AH472" i="2"/>
  <c r="AK472" i="2"/>
  <c r="AP472" i="2"/>
  <c r="AB473" i="2"/>
  <c r="AH473" i="2"/>
  <c r="AK473" i="2"/>
  <c r="AP473" i="2"/>
  <c r="AB474" i="2"/>
  <c r="AH474" i="2"/>
  <c r="AK474" i="2"/>
  <c r="AP474" i="2"/>
  <c r="AB475" i="2"/>
  <c r="AH475" i="2"/>
  <c r="AK475" i="2"/>
  <c r="AP475" i="2"/>
  <c r="AB478" i="2"/>
  <c r="AB457" i="2"/>
  <c r="AH457" i="2"/>
  <c r="AK457" i="2"/>
  <c r="AP457" i="2"/>
  <c r="AB439" i="2"/>
  <c r="AB442" i="2"/>
  <c r="AH478" i="2"/>
  <c r="AK478" i="2"/>
  <c r="AP478" i="2"/>
  <c r="AB477" i="2"/>
  <c r="AH477" i="2"/>
  <c r="AK477" i="2"/>
  <c r="AP477" i="2"/>
  <c r="AB476" i="2"/>
  <c r="AH476" i="2"/>
  <c r="AK476" i="2"/>
  <c r="AP476" i="2"/>
  <c r="AB471" i="2"/>
  <c r="AH471" i="2"/>
  <c r="AK471" i="2"/>
  <c r="AP471" i="2"/>
  <c r="AB468" i="2"/>
  <c r="AH468" i="2"/>
  <c r="AK468" i="2"/>
  <c r="AP468" i="2"/>
  <c r="AB467" i="2"/>
  <c r="AH467" i="2"/>
  <c r="AK467" i="2"/>
  <c r="AP467" i="2"/>
  <c r="AB463" i="2"/>
  <c r="AH463" i="2"/>
  <c r="AK463" i="2"/>
  <c r="AP463" i="2"/>
  <c r="AB459" i="2"/>
  <c r="AH459" i="2"/>
  <c r="AK459" i="2"/>
  <c r="AP459" i="2"/>
  <c r="AB458" i="2"/>
  <c r="AH458" i="2"/>
  <c r="AK458" i="2"/>
  <c r="AP458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H832" i="2"/>
  <c r="AH833" i="2"/>
  <c r="AH834" i="2"/>
  <c r="AH835" i="2"/>
  <c r="AH836" i="2"/>
  <c r="AH837" i="2"/>
  <c r="AH838" i="2"/>
  <c r="AH839" i="2"/>
  <c r="AH840" i="2"/>
  <c r="AH841" i="2"/>
  <c r="AH842" i="2"/>
  <c r="AH843" i="2"/>
  <c r="AH844" i="2"/>
  <c r="AH845" i="2"/>
  <c r="AH846" i="2"/>
  <c r="AH847" i="2"/>
  <c r="AH848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K829" i="2"/>
  <c r="AK830" i="2"/>
  <c r="AK831" i="2"/>
  <c r="AK832" i="2"/>
  <c r="AK833" i="2"/>
  <c r="AK834" i="2"/>
  <c r="AK835" i="2"/>
  <c r="AK836" i="2"/>
  <c r="AK837" i="2"/>
  <c r="AK838" i="2"/>
  <c r="AK839" i="2"/>
  <c r="AK840" i="2"/>
  <c r="AK841" i="2"/>
  <c r="AK842" i="2"/>
  <c r="AK843" i="2"/>
  <c r="AK844" i="2"/>
  <c r="AK845" i="2"/>
  <c r="AK846" i="2"/>
  <c r="AK847" i="2"/>
  <c r="AK848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M850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P832" i="2"/>
  <c r="AP833" i="2"/>
  <c r="AP834" i="2"/>
  <c r="AP835" i="2"/>
  <c r="AP836" i="2"/>
  <c r="AP837" i="2"/>
  <c r="AP838" i="2"/>
  <c r="AP839" i="2"/>
  <c r="AP840" i="2"/>
  <c r="AP841" i="2"/>
  <c r="AP842" i="2"/>
  <c r="AP843" i="2"/>
  <c r="AP844" i="2"/>
  <c r="AP845" i="2"/>
  <c r="AP846" i="2"/>
  <c r="AP847" i="2"/>
  <c r="AP848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B437" i="2"/>
  <c r="AB438" i="2"/>
  <c r="AB440" i="2"/>
  <c r="AB441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Q560" i="2" s="1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Q576" i="2" s="1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Q616" i="2" s="1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Q840" i="2" s="1"/>
  <c r="AB841" i="2"/>
  <c r="AB842" i="2"/>
  <c r="AB843" i="2"/>
  <c r="AB844" i="2"/>
  <c r="AB845" i="2"/>
  <c r="AB846" i="2"/>
  <c r="AB847" i="2"/>
  <c r="AB848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Q185" i="2" s="1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Q225" i="2" s="1"/>
  <c r="AB226" i="2"/>
  <c r="AB227" i="2"/>
  <c r="AB228" i="2"/>
  <c r="AB229" i="2"/>
  <c r="AB230" i="2"/>
  <c r="AB231" i="2"/>
  <c r="AB232" i="2"/>
  <c r="AB233" i="2"/>
  <c r="AQ233" i="2" s="1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Q265" i="2" s="1"/>
  <c r="AB266" i="2"/>
  <c r="AB267" i="2"/>
  <c r="AB268" i="2"/>
  <c r="AB269" i="2"/>
  <c r="AB270" i="2"/>
  <c r="AB271" i="2"/>
  <c r="AB272" i="2"/>
  <c r="AB273" i="2"/>
  <c r="AQ273" i="2" s="1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Q313" i="2" s="1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Q329" i="2" s="1"/>
  <c r="AB330" i="2"/>
  <c r="AB331" i="2"/>
  <c r="AB332" i="2"/>
  <c r="AB333" i="2"/>
  <c r="AB334" i="2"/>
  <c r="AB335" i="2"/>
  <c r="AB336" i="2"/>
  <c r="AB337" i="2"/>
  <c r="AQ337" i="2" s="1"/>
  <c r="AB338" i="2"/>
  <c r="AB339" i="2"/>
  <c r="AB340" i="2"/>
  <c r="AB341" i="2"/>
  <c r="AB342" i="2"/>
  <c r="AB343" i="2"/>
  <c r="AB344" i="2"/>
  <c r="AB345" i="2"/>
  <c r="AQ345" i="2" s="1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Q369" i="2"/>
  <c r="AB370" i="2"/>
  <c r="AB371" i="2"/>
  <c r="AB372" i="2"/>
  <c r="AB373" i="2"/>
  <c r="AB374" i="2"/>
  <c r="AB375" i="2"/>
  <c r="AB376" i="2"/>
  <c r="AB377" i="2"/>
  <c r="AQ377" i="2" s="1"/>
  <c r="AB378" i="2"/>
  <c r="AB379" i="2"/>
  <c r="AB380" i="2"/>
  <c r="AB381" i="2"/>
  <c r="AB382" i="2"/>
  <c r="AB383" i="2"/>
  <c r="AB384" i="2"/>
  <c r="AB385" i="2"/>
  <c r="AQ385" i="2" s="1"/>
  <c r="AB386" i="2"/>
  <c r="AB387" i="2"/>
  <c r="AB388" i="2"/>
  <c r="AB389" i="2"/>
  <c r="AB390" i="2"/>
  <c r="AB391" i="2"/>
  <c r="AB392" i="2"/>
  <c r="AB393" i="2"/>
  <c r="AQ393" i="2" s="1"/>
  <c r="AB394" i="2"/>
  <c r="AB395" i="2"/>
  <c r="AB396" i="2"/>
  <c r="AB397" i="2"/>
  <c r="AB398" i="2"/>
  <c r="AB399" i="2"/>
  <c r="AB400" i="2"/>
  <c r="AB401" i="2"/>
  <c r="AQ401" i="2" s="1"/>
  <c r="AB402" i="2"/>
  <c r="AB403" i="2"/>
  <c r="AB404" i="2"/>
  <c r="AB405" i="2"/>
  <c r="AB406" i="2"/>
  <c r="AB407" i="2"/>
  <c r="AB408" i="2"/>
  <c r="AB409" i="2"/>
  <c r="AQ409" i="2" s="1"/>
  <c r="AB410" i="2"/>
  <c r="AB411" i="2"/>
  <c r="AB412" i="2"/>
  <c r="AB413" i="2"/>
  <c r="AB414" i="2"/>
  <c r="AB415" i="2"/>
  <c r="AB416" i="2"/>
  <c r="AB417" i="2"/>
  <c r="AQ417" i="2" s="1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A849" i="2"/>
  <c r="AC849" i="2"/>
  <c r="X850" i="2"/>
  <c r="Y850" i="2"/>
  <c r="Z850" i="2"/>
  <c r="AA850" i="2"/>
  <c r="AC850" i="2"/>
  <c r="AF850" i="2"/>
  <c r="W850" i="2"/>
  <c r="AG850" i="2"/>
  <c r="AI850" i="2"/>
  <c r="AJ850" i="2"/>
  <c r="AL850" i="2"/>
  <c r="AN850" i="2"/>
  <c r="AO850" i="2"/>
  <c r="AQ257" i="2" l="1"/>
  <c r="AQ321" i="2"/>
  <c r="AQ552" i="2"/>
  <c r="AQ423" i="2"/>
  <c r="AQ735" i="2"/>
  <c r="AQ791" i="2"/>
  <c r="AQ775" i="2"/>
  <c r="AQ567" i="2"/>
  <c r="AQ575" i="2"/>
  <c r="AQ54" i="2"/>
  <c r="AQ541" i="2"/>
  <c r="AQ509" i="2"/>
  <c r="AQ326" i="2"/>
  <c r="AQ70" i="2"/>
  <c r="AQ845" i="2"/>
  <c r="AQ629" i="2"/>
  <c r="AQ649" i="2"/>
  <c r="AQ488" i="2"/>
  <c r="AQ349" i="2"/>
  <c r="AQ413" i="2"/>
  <c r="AQ295" i="2"/>
  <c r="AQ577" i="2"/>
  <c r="AH850" i="2"/>
  <c r="AQ180" i="2"/>
  <c r="AQ291" i="2"/>
  <c r="AQ283" i="2"/>
  <c r="AQ275" i="2"/>
  <c r="AQ171" i="2"/>
  <c r="AQ91" i="2"/>
  <c r="AQ43" i="2"/>
  <c r="AP850" i="2"/>
  <c r="AP852" i="2" s="1"/>
  <c r="AQ360" i="2"/>
  <c r="AQ162" i="2"/>
  <c r="AQ813" i="2"/>
  <c r="AQ805" i="2"/>
  <c r="AQ789" i="2"/>
  <c r="AQ781" i="2"/>
  <c r="AQ701" i="2"/>
  <c r="AQ685" i="2"/>
  <c r="AB850" i="2"/>
  <c r="AQ583" i="2"/>
  <c r="AQ535" i="2"/>
  <c r="AQ389" i="2"/>
  <c r="AQ822" i="2"/>
  <c r="AQ373" i="2"/>
  <c r="AQ611" i="2"/>
  <c r="AQ595" i="2"/>
  <c r="AQ587" i="2"/>
  <c r="AQ579" i="2"/>
  <c r="AQ531" i="2"/>
  <c r="AQ483" i="2"/>
  <c r="AQ445" i="2"/>
  <c r="AQ364" i="2"/>
  <c r="AQ341" i="2"/>
  <c r="AQ317" i="2"/>
  <c r="AQ198" i="2"/>
  <c r="AQ86" i="2"/>
  <c r="AQ833" i="2"/>
  <c r="AQ825" i="2"/>
  <c r="AQ665" i="2"/>
  <c r="AQ657" i="2"/>
  <c r="AQ66" i="2"/>
  <c r="AQ397" i="2"/>
  <c r="AQ311" i="2"/>
  <c r="AQ152" i="2"/>
  <c r="AQ787" i="2"/>
  <c r="AQ724" i="2"/>
  <c r="AQ285" i="2"/>
  <c r="AQ205" i="2"/>
  <c r="AQ173" i="2"/>
  <c r="AQ157" i="2"/>
  <c r="AQ141" i="2"/>
  <c r="AQ109" i="2"/>
  <c r="AQ93" i="2"/>
  <c r="AQ824" i="2"/>
  <c r="AQ792" i="2"/>
  <c r="AQ776" i="2"/>
  <c r="AQ736" i="2"/>
  <c r="AQ712" i="2"/>
  <c r="AQ696" i="2"/>
  <c r="AQ680" i="2"/>
  <c r="AQ672" i="2"/>
  <c r="AQ593" i="2"/>
  <c r="AQ545" i="2"/>
  <c r="AQ465" i="2"/>
  <c r="AQ426" i="2"/>
  <c r="AQ404" i="2"/>
  <c r="AQ268" i="2"/>
  <c r="AQ252" i="2"/>
  <c r="AQ236" i="2"/>
  <c r="AQ228" i="2"/>
  <c r="AQ212" i="2"/>
  <c r="AQ167" i="2"/>
  <c r="AQ73" i="2"/>
  <c r="AQ769" i="2"/>
  <c r="AQ761" i="2"/>
  <c r="AQ745" i="2"/>
  <c r="AQ737" i="2"/>
  <c r="AQ707" i="2"/>
  <c r="AQ591" i="2"/>
  <c r="AQ127" i="2"/>
  <c r="AQ751" i="2"/>
  <c r="AQ687" i="2"/>
  <c r="AQ671" i="2"/>
  <c r="AQ599" i="2"/>
  <c r="AQ234" i="2"/>
  <c r="AQ433" i="2"/>
  <c r="AQ425" i="2"/>
  <c r="AQ411" i="2"/>
  <c r="AQ403" i="2"/>
  <c r="AQ396" i="2"/>
  <c r="AQ388" i="2"/>
  <c r="AQ380" i="2"/>
  <c r="AQ365" i="2"/>
  <c r="AQ359" i="2"/>
  <c r="AQ320" i="2"/>
  <c r="AQ305" i="2"/>
  <c r="AQ267" i="2"/>
  <c r="AQ259" i="2"/>
  <c r="AQ251" i="2"/>
  <c r="AQ243" i="2"/>
  <c r="AQ182" i="2"/>
  <c r="AQ143" i="2"/>
  <c r="AQ103" i="2"/>
  <c r="AQ95" i="2"/>
  <c r="AQ65" i="2"/>
  <c r="AQ760" i="2"/>
  <c r="AQ752" i="2"/>
  <c r="AQ744" i="2"/>
  <c r="AQ729" i="2"/>
  <c r="AQ651" i="2"/>
  <c r="AQ569" i="2"/>
  <c r="AQ561" i="2"/>
  <c r="AQ553" i="2"/>
  <c r="AQ500" i="2"/>
  <c r="AQ455" i="2"/>
  <c r="AQ437" i="2"/>
  <c r="AQ750" i="2"/>
  <c r="AQ726" i="2"/>
  <c r="AQ686" i="2"/>
  <c r="AQ678" i="2"/>
  <c r="AQ662" i="2"/>
  <c r="AQ598" i="2"/>
  <c r="AQ590" i="2"/>
  <c r="AQ356" i="2"/>
  <c r="AQ412" i="2"/>
  <c r="AQ260" i="2"/>
  <c r="AQ244" i="2"/>
  <c r="AQ220" i="2"/>
  <c r="AQ175" i="2"/>
  <c r="AQ89" i="2"/>
  <c r="AQ753" i="2"/>
  <c r="AQ343" i="2"/>
  <c r="AQ279" i="2"/>
  <c r="AQ63" i="2"/>
  <c r="AQ551" i="2"/>
  <c r="AQ487" i="2"/>
  <c r="AQ395" i="2"/>
  <c r="AQ387" i="2"/>
  <c r="AQ371" i="2"/>
  <c r="AQ289" i="2"/>
  <c r="AQ281" i="2"/>
  <c r="AQ218" i="2"/>
  <c r="AQ203" i="2"/>
  <c r="AQ158" i="2"/>
  <c r="AQ150" i="2"/>
  <c r="AQ142" i="2"/>
  <c r="AQ134" i="2"/>
  <c r="AQ126" i="2"/>
  <c r="AQ118" i="2"/>
  <c r="AQ102" i="2"/>
  <c r="AQ94" i="2"/>
  <c r="AQ49" i="2"/>
  <c r="AQ826" i="2"/>
  <c r="AQ819" i="2"/>
  <c r="AQ721" i="2"/>
  <c r="AQ705" i="2"/>
  <c r="AQ697" i="2"/>
  <c r="AQ689" i="2"/>
  <c r="AQ673" i="2"/>
  <c r="AQ612" i="2"/>
  <c r="AQ537" i="2"/>
  <c r="AQ515" i="2"/>
  <c r="AQ116" i="2"/>
  <c r="AQ809" i="2"/>
  <c r="AQ513" i="2"/>
  <c r="AQ489" i="2"/>
  <c r="AD849" i="2"/>
  <c r="AQ429" i="2"/>
  <c r="AQ407" i="2"/>
  <c r="AQ348" i="2"/>
  <c r="AQ332" i="2"/>
  <c r="AQ324" i="2"/>
  <c r="AQ316" i="2"/>
  <c r="AQ309" i="2"/>
  <c r="AQ301" i="2"/>
  <c r="AQ271" i="2"/>
  <c r="AQ263" i="2"/>
  <c r="AQ255" i="2"/>
  <c r="AQ223" i="2"/>
  <c r="AQ215" i="2"/>
  <c r="AQ207" i="2"/>
  <c r="AQ200" i="2"/>
  <c r="AQ193" i="2"/>
  <c r="AQ139" i="2"/>
  <c r="AQ123" i="2"/>
  <c r="AQ46" i="2"/>
  <c r="AQ846" i="2"/>
  <c r="AQ839" i="2"/>
  <c r="AQ808" i="2"/>
  <c r="AQ800" i="2"/>
  <c r="AQ663" i="2"/>
  <c r="AQ655" i="2"/>
  <c r="AQ640" i="2"/>
  <c r="AQ609" i="2"/>
  <c r="AQ601" i="2"/>
  <c r="AQ504" i="2"/>
  <c r="AQ481" i="2"/>
  <c r="AQ451" i="2"/>
  <c r="AQ443" i="2"/>
  <c r="AQ473" i="2"/>
  <c r="AQ201" i="2"/>
  <c r="AQ47" i="2"/>
  <c r="AQ817" i="2"/>
  <c r="AQ801" i="2"/>
  <c r="AQ793" i="2"/>
  <c r="AQ719" i="2"/>
  <c r="AQ543" i="2"/>
  <c r="AQ529" i="2"/>
  <c r="AQ521" i="2"/>
  <c r="AQ497" i="2"/>
  <c r="AQ436" i="2"/>
  <c r="AQ428" i="2"/>
  <c r="AQ420" i="2"/>
  <c r="AQ391" i="2"/>
  <c r="AQ339" i="2"/>
  <c r="AQ331" i="2"/>
  <c r="AQ323" i="2"/>
  <c r="AQ315" i="2"/>
  <c r="AQ308" i="2"/>
  <c r="AQ300" i="2"/>
  <c r="AQ246" i="2"/>
  <c r="AQ238" i="2"/>
  <c r="AQ214" i="2"/>
  <c r="AQ177" i="2"/>
  <c r="AQ169" i="2"/>
  <c r="AQ130" i="2"/>
  <c r="AQ75" i="2"/>
  <c r="AQ838" i="2"/>
  <c r="AQ830" i="2"/>
  <c r="AQ771" i="2"/>
  <c r="AQ608" i="2"/>
  <c r="AQ600" i="2"/>
  <c r="AQ585" i="2"/>
  <c r="AQ503" i="2"/>
  <c r="AQ435" i="2"/>
  <c r="AQ405" i="2"/>
  <c r="AQ382" i="2"/>
  <c r="AQ367" i="2"/>
  <c r="AQ353" i="2"/>
  <c r="AQ307" i="2"/>
  <c r="AQ276" i="2"/>
  <c r="AQ269" i="2"/>
  <c r="AQ261" i="2"/>
  <c r="AQ253" i="2"/>
  <c r="AQ229" i="2"/>
  <c r="AQ145" i="2"/>
  <c r="AQ137" i="2"/>
  <c r="AQ129" i="2"/>
  <c r="AQ121" i="2"/>
  <c r="AQ113" i="2"/>
  <c r="AQ105" i="2"/>
  <c r="AQ90" i="2"/>
  <c r="AQ67" i="2"/>
  <c r="AQ837" i="2"/>
  <c r="AQ798" i="2"/>
  <c r="AQ777" i="2"/>
  <c r="AQ731" i="2"/>
  <c r="AQ615" i="2"/>
  <c r="AQ547" i="2"/>
  <c r="AQ449" i="2"/>
  <c r="AQ728" i="2"/>
  <c r="AQ544" i="2"/>
  <c r="AQ528" i="2"/>
  <c r="AQ512" i="2"/>
  <c r="AQ442" i="2"/>
  <c r="AQ379" i="2"/>
  <c r="AQ555" i="2"/>
  <c r="AQ507" i="2"/>
  <c r="AQ410" i="2"/>
  <c r="AQ351" i="2"/>
  <c r="AQ199" i="2"/>
  <c r="AQ122" i="2"/>
  <c r="AQ87" i="2"/>
  <c r="AQ79" i="2"/>
  <c r="AQ831" i="2"/>
  <c r="AQ711" i="2"/>
  <c r="AQ695" i="2"/>
  <c r="AQ495" i="2"/>
  <c r="AQ782" i="2"/>
  <c r="AQ742" i="2"/>
  <c r="AQ702" i="2"/>
  <c r="AQ670" i="2"/>
  <c r="AQ630" i="2"/>
  <c r="AQ606" i="2"/>
  <c r="AQ582" i="2"/>
  <c r="AQ574" i="2"/>
  <c r="AQ566" i="2"/>
  <c r="AQ558" i="2"/>
  <c r="AQ534" i="2"/>
  <c r="AQ510" i="2"/>
  <c r="AQ456" i="2"/>
  <c r="AQ440" i="2"/>
  <c r="AQ457" i="2"/>
  <c r="AQ383" i="2"/>
  <c r="AQ135" i="2"/>
  <c r="AQ71" i="2"/>
  <c r="AQ759" i="2"/>
  <c r="AQ607" i="2"/>
  <c r="AQ559" i="2"/>
  <c r="AQ434" i="2"/>
  <c r="AQ415" i="2"/>
  <c r="AQ242" i="2"/>
  <c r="AQ183" i="2"/>
  <c r="AQ154" i="2"/>
  <c r="AQ98" i="2"/>
  <c r="AQ815" i="2"/>
  <c r="AQ807" i="2"/>
  <c r="AQ799" i="2"/>
  <c r="AQ679" i="2"/>
  <c r="AQ478" i="2"/>
  <c r="AQ375" i="2"/>
  <c r="AQ287" i="2"/>
  <c r="AQ191" i="2"/>
  <c r="AQ823" i="2"/>
  <c r="AQ767" i="2"/>
  <c r="AQ427" i="2"/>
  <c r="AQ421" i="2"/>
  <c r="AQ381" i="2"/>
  <c r="AQ361" i="2"/>
  <c r="AQ355" i="2"/>
  <c r="AQ335" i="2"/>
  <c r="AQ327" i="2"/>
  <c r="AQ319" i="2"/>
  <c r="AQ299" i="2"/>
  <c r="AQ292" i="2"/>
  <c r="AQ256" i="2"/>
  <c r="AQ249" i="2"/>
  <c r="AQ226" i="2"/>
  <c r="AQ219" i="2"/>
  <c r="AQ189" i="2"/>
  <c r="AQ161" i="2"/>
  <c r="AQ153" i="2"/>
  <c r="AQ119" i="2"/>
  <c r="AQ111" i="2"/>
  <c r="AQ104" i="2"/>
  <c r="AQ97" i="2"/>
  <c r="AQ84" i="2"/>
  <c r="AQ55" i="2"/>
  <c r="AQ48" i="2"/>
  <c r="AQ41" i="2"/>
  <c r="AQ841" i="2"/>
  <c r="AQ814" i="2"/>
  <c r="AQ806" i="2"/>
  <c r="AQ785" i="2"/>
  <c r="AQ772" i="2"/>
  <c r="AQ765" i="2"/>
  <c r="AQ743" i="2"/>
  <c r="AQ664" i="2"/>
  <c r="AQ656" i="2"/>
  <c r="AQ641" i="2"/>
  <c r="AQ633" i="2"/>
  <c r="AQ625" i="2"/>
  <c r="AQ617" i="2"/>
  <c r="AQ592" i="2"/>
  <c r="AQ584" i="2"/>
  <c r="AQ571" i="2"/>
  <c r="AQ536" i="2"/>
  <c r="AQ499" i="2"/>
  <c r="AQ479" i="2"/>
  <c r="AQ450" i="2"/>
  <c r="AQ441" i="2"/>
  <c r="AQ476" i="2"/>
  <c r="AQ464" i="2"/>
  <c r="AQ419" i="2"/>
  <c r="AQ399" i="2"/>
  <c r="AQ392" i="2"/>
  <c r="AQ386" i="2"/>
  <c r="AQ372" i="2"/>
  <c r="AQ366" i="2"/>
  <c r="AQ347" i="2"/>
  <c r="AQ340" i="2"/>
  <c r="AQ333" i="2"/>
  <c r="AQ325" i="2"/>
  <c r="AQ297" i="2"/>
  <c r="AQ284" i="2"/>
  <c r="AQ277" i="2"/>
  <c r="AQ262" i="2"/>
  <c r="AQ247" i="2"/>
  <c r="AQ239" i="2"/>
  <c r="AQ232" i="2"/>
  <c r="AQ217" i="2"/>
  <c r="AQ209" i="2"/>
  <c r="AQ187" i="2"/>
  <c r="AQ174" i="2"/>
  <c r="AQ166" i="2"/>
  <c r="AQ159" i="2"/>
  <c r="AQ151" i="2"/>
  <c r="AQ74" i="2"/>
  <c r="AQ61" i="2"/>
  <c r="AQ847" i="2"/>
  <c r="AQ783" i="2"/>
  <c r="AQ748" i="2"/>
  <c r="AQ720" i="2"/>
  <c r="AQ713" i="2"/>
  <c r="AQ669" i="2"/>
  <c r="AQ647" i="2"/>
  <c r="AQ639" i="2"/>
  <c r="AQ631" i="2"/>
  <c r="AQ623" i="2"/>
  <c r="AQ603" i="2"/>
  <c r="AQ563" i="2"/>
  <c r="AQ520" i="2"/>
  <c r="AQ505" i="2"/>
  <c r="AQ431" i="2"/>
  <c r="AQ418" i="2"/>
  <c r="AQ378" i="2"/>
  <c r="AQ303" i="2"/>
  <c r="AQ231" i="2"/>
  <c r="AQ194" i="2"/>
  <c r="AQ186" i="2"/>
  <c r="AQ527" i="2"/>
  <c r="AQ519" i="2"/>
  <c r="AQ511" i="2"/>
  <c r="AQ408" i="2"/>
  <c r="AQ848" i="2"/>
  <c r="AQ832" i="2"/>
  <c r="AQ816" i="2"/>
  <c r="AQ784" i="2"/>
  <c r="AQ768" i="2"/>
  <c r="AQ704" i="2"/>
  <c r="AQ688" i="2"/>
  <c r="AQ648" i="2"/>
  <c r="AQ632" i="2"/>
  <c r="AQ624" i="2"/>
  <c r="AQ568" i="2"/>
  <c r="AQ496" i="2"/>
  <c r="AQ480" i="2"/>
  <c r="AQ363" i="2"/>
  <c r="AQ155" i="2"/>
  <c r="AQ107" i="2"/>
  <c r="AQ59" i="2"/>
  <c r="AQ811" i="2"/>
  <c r="AQ779" i="2"/>
  <c r="AQ699" i="2"/>
  <c r="AQ683" i="2"/>
  <c r="AQ675" i="2"/>
  <c r="AQ619" i="2"/>
  <c r="AQ539" i="2"/>
  <c r="AQ523" i="2"/>
  <c r="AQ491" i="2"/>
  <c r="AQ453" i="2"/>
  <c r="AQ125" i="2"/>
  <c r="AQ77" i="2"/>
  <c r="AQ757" i="2"/>
  <c r="AQ733" i="2"/>
  <c r="AQ653" i="2"/>
  <c r="AQ637" i="2"/>
  <c r="AQ605" i="2"/>
  <c r="AQ589" i="2"/>
  <c r="AQ573" i="2"/>
  <c r="AQ439" i="2"/>
  <c r="AQ461" i="2"/>
  <c r="AQ376" i="2"/>
  <c r="AQ430" i="2"/>
  <c r="AQ414" i="2"/>
  <c r="AQ398" i="2"/>
  <c r="AQ302" i="2"/>
  <c r="AQ296" i="2"/>
  <c r="AQ224" i="2"/>
  <c r="AQ211" i="2"/>
  <c r="AQ163" i="2"/>
  <c r="AQ144" i="2"/>
  <c r="AQ133" i="2"/>
  <c r="AQ115" i="2"/>
  <c r="AQ96" i="2"/>
  <c r="AQ85" i="2"/>
  <c r="AQ78" i="2"/>
  <c r="AQ835" i="2"/>
  <c r="AQ829" i="2"/>
  <c r="AQ747" i="2"/>
  <c r="AQ667" i="2"/>
  <c r="AQ645" i="2"/>
  <c r="AQ627" i="2"/>
  <c r="AQ621" i="2"/>
  <c r="AQ525" i="2"/>
  <c r="AQ493" i="2"/>
  <c r="AQ210" i="2"/>
  <c r="AQ178" i="2"/>
  <c r="AQ146" i="2"/>
  <c r="AQ114" i="2"/>
  <c r="AQ82" i="2"/>
  <c r="AQ50" i="2"/>
  <c r="AQ42" i="2"/>
  <c r="AQ842" i="2"/>
  <c r="AQ834" i="2"/>
  <c r="AQ818" i="2"/>
  <c r="AQ810" i="2"/>
  <c r="AQ802" i="2"/>
  <c r="AQ794" i="2"/>
  <c r="AQ786" i="2"/>
  <c r="AQ778" i="2"/>
  <c r="AQ770" i="2"/>
  <c r="AQ762" i="2"/>
  <c r="AQ754" i="2"/>
  <c r="AQ424" i="2"/>
  <c r="AQ72" i="2"/>
  <c r="AQ53" i="2"/>
  <c r="AQ803" i="2"/>
  <c r="AQ797" i="2"/>
  <c r="AQ741" i="2"/>
  <c r="AQ723" i="2"/>
  <c r="AQ677" i="2"/>
  <c r="AQ661" i="2"/>
  <c r="AQ557" i="2"/>
  <c r="AQ790" i="2"/>
  <c r="AQ774" i="2"/>
  <c r="AQ766" i="2"/>
  <c r="AQ758" i="2"/>
  <c r="AQ734" i="2"/>
  <c r="AQ718" i="2"/>
  <c r="AQ710" i="2"/>
  <c r="AQ694" i="2"/>
  <c r="AQ654" i="2"/>
  <c r="AQ646" i="2"/>
  <c r="AQ638" i="2"/>
  <c r="AQ622" i="2"/>
  <c r="AQ614" i="2"/>
  <c r="AQ550" i="2"/>
  <c r="AQ542" i="2"/>
  <c r="AQ526" i="2"/>
  <c r="AQ518" i="2"/>
  <c r="AQ502" i="2"/>
  <c r="AQ494" i="2"/>
  <c r="AQ486" i="2"/>
  <c r="AQ448" i="2"/>
  <c r="AQ336" i="2"/>
  <c r="AQ272" i="2"/>
  <c r="AQ230" i="2"/>
  <c r="AQ181" i="2"/>
  <c r="AQ374" i="2"/>
  <c r="AQ318" i="2"/>
  <c r="AQ312" i="2"/>
  <c r="AQ254" i="2"/>
  <c r="AQ248" i="2"/>
  <c r="AQ235" i="2"/>
  <c r="AQ216" i="2"/>
  <c r="AQ168" i="2"/>
  <c r="AQ131" i="2"/>
  <c r="AQ120" i="2"/>
  <c r="AQ83" i="2"/>
  <c r="AQ64" i="2"/>
  <c r="AQ827" i="2"/>
  <c r="AQ717" i="2"/>
  <c r="AQ643" i="2"/>
  <c r="AQ342" i="2"/>
  <c r="AQ192" i="2"/>
  <c r="AQ406" i="2"/>
  <c r="AQ358" i="2"/>
  <c r="AQ288" i="2"/>
  <c r="AQ222" i="2"/>
  <c r="AQ197" i="2"/>
  <c r="AQ149" i="2"/>
  <c r="AQ795" i="2"/>
  <c r="AQ763" i="2"/>
  <c r="AQ739" i="2"/>
  <c r="AQ709" i="2"/>
  <c r="AQ693" i="2"/>
  <c r="AQ659" i="2"/>
  <c r="AQ517" i="2"/>
  <c r="AQ501" i="2"/>
  <c r="AQ447" i="2"/>
  <c r="AQ294" i="2"/>
  <c r="AQ208" i="2"/>
  <c r="AQ179" i="2"/>
  <c r="AQ112" i="2"/>
  <c r="AQ101" i="2"/>
  <c r="AQ51" i="2"/>
  <c r="AQ45" i="2"/>
  <c r="AQ843" i="2"/>
  <c r="AQ821" i="2"/>
  <c r="AQ422" i="2"/>
  <c r="AQ390" i="2"/>
  <c r="AQ384" i="2"/>
  <c r="AQ368" i="2"/>
  <c r="AQ357" i="2"/>
  <c r="AQ334" i="2"/>
  <c r="AQ328" i="2"/>
  <c r="AQ293" i="2"/>
  <c r="AQ270" i="2"/>
  <c r="AQ264" i="2"/>
  <c r="AQ241" i="2"/>
  <c r="AQ227" i="2"/>
  <c r="AQ221" i="2"/>
  <c r="AQ190" i="2"/>
  <c r="AQ160" i="2"/>
  <c r="AQ148" i="2"/>
  <c r="AQ136" i="2"/>
  <c r="AQ88" i="2"/>
  <c r="AQ81" i="2"/>
  <c r="AQ57" i="2"/>
  <c r="AQ773" i="2"/>
  <c r="AQ727" i="2"/>
  <c r="AQ715" i="2"/>
  <c r="AQ703" i="2"/>
  <c r="AQ681" i="2"/>
  <c r="AQ613" i="2"/>
  <c r="AQ549" i="2"/>
  <c r="AQ485" i="2"/>
  <c r="AQ432" i="2"/>
  <c r="AQ416" i="2"/>
  <c r="AQ400" i="2"/>
  <c r="AQ310" i="2"/>
  <c r="AQ304" i="2"/>
  <c r="AQ240" i="2"/>
  <c r="AQ195" i="2"/>
  <c r="AQ184" i="2"/>
  <c r="AQ147" i="2"/>
  <c r="AQ99" i="2"/>
  <c r="AQ80" i="2"/>
  <c r="AQ69" i="2"/>
  <c r="AQ62" i="2"/>
  <c r="AQ56" i="2"/>
  <c r="AQ755" i="2"/>
  <c r="AQ749" i="2"/>
  <c r="AQ691" i="2"/>
  <c r="AQ597" i="2"/>
  <c r="AQ581" i="2"/>
  <c r="AQ533" i="2"/>
  <c r="AQ278" i="2"/>
  <c r="AQ350" i="2"/>
  <c r="AQ344" i="2"/>
  <c r="AQ286" i="2"/>
  <c r="AQ280" i="2"/>
  <c r="AQ213" i="2"/>
  <c r="AQ206" i="2"/>
  <c r="AQ176" i="2"/>
  <c r="AQ165" i="2"/>
  <c r="AQ128" i="2"/>
  <c r="AQ117" i="2"/>
  <c r="AQ110" i="2"/>
  <c r="AQ725" i="2"/>
  <c r="AQ635" i="2"/>
  <c r="AQ565" i="2"/>
  <c r="AQ458" i="2"/>
  <c r="AQ463" i="2"/>
  <c r="AQ474" i="2"/>
  <c r="AQ472" i="2"/>
  <c r="AQ469" i="2"/>
  <c r="AQ462" i="2"/>
  <c r="AQ746" i="2"/>
  <c r="AQ738" i="2"/>
  <c r="AQ730" i="2"/>
  <c r="AQ722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52" i="2"/>
  <c r="AQ444" i="2"/>
  <c r="AQ237" i="2"/>
  <c r="AQ44" i="2"/>
  <c r="AQ844" i="2"/>
  <c r="AQ836" i="2"/>
  <c r="AQ828" i="2"/>
  <c r="AQ820" i="2"/>
  <c r="AQ812" i="2"/>
  <c r="AQ804" i="2"/>
  <c r="AQ796" i="2"/>
  <c r="AQ788" i="2"/>
  <c r="AQ780" i="2"/>
  <c r="AQ764" i="2"/>
  <c r="AQ756" i="2"/>
  <c r="AQ740" i="2"/>
  <c r="AQ732" i="2"/>
  <c r="AQ716" i="2"/>
  <c r="AQ708" i="2"/>
  <c r="AQ700" i="2"/>
  <c r="AQ692" i="2"/>
  <c r="AQ684" i="2"/>
  <c r="AQ676" i="2"/>
  <c r="AQ668" i="2"/>
  <c r="AQ660" i="2"/>
  <c r="AQ652" i="2"/>
  <c r="AQ644" i="2"/>
  <c r="AQ636" i="2"/>
  <c r="AQ628" i="2"/>
  <c r="AQ620" i="2"/>
  <c r="AQ604" i="2"/>
  <c r="AQ596" i="2"/>
  <c r="AQ588" i="2"/>
  <c r="AQ580" i="2"/>
  <c r="AQ572" i="2"/>
  <c r="AQ564" i="2"/>
  <c r="AQ556" i="2"/>
  <c r="AQ548" i="2"/>
  <c r="AQ540" i="2"/>
  <c r="AQ532" i="2"/>
  <c r="AQ524" i="2"/>
  <c r="AQ516" i="2"/>
  <c r="AQ508" i="2"/>
  <c r="AQ492" i="2"/>
  <c r="AQ484" i="2"/>
  <c r="AQ454" i="2"/>
  <c r="AQ446" i="2"/>
  <c r="AQ467" i="2"/>
  <c r="AQ471" i="2"/>
  <c r="AQ475" i="2"/>
  <c r="AQ459" i="2"/>
  <c r="AQ477" i="2"/>
  <c r="AQ470" i="2"/>
  <c r="AQ466" i="2"/>
  <c r="AQ460" i="2"/>
  <c r="AQ354" i="2"/>
  <c r="AQ338" i="2"/>
  <c r="AQ322" i="2"/>
  <c r="AQ306" i="2"/>
  <c r="AQ290" i="2"/>
  <c r="AQ274" i="2"/>
  <c r="AQ258" i="2"/>
  <c r="AQ202" i="2"/>
  <c r="AQ138" i="2"/>
  <c r="AQ394" i="2"/>
  <c r="AQ362" i="2"/>
  <c r="AQ352" i="2"/>
  <c r="AQ245" i="2"/>
  <c r="AQ106" i="2"/>
  <c r="AQ346" i="2"/>
  <c r="AQ330" i="2"/>
  <c r="AQ314" i="2"/>
  <c r="AQ298" i="2"/>
  <c r="AQ282" i="2"/>
  <c r="AQ266" i="2"/>
  <c r="AQ250" i="2"/>
  <c r="AQ170" i="2"/>
  <c r="AQ58" i="2"/>
  <c r="AQ52" i="2"/>
  <c r="AQ402" i="2"/>
  <c r="AQ370" i="2"/>
  <c r="AQ188" i="2"/>
  <c r="AQ156" i="2"/>
  <c r="AQ124" i="2"/>
  <c r="AQ92" i="2"/>
  <c r="AQ60" i="2"/>
  <c r="AQ196" i="2"/>
  <c r="AQ164" i="2"/>
  <c r="AQ132" i="2"/>
  <c r="AQ100" i="2"/>
  <c r="AQ68" i="2"/>
  <c r="AQ204" i="2"/>
  <c r="AQ172" i="2"/>
  <c r="AQ140" i="2"/>
  <c r="AQ108" i="2"/>
  <c r="AQ76" i="2"/>
  <c r="AQ438" i="2"/>
  <c r="AQ468" i="2"/>
  <c r="AK850" i="2"/>
  <c r="AE849" i="2" l="1"/>
  <c r="AE850" i="2" s="1"/>
  <c r="AE852" i="2" s="1"/>
  <c r="AD850" i="2"/>
  <c r="AD852" i="2" s="1"/>
  <c r="AQ850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<sst xmlns="http://schemas.openxmlformats.org/spreadsheetml/2006/main" count="8857" uniqueCount="2224">
  <si>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</si>
  <si>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</si>
  <si>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</si>
  <si>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</si>
  <si>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</si>
  <si>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</si>
  <si>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</si>
  <si>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</si>
  <si>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</si>
  <si>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</si>
  <si>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</si>
  <si>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</si>
  <si>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</si>
  <si>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</si>
  <si>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</si>
  <si>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</si>
  <si>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</si>
  <si>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</si>
  <si>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</si>
  <si>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</si>
  <si>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</si>
  <si>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</si>
  <si>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</si>
  <si>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</si>
  <si>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</si>
  <si>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</si>
  <si>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</si>
  <si>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</si>
  <si>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</si>
  <si>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</si>
  <si>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</si>
  <si>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</si>
  <si>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</si>
  <si>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</si>
  <si>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</si>
  <si>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</si>
  <si>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</si>
  <si>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</si>
  <si>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</si>
  <si>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</si>
  <si>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</si>
  <si>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</si>
  <si>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</si>
  <si>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</si>
  <si>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</si>
  <si>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</si>
  <si>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</si>
  <si>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</si>
  <si>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</si>
  <si>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</si>
  <si>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</si>
  <si>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</si>
  <si>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</si>
  <si>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</si>
  <si>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</si>
  <si>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</si>
  <si>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</si>
  <si>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</si>
  <si>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</si>
  <si>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</si>
  <si>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</si>
  <si>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</si>
  <si>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</si>
  <si>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</si>
  <si>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</si>
  <si>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</si>
  <si>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</si>
  <si>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</si>
  <si>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</si>
  <si>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</si>
  <si>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</si>
  <si>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</si>
  <si>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</si>
  <si>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</si>
  <si>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</si>
  <si>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</si>
  <si>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</si>
  <si>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</si>
  <si>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</si>
  <si>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</si>
  <si>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</si>
  <si>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</si>
  <si>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</si>
  <si>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</si>
  <si>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</si>
  <si>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</si>
  <si>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</si>
  <si>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</si>
  <si>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</si>
  <si>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</si>
  <si>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</si>
  <si>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</si>
  <si>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</si>
  <si>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</si>
  <si>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</si>
  <si>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</si>
  <si>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</si>
  <si>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</si>
  <si>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</si>
  <si>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</si>
  <si>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</si>
  <si>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</si>
  <si>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</si>
  <si>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</si>
  <si>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</si>
  <si>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</si>
  <si>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</si>
  <si>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</si>
  <si>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</si>
  <si>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</si>
  <si>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</si>
  <si>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</si>
  <si>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</si>
  <si>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</si>
  <si>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</si>
  <si>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</si>
  <si>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</si>
  <si>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</si>
  <si>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</si>
  <si>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</si>
  <si>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</si>
  <si>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</si>
  <si>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</si>
  <si>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</si>
  <si>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</si>
  <si>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</si>
  <si>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</si>
  <si>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</si>
  <si>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</si>
  <si>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</si>
  <si>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</si>
  <si>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</si>
  <si>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</si>
  <si>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</si>
  <si>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</si>
  <si>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</si>
  <si>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</si>
  <si>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</si>
  <si>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</si>
  <si>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</si>
  <si>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</si>
  <si>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</si>
  <si>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</si>
  <si>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</si>
  <si>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</si>
  <si>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</si>
  <si>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</si>
  <si>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</si>
  <si>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</si>
  <si>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</si>
  <si>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</si>
  <si>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</si>
  <si>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</si>
  <si>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</si>
  <si>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</si>
  <si>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</si>
  <si>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</si>
  <si>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</si>
  <si>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</si>
  <si>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</si>
  <si>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</si>
  <si>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</si>
  <si>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</si>
  <si>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</si>
  <si>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</si>
  <si>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</si>
  <si>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</si>
  <si>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</si>
  <si>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</si>
  <si>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</si>
  <si>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</si>
  <si>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</si>
  <si>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</si>
  <si>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</si>
  <si>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</si>
  <si>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</si>
  <si>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</si>
  <si>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</si>
  <si>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</si>
  <si>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</si>
  <si>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</si>
  <si>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</si>
  <si>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</si>
  <si>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</si>
  <si>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</si>
  <si>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</si>
  <si>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</si>
  <si>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</si>
  <si>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</si>
  <si>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</si>
  <si>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</si>
  <si>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</si>
  <si>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</si>
  <si>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</si>
  <si>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</si>
  <si>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</si>
  <si>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</si>
  <si>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</si>
  <si>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</si>
  <si>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</si>
  <si>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</si>
  <si>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</si>
  <si>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</si>
  <si>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</si>
  <si>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</si>
  <si>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</si>
  <si>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</si>
  <si>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</si>
  <si>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</si>
  <si>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</si>
  <si>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</si>
  <si>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</si>
  <si>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</si>
  <si>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</si>
  <si>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</si>
  <si>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</si>
  <si>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</si>
  <si>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</si>
  <si>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</si>
  <si>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</si>
  <si>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</si>
  <si>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</si>
  <si>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</si>
  <si>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</si>
  <si>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</si>
  <si>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</si>
  <si>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</si>
  <si>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</si>
  <si>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</si>
  <si>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</si>
  <si>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</si>
  <si>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</si>
  <si>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</si>
  <si>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</si>
  <si>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</si>
  <si>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</si>
  <si>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</si>
  <si>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</si>
  <si>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</si>
  <si>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</si>
  <si>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</si>
  <si>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</si>
  <si>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</si>
  <si>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</si>
  <si>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</si>
  <si>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</si>
  <si>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</si>
  <si>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</si>
  <si>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</si>
  <si>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</si>
  <si>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</si>
  <si>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</si>
  <si>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</si>
  <si>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</si>
  <si>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</si>
  <si>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</si>
  <si>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</si>
  <si>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</si>
  <si>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</si>
  <si>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</si>
  <si>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</si>
  <si>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</si>
  <si>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</si>
  <si>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</si>
  <si>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</si>
  <si>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</si>
  <si>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</si>
  <si>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</si>
  <si>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</si>
  <si>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</si>
  <si>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</si>
  <si>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</si>
  <si>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</si>
  <si>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</si>
  <si>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</si>
  <si>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</si>
  <si>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</si>
  <si>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</si>
  <si>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</si>
  <si>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</si>
  <si>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</si>
  <si>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</si>
  <si>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</si>
  <si>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</si>
  <si>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</si>
  <si>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</si>
  <si>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</si>
  <si>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</si>
  <si>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</si>
  <si>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</si>
  <si>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</si>
  <si>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</si>
  <si>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</si>
  <si>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</si>
  <si>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</si>
  <si>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</si>
  <si>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</si>
  <si>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</si>
  <si>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</si>
  <si>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</si>
  <si>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</si>
  <si>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</si>
  <si>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</si>
  <si>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</si>
  <si>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</si>
  <si>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</si>
  <si>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</si>
  <si>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</si>
  <si>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</si>
  <si>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</si>
  <si>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</si>
  <si>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</si>
  <si>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</si>
  <si>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</si>
  <si>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</si>
  <si>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</si>
  <si>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</si>
  <si>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</si>
  <si>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</si>
  <si>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</si>
  <si>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</si>
  <si>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</si>
  <si>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</si>
  <si>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</si>
  <si>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</si>
  <si>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</si>
  <si>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</si>
  <si>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</si>
  <si>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</si>
  <si>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</si>
  <si>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</si>
  <si>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</si>
  <si>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</si>
  <si>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</si>
  <si>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</si>
  <si>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</si>
  <si>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</si>
  <si>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</si>
  <si>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</si>
  <si>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</si>
  <si>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</si>
  <si>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</si>
  <si>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</si>
  <si>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</si>
  <si>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</si>
  <si>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</si>
  <si>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</si>
  <si>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</si>
  <si>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</si>
  <si>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</si>
  <si>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</si>
  <si>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</si>
  <si>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</si>
  <si>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</si>
  <si>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</si>
  <si>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</si>
  <si>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</si>
  <si>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</si>
  <si>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</si>
  <si>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</si>
  <si>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</si>
  <si>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</si>
  <si>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</si>
  <si>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</si>
  <si>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</si>
  <si>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</si>
  <si>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</si>
  <si>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</si>
  <si>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</si>
  <si>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</si>
  <si>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</si>
  <si>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</si>
  <si>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</si>
  <si>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</si>
  <si>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</si>
  <si>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</si>
  <si>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</si>
  <si>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</si>
  <si>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</si>
  <si>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</si>
  <si>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</si>
  <si>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</si>
  <si>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</si>
  <si>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</si>
  <si>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</si>
  <si>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</si>
  <si>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</si>
  <si>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</si>
  <si>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</si>
  <si>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</si>
  <si>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</si>
  <si>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</si>
  <si>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</si>
  <si>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</si>
  <si>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</si>
  <si>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</si>
  <si>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</si>
  <si>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</si>
  <si>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</si>
  <si>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</si>
  <si>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</si>
  <si>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</si>
  <si>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</si>
  <si>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</si>
  <si>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</si>
  <si>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</si>
  <si>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</si>
  <si>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</si>
  <si>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</si>
  <si>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</si>
  <si>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</si>
  <si>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</si>
  <si>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</si>
  <si>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</si>
  <si>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</si>
  <si>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</si>
  <si>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</si>
  <si>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</si>
  <si>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</si>
  <si>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</si>
  <si>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</si>
  <si>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</si>
  <si>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</si>
  <si>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</si>
  <si>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</si>
  <si>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</si>
  <si>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</si>
  <si>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</si>
  <si>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</si>
  <si>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</si>
  <si>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</si>
  <si>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</si>
  <si>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</si>
  <si>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</si>
  <si>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</si>
  <si>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</si>
  <si>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</si>
  <si>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</si>
  <si>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</si>
  <si>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</si>
  <si>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</si>
  <si>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</si>
  <si>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</si>
  <si>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</si>
  <si>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</si>
  <si>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</si>
  <si>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</si>
  <si>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</si>
  <si>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</si>
  <si>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</si>
  <si>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</si>
  <si>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</si>
  <si>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</si>
  <si>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</si>
  <si>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</si>
  <si>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</si>
  <si>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</si>
  <si>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</si>
  <si>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</si>
  <si>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</si>
  <si>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</si>
  <si>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</si>
  <si>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</si>
  <si>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</si>
  <si>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</si>
  <si>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</si>
  <si>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</si>
  <si>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</si>
  <si>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</si>
  <si>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</si>
  <si>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</si>
  <si>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</si>
  <si>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</si>
  <si>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</si>
  <si>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</si>
  <si>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</si>
  <si>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</si>
  <si>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</si>
  <si>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</si>
  <si>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</si>
  <si>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</si>
  <si>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</si>
  <si>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</si>
  <si>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</si>
  <si>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</si>
  <si>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</si>
  <si>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</si>
  <si>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</si>
  <si>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</si>
  <si>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</si>
  <si>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</si>
  <si>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</si>
  <si>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</si>
  <si>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</si>
  <si>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</si>
  <si>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</si>
  <si>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</si>
  <si>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</si>
  <si>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</si>
  <si>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</si>
  <si>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</si>
  <si>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</si>
  <si>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</si>
  <si>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</si>
  <si>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</si>
  <si>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</si>
  <si>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</si>
  <si>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</si>
  <si>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</si>
  <si>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</si>
  <si>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</si>
  <si>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</si>
  <si>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</si>
  <si>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</si>
  <si>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</si>
  <si>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</si>
  <si>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</si>
  <si>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</si>
  <si>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</si>
  <si>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</si>
  <si>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</si>
  <si>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</si>
  <si>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</si>
  <si>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</si>
  <si>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</si>
  <si>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</si>
  <si>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</si>
  <si>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</si>
  <si>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</si>
  <si>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</si>
  <si>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</si>
  <si>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</si>
  <si>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</si>
  <si>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</si>
  <si>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</si>
  <si>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</si>
  <si>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</si>
  <si>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</si>
  <si>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</si>
  <si>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</si>
  <si>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</si>
  <si>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</si>
  <si>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</si>
  <si>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</si>
  <si>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</si>
  <si>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</si>
  <si>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</si>
  <si>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</si>
  <si>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</si>
  <si>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</si>
  <si>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</si>
  <si>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</si>
  <si>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</si>
  <si>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</si>
  <si>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</si>
  <si>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</si>
  <si>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</si>
  <si>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</si>
  <si>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</si>
  <si>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</si>
  <si>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</si>
  <si>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</si>
  <si>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</si>
  <si>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</si>
  <si>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</si>
  <si>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</si>
  <si>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</si>
  <si>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</si>
  <si>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</si>
  <si>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</si>
  <si>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</si>
  <si>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</si>
  <si>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</si>
  <si>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</si>
  <si>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</si>
  <si>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</si>
  <si>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</si>
  <si>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</si>
  <si>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</si>
  <si>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</si>
  <si>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</si>
  <si>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</si>
  <si>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</si>
  <si>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</si>
  <si>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</si>
  <si>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</si>
  <si>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</si>
  <si>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</si>
  <si>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</si>
  <si>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</si>
  <si>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</si>
  <si>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</si>
  <si>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</si>
  <si>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</si>
  <si>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</si>
  <si>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</si>
  <si>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</si>
  <si>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</si>
  <si>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</si>
  <si>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</si>
  <si>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</si>
  <si>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</si>
  <si>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</si>
  <si>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</si>
  <si>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</si>
  <si>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</si>
  <si>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</si>
  <si>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</si>
  <si>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</si>
  <si>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</si>
  <si>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</si>
  <si>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</si>
  <si>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</si>
  <si>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</si>
  <si>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</si>
  <si>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</si>
  <si>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</si>
  <si>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</si>
  <si>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</si>
  <si>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</si>
  <si>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</si>
  <si>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</si>
  <si>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</si>
  <si>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</si>
  <si>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</si>
  <si>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</si>
  <si>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</si>
  <si>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</si>
  <si>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</si>
  <si>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</si>
  <si>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</si>
  <si>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</si>
  <si>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</si>
  <si>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</si>
  <si>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</si>
  <si>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</si>
  <si>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</si>
  <si>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</si>
  <si>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</si>
  <si>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</si>
  <si>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</si>
  <si>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</si>
  <si>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</si>
  <si>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</si>
  <si>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</si>
  <si>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</si>
  <si>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</si>
  <si>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</si>
  <si>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</si>
  <si>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</si>
  <si>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</si>
  <si>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</si>
  <si>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</si>
  <si>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</si>
  <si>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</si>
  <si>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</si>
  <si>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</si>
  <si>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</si>
  <si>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</si>
  <si>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</si>
  <si>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</si>
  <si>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</si>
  <si>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</si>
  <si>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</si>
  <si>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</si>
  <si>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</si>
  <si>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</si>
  <si>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</si>
  <si>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</si>
  <si>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</si>
  <si>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</si>
  <si>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</si>
  <si>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</si>
  <si>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</si>
  <si>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</si>
  <si>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</si>
  <si>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</si>
  <si>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</si>
  <si>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</si>
  <si>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</si>
  <si>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</si>
  <si>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</si>
  <si>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</si>
  <si>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</si>
  <si>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</si>
  <si>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</si>
  <si>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</si>
  <si>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</si>
  <si>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</si>
  <si>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</si>
  <si>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</si>
  <si>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</si>
  <si>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</si>
  <si>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</si>
  <si>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</si>
  <si>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</si>
  <si>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</si>
  <si>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</si>
  <si>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</si>
  <si>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</si>
  <si>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</si>
  <si>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</si>
  <si>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</si>
  <si>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</si>
  <si>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</si>
  <si>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</si>
  <si>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</si>
  <si>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</si>
  <si>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</si>
  <si>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</si>
  <si>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</si>
  <si>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</si>
  <si>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</si>
  <si>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</si>
  <si>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</si>
  <si>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</si>
  <si>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</si>
  <si>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</si>
  <si>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</si>
  <si>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</si>
  <si>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</si>
  <si>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</si>
  <si>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</si>
  <si>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</si>
  <si>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</si>
  <si>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</si>
  <si>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</si>
  <si>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</si>
  <si>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</si>
  <si>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</si>
  <si>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</si>
  <si>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</si>
  <si>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</si>
  <si>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</si>
  <si>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</si>
  <si>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</si>
  <si>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</si>
  <si>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</si>
  <si>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</si>
  <si>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</si>
  <si>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</si>
  <si>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</si>
  <si>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</si>
  <si>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</si>
  <si>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</si>
  <si>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</si>
  <si>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</si>
  <si>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</si>
  <si>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</si>
  <si>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</si>
  <si>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</si>
  <si>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</si>
  <si>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</si>
  <si>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</si>
  <si>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</si>
  <si>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</si>
  <si>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</si>
  <si>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</si>
  <si>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</si>
  <si>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</si>
  <si>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</si>
  <si>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</si>
  <si>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</si>
  <si>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</si>
  <si>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</si>
  <si>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</si>
  <si>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</si>
  <si>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</si>
  <si>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</si>
  <si>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</si>
  <si>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</si>
  <si>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</si>
  <si>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</si>
  <si>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</si>
  <si>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</si>
  <si>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</si>
  <si>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</si>
  <si>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</si>
  <si>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</si>
  <si>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</si>
  <si>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</si>
  <si>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</si>
  <si>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</si>
  <si>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</si>
  <si>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</si>
  <si>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</si>
  <si>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</si>
  <si>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</si>
  <si>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</si>
  <si>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</si>
  <si>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</si>
  <si>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</si>
  <si>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</si>
  <si>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</si>
  <si>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</si>
  <si>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</si>
  <si>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</si>
  <si>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</si>
  <si>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</si>
  <si>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</si>
  <si>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</si>
  <si>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</si>
  <si>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</si>
  <si>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</si>
  <si>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</si>
  <si>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</si>
  <si>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</si>
  <si>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</si>
  <si>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</si>
  <si>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</si>
  <si>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</si>
  <si>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</si>
  <si>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</si>
  <si>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</si>
  <si>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</si>
  <si>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</si>
  <si>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</si>
  <si>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</si>
  <si>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</si>
  <si>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</si>
  <si>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</si>
  <si>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</si>
  <si>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</si>
  <si>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</si>
  <si>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</si>
  <si>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</si>
  <si>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</si>
  <si>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</si>
  <si>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</si>
  <si>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</si>
  <si>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</si>
  <si>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</si>
  <si>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</si>
  <si>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</si>
  <si>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</si>
  <si>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</si>
  <si>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</si>
  <si>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</si>
  <si>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</si>
  <si>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</si>
  <si>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</si>
  <si>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</si>
  <si>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</si>
  <si>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</si>
  <si>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</si>
  <si>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</si>
  <si>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</si>
  <si>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</si>
  <si>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</si>
  <si>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</si>
  <si>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</si>
  <si>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</si>
  <si>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</si>
  <si>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</si>
  <si>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</si>
  <si>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</si>
  <si>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</si>
  <si>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</si>
  <si>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</si>
  <si>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</si>
  <si>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</si>
  <si>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</si>
  <si>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</si>
  <si>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</si>
  <si>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</si>
  <si>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</si>
  <si>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</si>
  <si>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</si>
  <si>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</si>
  <si>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</si>
  <si>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</si>
  <si>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</si>
  <si>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</si>
  <si>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</si>
  <si>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</si>
  <si>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</si>
  <si>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</si>
  <si>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</si>
  <si>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</si>
  <si>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</si>
  <si>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</si>
  <si>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</si>
  <si>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</si>
  <si>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</si>
  <si>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</si>
  <si>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</si>
  <si>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</si>
  <si>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</si>
  <si>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</si>
  <si>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</si>
  <si>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</si>
  <si>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</si>
  <si>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</si>
  <si>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</si>
  <si>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</si>
  <si>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</si>
  <si>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</si>
  <si>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</si>
  <si>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</si>
  <si>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</si>
  <si>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</si>
  <si>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</si>
  <si>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</si>
  <si>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</si>
  <si>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</si>
  <si>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</si>
  <si>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</si>
  <si>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</si>
  <si>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</si>
  <si>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</si>
  <si>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</si>
  <si>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</si>
  <si>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</si>
  <si>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</si>
  <si>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</si>
  <si>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</si>
  <si>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</si>
  <si>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</si>
  <si>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</si>
  <si>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</si>
  <si>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</si>
  <si>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</si>
  <si>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</si>
  <si>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</si>
  <si>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</si>
  <si>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</si>
  <si>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</si>
  <si>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</si>
  <si>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</si>
  <si>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</si>
  <si>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</si>
  <si>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</si>
  <si>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</si>
  <si>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</si>
  <si>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</si>
  <si>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</si>
  <si>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</si>
  <si>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</si>
  <si>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</si>
  <si>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</si>
  <si>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</si>
  <si>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</si>
  <si>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</si>
  <si>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</si>
  <si>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</si>
  <si>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</si>
  <si>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</si>
  <si>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</si>
  <si>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</si>
  <si>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</si>
  <si>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</si>
  <si>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</si>
  <si>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</si>
  <si>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</si>
  <si>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</si>
  <si>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</si>
  <si>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</si>
  <si>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</si>
  <si>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</si>
  <si>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</si>
  <si>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</si>
  <si>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</si>
  <si>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</si>
  <si>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</si>
  <si>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</si>
  <si>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</si>
  <si>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</si>
  <si>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</si>
  <si>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</si>
  <si>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</si>
  <si>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</si>
  <si>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</si>
  <si>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</si>
  <si>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</si>
  <si>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</si>
  <si>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</si>
  <si>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</si>
  <si>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</si>
  <si>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</si>
  <si>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</si>
  <si>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</si>
  <si>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</si>
  <si>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</si>
  <si>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</si>
  <si>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</si>
  <si>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</si>
  <si>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</si>
  <si>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</si>
  <si>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</si>
  <si>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</si>
  <si>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</si>
  <si>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</si>
  <si>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</si>
  <si>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</si>
  <si>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</si>
  <si>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</si>
  <si>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</si>
  <si>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</si>
  <si>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</si>
  <si>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</si>
  <si>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</si>
  <si>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</si>
  <si>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</si>
  <si>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</si>
  <si>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</si>
  <si>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</si>
  <si>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</si>
  <si>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</si>
  <si>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</si>
  <si>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</si>
  <si>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</si>
  <si>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</si>
  <si>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</si>
  <si>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</si>
  <si>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</si>
  <si>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</si>
  <si>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</si>
  <si>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</si>
  <si>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</si>
  <si>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</si>
  <si>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</si>
  <si>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</si>
  <si>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</si>
  <si>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</si>
  <si>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</si>
  <si>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</si>
  <si>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</si>
  <si>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</si>
  <si>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</si>
  <si>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</si>
  <si>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</si>
  <si>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</si>
  <si>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</si>
  <si>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</si>
  <si>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</si>
  <si>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</si>
  <si>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</si>
  <si>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</si>
  <si>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</si>
  <si>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</si>
  <si>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</si>
  <si>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</si>
  <si>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</si>
  <si>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</si>
  <si>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</si>
  <si>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</si>
  <si>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</si>
  <si>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</si>
  <si>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</si>
  <si>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</si>
  <si>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</si>
  <si>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</si>
  <si>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</si>
  <si>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</si>
  <si>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</si>
  <si>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</si>
  <si>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</si>
  <si>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</si>
  <si>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</si>
  <si>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</si>
  <si>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</si>
  <si>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</si>
  <si>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</si>
  <si>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</si>
  <si>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</si>
  <si>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</si>
  <si>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</si>
  <si>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</si>
  <si>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</si>
  <si>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</si>
  <si>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</si>
  <si>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</si>
  <si>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</si>
  <si>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</si>
  <si>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</si>
  <si>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</si>
  <si>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</si>
  <si>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</si>
  <si>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</si>
  <si>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</si>
  <si>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</si>
  <si>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</si>
  <si>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</si>
  <si>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</si>
  <si>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</si>
  <si>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</si>
  <si>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</si>
  <si>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</si>
  <si>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</si>
  <si>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</si>
  <si>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</si>
  <si>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</si>
  <si>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</si>
  <si>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</si>
  <si>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</si>
  <si>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</si>
  <si>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</si>
  <si>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</si>
  <si>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</si>
  <si>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</si>
  <si>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</si>
  <si>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</si>
  <si>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</si>
  <si>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</si>
  <si>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</si>
  <si>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</si>
  <si>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</si>
  <si>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</si>
  <si>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</si>
  <si>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</si>
  <si>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</si>
  <si>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</si>
  <si>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</si>
  <si>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</si>
  <si>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</si>
  <si>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</si>
  <si>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</si>
  <si>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</si>
  <si>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</si>
  <si>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</si>
  <si>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</si>
  <si>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</si>
  <si>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</si>
  <si>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</si>
  <si>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</si>
  <si>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</si>
  <si>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</si>
  <si>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</si>
  <si>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</si>
  <si>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</si>
  <si>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</si>
  <si>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</si>
  <si>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</si>
  <si>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</si>
  <si>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</si>
  <si>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</si>
  <si>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</si>
  <si>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</si>
  <si>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</si>
  <si>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</si>
  <si>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</si>
  <si>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</si>
  <si>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</si>
  <si>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</si>
  <si>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</si>
  <si>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</si>
  <si>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</si>
  <si>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</si>
  <si>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</si>
  <si>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</si>
  <si>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</si>
  <si>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</si>
  <si>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</si>
  <si>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</si>
  <si>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</si>
  <si>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</si>
  <si>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</si>
  <si>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</si>
  <si>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</si>
  <si>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</si>
  <si>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</si>
  <si>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</si>
  <si>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</si>
  <si>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</si>
  <si>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</si>
  <si>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</si>
  <si>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</si>
  <si>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</si>
  <si>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</si>
  <si>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</si>
  <si>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</si>
  <si>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</si>
  <si>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</si>
  <si>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</si>
  <si>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</si>
  <si>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</si>
  <si>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</si>
  <si>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</si>
  <si>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</si>
  <si>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</si>
  <si>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</si>
  <si>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</si>
  <si>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</si>
  <si>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</si>
  <si>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</si>
  <si>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</si>
  <si>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</si>
  <si>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</si>
  <si>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</si>
  <si>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</si>
  <si>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</si>
  <si>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</si>
  <si>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</si>
  <si>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</si>
  <si>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</si>
  <si>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</si>
  <si>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</si>
  <si>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</si>
  <si>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</si>
  <si>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</si>
  <si>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</si>
  <si>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</si>
  <si>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</si>
  <si>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</si>
  <si>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</si>
  <si>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</si>
  <si>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</si>
  <si>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</si>
  <si>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</si>
  <si>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</si>
  <si>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</si>
  <si>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</si>
  <si>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</si>
  <si>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</si>
  <si>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</si>
  <si>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</si>
  <si>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</si>
  <si>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</si>
  <si>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</si>
  <si>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</si>
  <si>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</si>
  <si>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</si>
  <si>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</si>
  <si>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</si>
  <si>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</si>
  <si>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</si>
  <si>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</si>
  <si>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</si>
  <si>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</si>
  <si>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</si>
  <si>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</si>
  <si>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</si>
  <si>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</si>
  <si>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</si>
  <si>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</si>
  <si>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</si>
  <si>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</si>
  <si>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</si>
  <si>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</si>
  <si>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</si>
  <si>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</si>
  <si>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</si>
  <si>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</si>
  <si>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</si>
  <si>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</si>
  <si>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</si>
  <si>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</si>
  <si>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</si>
  <si>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</si>
  <si>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</si>
  <si>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</si>
  <si>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</si>
  <si>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</si>
  <si>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</si>
  <si>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</si>
  <si>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</si>
  <si>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</si>
  <si>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</si>
  <si>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</si>
  <si>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</si>
  <si>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</si>
  <si>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</si>
  <si>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</si>
  <si>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</si>
  <si>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</si>
  <si>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</si>
  <si>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</si>
  <si>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</si>
  <si>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</si>
  <si>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</si>
  <si>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</si>
  <si>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</si>
  <si>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</si>
  <si>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</si>
  <si>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</si>
  <si>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</si>
  <si>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</si>
  <si>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</si>
  <si>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</si>
  <si>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</si>
  <si>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</si>
  <si>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</si>
  <si>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</si>
  <si>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</si>
  <si>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</si>
  <si>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</si>
  <si>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</si>
  <si>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</si>
  <si>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</si>
  <si>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</si>
  <si>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</si>
  <si>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</si>
  <si>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</si>
  <si>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</si>
  <si>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</si>
  <si>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</si>
  <si>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</si>
  <si>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</si>
  <si>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</si>
  <si>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</si>
  <si>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</si>
  <si>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</si>
  <si>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</si>
  <si>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</si>
  <si>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</si>
  <si>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</si>
  <si>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</si>
  <si>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</si>
  <si>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</si>
  <si>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</si>
  <si>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</si>
  <si>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</si>
  <si>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</si>
  <si>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</si>
  <si>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</si>
  <si>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</si>
  <si>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</si>
  <si>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</si>
  <si>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</si>
  <si>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</si>
  <si>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</si>
  <si>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</si>
  <si>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</si>
  <si>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</si>
  <si>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</si>
  <si>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</si>
  <si>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</si>
  <si>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</si>
  <si>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</si>
  <si>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</si>
  <si>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</si>
  <si>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</si>
  <si>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</si>
  <si>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</si>
  <si>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</si>
  <si>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</si>
  <si>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</si>
  <si>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</si>
  <si>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</si>
  <si>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</si>
  <si>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</si>
  <si>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</si>
  <si>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</si>
  <si>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</si>
  <si>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</si>
  <si>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</si>
  <si>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</si>
  <si>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</si>
  <si>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</si>
  <si>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</si>
  <si>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</si>
  <si>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</si>
  <si>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</si>
  <si>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</si>
  <si>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</si>
  <si>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</si>
  <si>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</si>
  <si>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</si>
  <si>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</si>
  <si>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</si>
  <si>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</si>
  <si>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</si>
  <si>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</si>
  <si>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</si>
  <si>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</si>
  <si>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</si>
  <si>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</si>
  <si>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</si>
  <si>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</si>
  <si>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</si>
  <si>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</si>
  <si>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</si>
  <si>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</si>
  <si>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</si>
  <si>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</si>
  <si>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</si>
  <si>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</si>
  <si>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</si>
  <si>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</si>
  <si>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</si>
  <si>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</si>
  <si>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</si>
  <si>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</si>
  <si>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</si>
  <si>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</si>
  <si>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</si>
  <si>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</si>
  <si>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</si>
  <si>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</si>
  <si>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</si>
  <si>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</si>
  <si>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</si>
  <si>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</si>
  <si>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</si>
  <si>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</si>
  <si>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</si>
  <si>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</si>
  <si>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</si>
  <si>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</si>
  <si>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</si>
  <si>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</si>
  <si>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</si>
  <si>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</si>
  <si>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</si>
  <si>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</si>
  <si>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</si>
  <si>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</si>
  <si>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</si>
  <si>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</si>
  <si>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</si>
  <si>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</si>
  <si>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</si>
  <si>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</si>
  <si>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</si>
  <si>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</si>
  <si>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</si>
  <si>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</si>
  <si>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</si>
  <si>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</si>
  <si>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</si>
  <si>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</si>
  <si>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</si>
  <si>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</si>
  <si>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</si>
  <si>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</si>
  <si>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</si>
  <si>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</si>
  <si>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</si>
  <si>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</si>
  <si>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</si>
  <si>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</si>
  <si>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</si>
  <si>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</si>
  <si>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</si>
  <si>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</si>
  <si>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</si>
  <si>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</si>
  <si>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</si>
  <si>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</si>
  <si>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</si>
  <si>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</si>
  <si>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</si>
  <si>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</si>
  <si>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</si>
  <si>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</si>
  <si>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</si>
  <si>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</si>
  <si>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</si>
  <si>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</si>
  <si>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</si>
  <si>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</si>
  <si>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</si>
  <si>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</si>
  <si>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</si>
  <si>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</si>
  <si>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</si>
  <si>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</si>
  <si>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</si>
  <si>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</si>
  <si>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</si>
  <si>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</si>
  <si>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</si>
  <si>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</si>
  <si>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</si>
  <si>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</si>
  <si>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</si>
  <si>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</si>
  <si>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</si>
  <si>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</si>
  <si>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</si>
  <si>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</si>
  <si>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</si>
  <si>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</si>
  <si>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</si>
  <si>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</si>
  <si>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</si>
  <si>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</si>
  <si>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</si>
  <si>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</si>
  <si>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</si>
  <si>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</si>
  <si>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</si>
  <si>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</si>
  <si>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</si>
  <si>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</si>
  <si>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</si>
  <si>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</si>
  <si>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</si>
  <si>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</si>
  <si>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</si>
  <si>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</si>
  <si>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</si>
  <si>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</si>
  <si>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</si>
  <si>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</si>
  <si>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</si>
  <si>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</si>
  <si>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</si>
  <si>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</si>
  <si>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</si>
  <si>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</si>
  <si>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</si>
  <si>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</si>
  <si>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</si>
  <si>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</si>
  <si>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</si>
  <si>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</si>
  <si>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</si>
  <si>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</si>
  <si>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</si>
  <si>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</si>
  <si>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</si>
  <si>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</si>
  <si>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</si>
  <si>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</si>
  <si>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</si>
  <si>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</si>
  <si>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</si>
  <si>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</si>
  <si>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</si>
  <si>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</si>
  <si>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</si>
  <si>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</si>
  <si>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</si>
  <si>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</si>
  <si>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</si>
  <si>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</si>
  <si>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</si>
  <si>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</si>
  <si>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</si>
  <si>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</si>
  <si>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</si>
  <si>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</si>
  <si>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</si>
  <si>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</si>
  <si>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</si>
  <si>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</si>
  <si>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</si>
  <si>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</si>
  <si>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</si>
  <si>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</si>
  <si>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</si>
  <si>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</si>
  <si>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</si>
  <si>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</si>
  <si>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</si>
  <si>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</si>
  <si>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</si>
  <si>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</si>
  <si>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</si>
  <si>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</si>
  <si>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</si>
  <si>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</si>
  <si>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</si>
  <si>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</si>
  <si>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</si>
  <si>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</si>
  <si>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</si>
  <si>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</si>
  <si>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</si>
  <si>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</si>
  <si>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</si>
  <si>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</si>
  <si>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</si>
  <si>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</si>
  <si>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</si>
  <si>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</si>
  <si>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</si>
  <si>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</si>
  <si>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</si>
  <si>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</si>
  <si>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</si>
  <si>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</si>
  <si>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</si>
  <si>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</si>
  <si>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</si>
  <si>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</si>
  <si>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</si>
  <si>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</si>
  <si>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</si>
  <si>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</si>
  <si>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</si>
  <si>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</si>
  <si>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</si>
  <si>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</si>
  <si>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</si>
  <si>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</si>
  <si>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</si>
  <si>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</si>
  <si>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</si>
  <si>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</si>
  <si>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</si>
  <si>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</si>
  <si>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</si>
  <si>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</si>
  <si>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</si>
  <si>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</si>
  <si>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</si>
  <si>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</si>
  <si>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</si>
  <si>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</si>
  <si>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</si>
  <si>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</si>
  <si>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</si>
  <si>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</si>
  <si>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</si>
  <si>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</si>
  <si>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</si>
  <si>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</si>
  <si>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</si>
  <si>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</si>
  <si>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</si>
  <si>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</si>
  <si>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</si>
  <si>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</si>
  <si>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</si>
  <si>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</si>
  <si>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</si>
  <si>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</si>
  <si>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</si>
  <si>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</si>
  <si>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</si>
  <si>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</si>
  <si>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</si>
  <si>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</si>
  <si>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</si>
  <si>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</si>
  <si>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</si>
  <si>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</si>
  <si>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</si>
  <si>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</si>
  <si>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</si>
  <si>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</si>
  <si>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</si>
  <si>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</si>
  <si>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</si>
  <si>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</si>
  <si>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</si>
  <si>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</si>
  <si>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</si>
  <si>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</si>
  <si>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</si>
  <si>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</si>
  <si>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</si>
  <si>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</si>
  <si>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</si>
  <si>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</si>
  <si>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</si>
  <si>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</si>
  <si>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</si>
  <si>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</si>
  <si>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</si>
  <si>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</si>
  <si>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</si>
  <si>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</si>
  <si>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</si>
  <si>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</si>
  <si>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</si>
  <si>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</si>
  <si>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</si>
  <si>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</si>
  <si>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</si>
  <si>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</si>
  <si>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</si>
  <si>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</si>
  <si>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</si>
  <si>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</si>
  <si>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</si>
  <si>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</si>
  <si>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</si>
  <si>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</si>
  <si>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</si>
  <si>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</si>
  <si>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</si>
  <si>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</si>
  <si>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</si>
  <si>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</si>
  <si>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</si>
  <si>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</si>
  <si>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</si>
  <si>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</si>
  <si>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</si>
  <si>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</si>
  <si>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</si>
  <si>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</si>
  <si>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</si>
  <si>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</si>
  <si>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</si>
  <si>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</si>
  <si>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</si>
  <si>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</si>
  <si>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</si>
  <si>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</si>
  <si>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</si>
  <si>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</si>
  <si>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</si>
  <si>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</si>
  <si>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</si>
  <si>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</si>
  <si>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</si>
  <si>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</si>
  <si>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</si>
  <si>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</si>
  <si>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</si>
  <si>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</si>
  <si>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</si>
  <si>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</si>
  <si>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</si>
  <si>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</si>
  <si>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</si>
  <si>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</si>
  <si>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</si>
  <si>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</si>
  <si>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</si>
  <si>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</si>
  <si>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</si>
  <si>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</si>
  <si>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</si>
  <si>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</si>
  <si>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</si>
  <si>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</si>
  <si>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</si>
  <si>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</si>
  <si>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</si>
  <si>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</si>
  <si>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</si>
  <si>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</si>
  <si>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</si>
  <si>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</si>
  <si>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</si>
  <si>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</si>
  <si>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</si>
  <si>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</si>
  <si>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</si>
  <si>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</si>
  <si>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</si>
  <si>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</si>
  <si>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</si>
  <si>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</si>
  <si>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</si>
  <si>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</si>
  <si>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</si>
  <si>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</si>
  <si>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</si>
  <si>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</si>
  <si>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</si>
  <si>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</si>
  <si>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</si>
  <si>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</si>
  <si>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</si>
  <si>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</si>
  <si>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</si>
  <si>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</si>
  <si>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</si>
  <si>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</si>
  <si>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</si>
  <si>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</si>
  <si>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</si>
  <si>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</si>
  <si>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</si>
  <si>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</si>
  <si>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</si>
  <si>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</si>
  <si>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</si>
  <si>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</si>
  <si>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</si>
  <si>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</si>
  <si>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</si>
  <si>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</si>
  <si>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</si>
  <si>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</si>
  <si>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</si>
  <si>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</si>
  <si>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</si>
  <si>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</si>
  <si>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</si>
  <si>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</si>
  <si>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</si>
  <si>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</si>
  <si>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</si>
  <si>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</si>
  <si>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</si>
  <si>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</si>
  <si>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</si>
  <si>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</si>
  <si>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</si>
  <si>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</si>
  <si>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</si>
  <si>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</si>
  <si>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</si>
  <si>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</si>
  <si>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</si>
  <si>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</si>
  <si>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</si>
  <si>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</si>
  <si>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</si>
  <si>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</si>
  <si>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</si>
  <si>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</si>
  <si>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</si>
  <si>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</si>
  <si>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</si>
  <si>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</si>
  <si>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</si>
  <si>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</si>
  <si>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</si>
  <si>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</si>
  <si>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</si>
  <si>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</si>
  <si>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</si>
  <si>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</si>
  <si>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</si>
  <si>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</si>
  <si>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</si>
  <si>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</si>
  <si>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</si>
  <si>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</si>
  <si>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</si>
  <si>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</si>
  <si>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</si>
  <si>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</si>
  <si>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</si>
  <si>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</si>
  <si>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</si>
  <si>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</si>
  <si>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</si>
  <si>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</si>
  <si>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</si>
  <si>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</si>
  <si>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</si>
  <si>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</si>
  <si>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</si>
  <si>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</si>
  <si>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</si>
  <si>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</si>
  <si>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</si>
  <si>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</si>
  <si>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</si>
  <si>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</si>
  <si>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</si>
  <si>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</si>
  <si>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</si>
  <si>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</si>
  <si>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</si>
  <si>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</si>
  <si>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</si>
  <si>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</si>
  <si>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</si>
  <si>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</si>
  <si>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</si>
  <si>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</si>
  <si>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</si>
  <si>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</si>
  <si>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</si>
  <si>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</si>
  <si>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</si>
  <si>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</si>
  <si>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</si>
  <si>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</si>
  <si>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</si>
  <si>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</si>
  <si>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</si>
  <si>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</si>
  <si>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</si>
  <si>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</si>
  <si>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</si>
  <si>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</si>
  <si>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</si>
  <si>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</si>
  <si>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</si>
  <si>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</si>
  <si>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</si>
  <si>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</si>
  <si>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</si>
  <si>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</si>
  <si>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</si>
  <si>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</si>
  <si>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</si>
  <si>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</si>
  <si>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</si>
  <si>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</si>
  <si>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</si>
  <si>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</si>
  <si>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</si>
  <si>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</si>
  <si>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</si>
  <si>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</si>
  <si>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</si>
  <si>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</si>
  <si>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</si>
  <si>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</si>
  <si>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</si>
  <si>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</si>
  <si>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</si>
  <si>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</si>
  <si>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</si>
  <si>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</si>
  <si>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</si>
  <si>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</si>
  <si>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</si>
  <si>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</si>
  <si>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</si>
  <si>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</si>
  <si>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</si>
  <si>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</si>
  <si>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</si>
  <si>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</si>
  <si>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</si>
  <si>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</si>
  <si>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</si>
  <si>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</si>
  <si>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</si>
  <si>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</si>
  <si>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</si>
  <si>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</si>
  <si>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</si>
  <si>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</si>
  <si>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</si>
  <si>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</si>
  <si>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</si>
  <si>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</si>
  <si>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</si>
  <si>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</si>
  <si>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</si>
  <si>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</si>
  <si>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</si>
  <si>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</si>
  <si>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</si>
  <si>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</si>
  <si>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</si>
  <si>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</si>
  <si>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</si>
  <si>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</si>
  <si>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</si>
  <si>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</si>
  <si>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</si>
  <si>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</si>
  <si>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</si>
  <si>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</si>
  <si>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</si>
  <si>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</si>
  <si>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</si>
  <si>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</si>
  <si>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</si>
  <si>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</si>
  <si>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</si>
  <si>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</si>
  <si>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</si>
  <si>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</si>
  <si>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</si>
  <si>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</si>
  <si>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</si>
  <si>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</si>
  <si>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</si>
  <si>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</si>
  <si>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</si>
  <si>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</si>
  <si>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</si>
  <si>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</si>
  <si>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</si>
  <si>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</si>
  <si>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</si>
  <si>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</si>
  <si>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</si>
  <si>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</si>
  <si>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</si>
  <si>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</si>
  <si>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</si>
  <si>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</si>
  <si>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</si>
  <si>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</si>
  <si>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</si>
  <si>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</si>
  <si>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</si>
  <si>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</si>
  <si>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</si>
  <si>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</si>
  <si>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</si>
  <si>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</si>
  <si>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</si>
  <si>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</si>
  <si>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</si>
  <si>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</si>
  <si>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</si>
  <si>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</si>
  <si>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</si>
  <si>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</si>
  <si>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</si>
  <si>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</si>
  <si>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</si>
  <si>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</si>
  <si>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</si>
  <si>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</si>
  <si>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</si>
  <si>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</si>
  <si>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</si>
  <si>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</si>
  <si>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</si>
  <si>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</si>
  <si>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</si>
  <si>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</si>
  <si>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</si>
  <si>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</si>
  <si>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</si>
  <si>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</si>
  <si>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</si>
  <si>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</si>
  <si>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</si>
  <si>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</si>
  <si>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</si>
  <si>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</si>
  <si>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</si>
  <si>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</si>
  <si>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</si>
  <si>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</si>
  <si>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</si>
  <si>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</si>
  <si>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</si>
  <si>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</si>
  <si>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</si>
  <si>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</si>
  <si>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</si>
  <si>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</si>
  <si>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</si>
  <si>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</si>
  <si>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</si>
  <si>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</si>
  <si>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</si>
  <si>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</si>
  <si>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</si>
  <si>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</si>
  <si>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</si>
  <si>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</si>
  <si>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</si>
  <si>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</si>
  <si>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</si>
  <si>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</si>
  <si>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</si>
  <si>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</si>
  <si>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</si>
  <si>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</si>
  <si>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</si>
  <si>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</si>
  <si>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</si>
  <si>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</si>
  <si>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</si>
  <si>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</si>
  <si>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</si>
  <si>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</si>
  <si>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</si>
  <si>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</si>
  <si>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</si>
  <si>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</si>
  <si>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</si>
  <si>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</si>
  <si>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</si>
  <si>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</si>
  <si>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</si>
  <si>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</si>
  <si>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</si>
  <si>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</si>
  <si>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</si>
  <si>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</si>
  <si>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</si>
  <si>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</si>
  <si>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</si>
  <si>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</si>
  <si>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</si>
  <si>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</si>
  <si>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</si>
  <si>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</si>
  <si>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</si>
  <si>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</si>
  <si>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</si>
  <si>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</si>
  <si>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</si>
  <si>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</si>
  <si>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</si>
  <si>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</si>
  <si>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</si>
  <si>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</si>
  <si>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</si>
  <si>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</si>
  <si>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</si>
  <si>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</si>
  <si>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</si>
  <si>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</si>
  <si>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</si>
  <si>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</si>
  <si>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</si>
  <si>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</si>
  <si>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</si>
  <si>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</si>
  <si>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</si>
  <si>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</si>
  <si>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</si>
  <si>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</si>
  <si>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</si>
  <si>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</si>
  <si>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</si>
  <si>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</si>
  <si>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</si>
  <si>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</si>
  <si>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</si>
  <si>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</si>
  <si>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</si>
  <si>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</si>
  <si>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</si>
  <si>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</si>
  <si>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</si>
  <si>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</si>
  <si>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</si>
  <si>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</si>
  <si>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</si>
  <si>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</si>
  <si>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</si>
  <si>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</si>
  <si>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</si>
  <si>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</si>
  <si>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</si>
  <si>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</si>
  <si>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</si>
  <si>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</si>
  <si>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</si>
  <si>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</si>
  <si>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</si>
  <si>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</si>
  <si>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</si>
  <si>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</si>
  <si>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</si>
  <si>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</si>
  <si>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</si>
  <si>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</si>
  <si>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</si>
  <si>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</si>
  <si>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</si>
  <si>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</si>
  <si>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</si>
  <si>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</si>
  <si>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</si>
  <si>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</si>
  <si>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</si>
  <si>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</si>
  <si>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</si>
  <si>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</si>
  <si>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</si>
  <si>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</si>
  <si>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</si>
  <si>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</si>
  <si>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</si>
  <si>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</si>
  <si>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</si>
  <si>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</si>
  <si>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</si>
  <si>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</si>
  <si>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</si>
  <si>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</si>
  <si>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</si>
  <si>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</si>
  <si>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</si>
  <si>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</si>
  <si>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</si>
  <si>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</si>
  <si>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</si>
  <si>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</si>
  <si>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</si>
  <si>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</si>
  <si>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</si>
  <si>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</si>
  <si>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</si>
  <si>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</si>
  <si>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</si>
  <si>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</si>
  <si>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</si>
  <si>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</si>
  <si>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</si>
  <si>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</si>
  <si>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</si>
  <si>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</si>
  <si>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</si>
  <si>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</si>
  <si>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</si>
  <si>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</si>
  <si>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</si>
  <si>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</si>
  <si>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Mantener las disciplinas deportivas en el programa de Escuelas de desarrollo complementario para niños , niñas, adolecentes y jovenes del Municipio de Pasto</t>
  </si>
  <si>
    <t>Coordinador Escuelas de desarrollo complementario DEC</t>
  </si>
  <si>
    <t>Coordinador Programa de Discapacidad</t>
  </si>
  <si>
    <t>Gestor Vias Activas y Saludables VAS</t>
  </si>
  <si>
    <t xml:space="preserve">Coordinador de Eventos y Escenarios deportivos </t>
  </si>
  <si>
    <t>Directora Administrativa Pasto Deporte</t>
  </si>
  <si>
    <t xml:space="preserve">Coordinador de Escuelas de Formacion Deportiva - Coordinador de Eventos y Escenarios Deportivos </t>
  </si>
  <si>
    <t xml:space="preserve">Coordinador de Discapacidad </t>
  </si>
  <si>
    <t>Gestor Habitos y Estilos de Vida Saludable HEVS</t>
  </si>
  <si>
    <t xml:space="preserve">Coordinador de Recreacion y Campamentos </t>
  </si>
  <si>
    <t>Gestor Habitos y Estilos de Vida Saludable HEVS y Gestor VAS</t>
  </si>
  <si>
    <t>Coordinador de Recreacion y Campamentos</t>
  </si>
  <si>
    <t>Realizar Encuentro de Intercambios de Saberes Ancestrales, Culturales, Deportivos y Territoriales del Pueblo Indígena</t>
  </si>
  <si>
    <t xml:space="preserve">Realizar acciones  para financiar mejoramiento de instalaciones y equipamiento de Pasto Deporte </t>
  </si>
  <si>
    <t>Adelantar el campeonato intercolegiados Nacional en preescolar, primaria, y secundaria en las diferentes disciplinas del deporte</t>
  </si>
  <si>
    <t>Adelantar campeonatos con beneficio a la comunidad dentro del sector urbano y rural del municipio de Pasto</t>
  </si>
  <si>
    <t>Integrar a niños, niñas y adolescentes en situación de discapacidad a clubes y escuelas de formación deportiva.</t>
  </si>
  <si>
    <t>Realizar Jornadas dominicales de ciclo recreovias y actividades conexas ludico deportivas</t>
  </si>
  <si>
    <t>Realizar Jornadas de ciclovias nocturnas y actividades ludico deportivas</t>
  </si>
  <si>
    <t>Realizar jornadas de recreacion culturales y deportivas para la comunidad urbana y rural</t>
  </si>
  <si>
    <t>Conformar grupos de actividad física en el municipio de Pasto, Programa de Hábitos y estilos de Vida Saludable HEVS Pasto.</t>
  </si>
  <si>
    <t>Realizar jornadas de recreacion e integracion social con participacion de poblacion y grupos de campamentos juveniles</t>
  </si>
  <si>
    <t>Realizar eventos masivos de actividad fisica y fomento de habitos y estilos de vida saludable para la comunidad urbana y rural</t>
  </si>
  <si>
    <t>Realizar acciones educativas deintegracion deportiv y recreativas vinculando a poblacion vulnerable del sector urbano y rural del Municipio</t>
  </si>
  <si>
    <t>Adelantar acciones de capacitacion y formacion en educacion deportiva taller de formacion Deportiva</t>
  </si>
  <si>
    <t>Suscribir convenios para el fortalecimiento institucional y financiero de Pasto Deporte</t>
  </si>
  <si>
    <t>Adelantar  acciones  para promover la institucionalidad de la politica publica en Pasto Deporte</t>
  </si>
  <si>
    <t>Desarrollo de estrategias para el fortalecimiento de la actividad fisica y la recreación vigencia 2022 en el municipio de Pasto</t>
  </si>
  <si>
    <t>Desarrollar una olimpiada paralimpica con participacion de fundaciones y clubes de personas con discapacidad</t>
  </si>
  <si>
    <t>Mejoramiento de la Cultura en el Deporte con la Revolución Deportiva Vigencia 2022, en el Municipio de Pasto</t>
  </si>
  <si>
    <t xml:space="preserve"> Se ha Fortalecido la practica de la actividad física y la promoción de hábitos y estilos de vida saludable en el Municipio de Pasto</t>
  </si>
  <si>
    <t xml:space="preserve">Se ha fortalecido la participacion en los programas deportivos, recreativos y de actividad fisica de la poblacion del Municipio de Pasto  </t>
  </si>
  <si>
    <t>Formalizar alianzas estratégicas con instituciones de educación superior para fortalecimiento de los programas de recreacion y actividad fisica HEVS-VAS</t>
  </si>
  <si>
    <t>Fortalecimiento de la cultura deportiva, medio eficaz para la paz, la convivencia y fraternidad para todos y todas  vigencia 2021 del municipio de Pasto.</t>
  </si>
  <si>
    <t>Fortalecimiento en la Educacion de la Actividad Fisica, la Recreacion y el Aprovechamiento del Tiempo Libre Vigencia 2021 del Municipio de Pasto</t>
  </si>
  <si>
    <t>Realizar festivales con la participacion de niños, niñas, adolescentes y jóvenes en diversas disciplinas deportivas en el Municipio de Pasto</t>
  </si>
  <si>
    <t>Avanzar en la formulacion e Implementación Del Centro De Perfeccionamiento Deportivo Para La Detección, Selección Y Desarrollo De Talentos Deportivos, En el Municipio De Pasto, etapa precontractual.</t>
  </si>
  <si>
    <t xml:space="preserve">Realizar convenios interinstitucionales para fortalecer las escuelas de formación deportiva </t>
  </si>
  <si>
    <t>Realizar convenios interinstitucionales para fortalecer las escuelas de formación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</si>
</sst>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9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12" fillId="7" borderId="12" xfId="0" applyFont="1" applyFill="1" applyBorder="1" applyAlignment="1" applyProtection="1">
      <alignment horizontal="center" vertical="center" wrapText="1"/>
    </xf>
    <xf numFmtId="0" fontId="12" fillId="7" borderId="8" xfId="0" applyFont="1" applyFill="1" applyBorder="1" applyAlignment="1" applyProtection="1">
      <alignment vertical="center" wrapText="1"/>
    </xf>
    <xf numFmtId="0" fontId="12" fillId="7" borderId="12" xfId="0" applyFont="1" applyFill="1" applyBorder="1" applyAlignment="1" applyProtection="1">
      <alignment vertical="center" wrapText="1"/>
    </xf>
    <xf numFmtId="0" fontId="12" fillId="7" borderId="11" xfId="0" applyFont="1" applyFill="1" applyBorder="1" applyAlignment="1" applyProtection="1">
      <alignment vertical="center" wrapText="1"/>
    </xf>
    <xf numFmtId="0" fontId="10" fillId="5" borderId="0" xfId="0" applyFont="1" applyFill="1"/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41" fontId="0" fillId="5" borderId="0" xfId="0" applyNumberFormat="1" applyFill="1"/>
    <xf numFmtId="41" fontId="7" fillId="5" borderId="0" xfId="2" applyFont="1" applyFill="1" applyProtection="1"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ill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1" fillId="6" borderId="1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10" fillId="8" borderId="1" xfId="0" applyFont="1" applyFill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CCFFFF"/>
      <color rgb="FF967FF9"/>
      <color rgb="FF00FF00"/>
      <color rgb="FF0099FF"/>
      <color rgb="FFFF0000"/>
      <color rgb="FFFF6600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176893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4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1976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5" t="s">
        <v>406</v>
      </c>
      <c r="C5" t="s">
        <v>440</v>
      </c>
    </row>
    <row r="6" spans="1:3" x14ac:dyDescent="0.25">
      <c r="A6" s="15" t="s">
        <v>440</v>
      </c>
      <c r="B6" s="85"/>
      <c r="C6" t="s">
        <v>414</v>
      </c>
    </row>
    <row r="7" spans="1:3" x14ac:dyDescent="0.25">
      <c r="A7" s="15" t="s">
        <v>414</v>
      </c>
      <c r="B7" s="85"/>
      <c r="C7" t="s">
        <v>447</v>
      </c>
    </row>
    <row r="8" spans="1:3" x14ac:dyDescent="0.25">
      <c r="A8" s="15" t="s">
        <v>447</v>
      </c>
      <c r="B8" s="85"/>
      <c r="C8" t="s">
        <v>408</v>
      </c>
    </row>
    <row r="9" spans="1:3" x14ac:dyDescent="0.25">
      <c r="A9" s="15" t="s">
        <v>408</v>
      </c>
      <c r="B9" s="85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4" t="s">
        <v>514</v>
      </c>
      <c r="C11" t="s">
        <v>540</v>
      </c>
    </row>
    <row r="12" spans="1:3" x14ac:dyDescent="0.25">
      <c r="A12" s="15" t="s">
        <v>540</v>
      </c>
      <c r="B12" s="84"/>
      <c r="C12" t="s">
        <v>551</v>
      </c>
    </row>
    <row r="13" spans="1:3" x14ac:dyDescent="0.25">
      <c r="A13" s="15" t="s">
        <v>551</v>
      </c>
      <c r="B13" s="84"/>
      <c r="C13" t="s">
        <v>546</v>
      </c>
    </row>
    <row r="14" spans="1:3" x14ac:dyDescent="0.25">
      <c r="A14" s="15" t="s">
        <v>546</v>
      </c>
      <c r="B14" s="84"/>
      <c r="C14" t="s">
        <v>516</v>
      </c>
    </row>
    <row r="15" spans="1:3" x14ac:dyDescent="0.25">
      <c r="A15" s="15" t="s">
        <v>516</v>
      </c>
      <c r="B15" s="84"/>
      <c r="C15" t="s">
        <v>535</v>
      </c>
    </row>
    <row r="16" spans="1:3" x14ac:dyDescent="0.25">
      <c r="A16" s="15" t="s">
        <v>535</v>
      </c>
      <c r="B16" s="84"/>
      <c r="C16" t="s">
        <v>522</v>
      </c>
    </row>
    <row r="17" spans="1:3" x14ac:dyDescent="0.25">
      <c r="A17" s="15" t="s">
        <v>522</v>
      </c>
      <c r="B17" s="8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5" t="s">
        <v>110</v>
      </c>
      <c r="C19" t="s">
        <v>119</v>
      </c>
    </row>
    <row r="20" spans="1:3" x14ac:dyDescent="0.25">
      <c r="A20" s="15" t="s">
        <v>119</v>
      </c>
      <c r="B20" s="85"/>
      <c r="C20" t="s">
        <v>112</v>
      </c>
    </row>
    <row r="21" spans="1:3" x14ac:dyDescent="0.25">
      <c r="A21" s="15" t="s">
        <v>112</v>
      </c>
      <c r="B21" s="85"/>
      <c r="C21" t="s">
        <v>131</v>
      </c>
    </row>
    <row r="22" spans="1:3" x14ac:dyDescent="0.25">
      <c r="A22" s="15" t="s">
        <v>131</v>
      </c>
      <c r="B22" s="8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6" t="s">
        <v>233</v>
      </c>
      <c r="C24" t="s">
        <v>119</v>
      </c>
    </row>
    <row r="25" spans="1:3" x14ac:dyDescent="0.25">
      <c r="A25" s="15" t="s">
        <v>119</v>
      </c>
      <c r="B25" s="86"/>
      <c r="C25" t="s">
        <v>112</v>
      </c>
    </row>
    <row r="26" spans="1:3" x14ac:dyDescent="0.25">
      <c r="A26" s="15" t="s">
        <v>112</v>
      </c>
      <c r="B26" s="86"/>
      <c r="C26" t="s">
        <v>241</v>
      </c>
    </row>
    <row r="27" spans="1:3" x14ac:dyDescent="0.25">
      <c r="A27" s="15" t="s">
        <v>241</v>
      </c>
      <c r="B27" s="8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5" t="s">
        <v>559</v>
      </c>
      <c r="C33" t="s">
        <v>561</v>
      </c>
    </row>
    <row r="34" spans="1:3" x14ac:dyDescent="0.25">
      <c r="A34" s="15" t="s">
        <v>561</v>
      </c>
      <c r="B34" s="85"/>
      <c r="C34" t="s">
        <v>582</v>
      </c>
    </row>
    <row r="35" spans="1:3" x14ac:dyDescent="0.25">
      <c r="A35" s="15" t="s">
        <v>582</v>
      </c>
      <c r="B35" s="85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4" t="s">
        <v>472</v>
      </c>
      <c r="C37" t="s">
        <v>474</v>
      </c>
    </row>
    <row r="38" spans="1:3" x14ac:dyDescent="0.25">
      <c r="A38" s="15" t="s">
        <v>474</v>
      </c>
      <c r="B38" s="84"/>
      <c r="C38" t="s">
        <v>482</v>
      </c>
    </row>
    <row r="39" spans="1:3" x14ac:dyDescent="0.25">
      <c r="A39" s="15" t="s">
        <v>482</v>
      </c>
      <c r="B39" s="84"/>
      <c r="C39" t="s">
        <v>497</v>
      </c>
    </row>
    <row r="40" spans="1:3" x14ac:dyDescent="0.25">
      <c r="A40" s="15" t="s">
        <v>497</v>
      </c>
      <c r="B40" s="84"/>
      <c r="C40" t="s">
        <v>491</v>
      </c>
    </row>
    <row r="41" spans="1:3" x14ac:dyDescent="0.25">
      <c r="A41" s="15" t="s">
        <v>491</v>
      </c>
      <c r="B41" s="84"/>
      <c r="C41" t="s">
        <v>1149</v>
      </c>
    </row>
    <row r="42" spans="1:3" x14ac:dyDescent="0.25">
      <c r="A42" s="15" t="s">
        <v>1149</v>
      </c>
      <c r="B42" s="84"/>
      <c r="C42" t="s">
        <v>485</v>
      </c>
    </row>
    <row r="43" spans="1:3" x14ac:dyDescent="0.25">
      <c r="A43" s="15" t="s">
        <v>485</v>
      </c>
      <c r="B43" s="84"/>
      <c r="C43" t="s">
        <v>500</v>
      </c>
    </row>
    <row r="44" spans="1:3" x14ac:dyDescent="0.25">
      <c r="A44" s="15" t="s">
        <v>500</v>
      </c>
      <c r="B44" s="84"/>
      <c r="C44" t="s">
        <v>494</v>
      </c>
    </row>
    <row r="45" spans="1:3" x14ac:dyDescent="0.25">
      <c r="A45" s="15" t="s">
        <v>494</v>
      </c>
      <c r="B45" s="8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6" t="s">
        <v>15</v>
      </c>
      <c r="C62" t="s">
        <v>22</v>
      </c>
    </row>
    <row r="63" spans="1:3" x14ac:dyDescent="0.25">
      <c r="A63" s="15" t="s">
        <v>22</v>
      </c>
      <c r="B63" s="86"/>
      <c r="C63" t="s">
        <v>72</v>
      </c>
    </row>
    <row r="64" spans="1:3" x14ac:dyDescent="0.25">
      <c r="A64" s="15" t="s">
        <v>72</v>
      </c>
      <c r="B64" s="86"/>
      <c r="C64" t="s">
        <v>44</v>
      </c>
    </row>
    <row r="65" spans="1:3" x14ac:dyDescent="0.25">
      <c r="A65" s="15" t="s">
        <v>44</v>
      </c>
      <c r="B65" s="86"/>
      <c r="C65" t="s">
        <v>12</v>
      </c>
    </row>
    <row r="66" spans="1:3" x14ac:dyDescent="0.25">
      <c r="A66" s="15" t="s">
        <v>12</v>
      </c>
      <c r="B66" s="86"/>
      <c r="C66" t="s">
        <v>91</v>
      </c>
    </row>
    <row r="67" spans="1:3" x14ac:dyDescent="0.25">
      <c r="A67" s="15" t="s">
        <v>91</v>
      </c>
      <c r="B67" s="8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7" t="s">
        <v>761</v>
      </c>
      <c r="C71" s="8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4" t="s">
        <v>768</v>
      </c>
      <c r="C76" t="s">
        <v>1158</v>
      </c>
    </row>
    <row r="77" spans="1:3" x14ac:dyDescent="0.25">
      <c r="A77" s="15" t="s">
        <v>1158</v>
      </c>
      <c r="B77" s="84"/>
      <c r="C77" t="s">
        <v>1160</v>
      </c>
    </row>
    <row r="78" spans="1:3" x14ac:dyDescent="0.25">
      <c r="A78" s="15" t="s">
        <v>1160</v>
      </c>
      <c r="B78" s="84"/>
      <c r="C78" t="s">
        <v>1159</v>
      </c>
    </row>
    <row r="79" spans="1:3" x14ac:dyDescent="0.25">
      <c r="A79" s="15" t="s">
        <v>1159</v>
      </c>
      <c r="B79" s="84"/>
      <c r="C79" t="s">
        <v>777</v>
      </c>
    </row>
    <row r="80" spans="1:3" x14ac:dyDescent="0.25">
      <c r="A80" s="15" t="s">
        <v>777</v>
      </c>
      <c r="B80" s="84"/>
      <c r="C80" t="s">
        <v>782</v>
      </c>
    </row>
    <row r="81" spans="1:3" x14ac:dyDescent="0.25">
      <c r="A81" s="15" t="s">
        <v>782</v>
      </c>
      <c r="B81" s="84"/>
      <c r="C81" t="s">
        <v>770</v>
      </c>
    </row>
    <row r="82" spans="1:3" x14ac:dyDescent="0.25">
      <c r="A82" s="15" t="s">
        <v>770</v>
      </c>
      <c r="B82" s="8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7" t="s">
        <v>593</v>
      </c>
      <c r="C84" s="8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5" t="s">
        <v>662</v>
      </c>
      <c r="C87" t="s">
        <v>654</v>
      </c>
    </row>
    <row r="88" spans="1:3" x14ac:dyDescent="0.25">
      <c r="A88" s="15" t="s">
        <v>654</v>
      </c>
      <c r="B88" s="8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4" t="s">
        <v>594</v>
      </c>
      <c r="C90" t="s">
        <v>607</v>
      </c>
    </row>
    <row r="91" spans="1:3" x14ac:dyDescent="0.25">
      <c r="A91" s="15" t="s">
        <v>607</v>
      </c>
      <c r="B91" s="84"/>
      <c r="C91" t="s">
        <v>613</v>
      </c>
    </row>
    <row r="92" spans="1:3" x14ac:dyDescent="0.25">
      <c r="A92" s="15" t="s">
        <v>613</v>
      </c>
      <c r="B92" s="84"/>
      <c r="C92" t="s">
        <v>603</v>
      </c>
    </row>
    <row r="93" spans="1:3" x14ac:dyDescent="0.25">
      <c r="A93" s="15" t="s">
        <v>603</v>
      </c>
      <c r="B93" s="84"/>
      <c r="C93" t="s">
        <v>616</v>
      </c>
    </row>
    <row r="94" spans="1:3" x14ac:dyDescent="0.25">
      <c r="A94" s="15" t="s">
        <v>616</v>
      </c>
      <c r="B94" s="8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85" t="s">
        <v>1151</v>
      </c>
      <c r="C96" t="s">
        <v>591</v>
      </c>
    </row>
    <row r="97" spans="1:3" x14ac:dyDescent="0.25">
      <c r="A97" s="15" t="s">
        <v>591</v>
      </c>
      <c r="B97" s="85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85" t="s">
        <v>699</v>
      </c>
      <c r="C99" t="s">
        <v>693</v>
      </c>
    </row>
    <row r="100" spans="1:3" x14ac:dyDescent="0.25">
      <c r="A100" s="15" t="s">
        <v>693</v>
      </c>
      <c r="B100" s="85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7" t="s">
        <v>829</v>
      </c>
      <c r="C106" s="87"/>
    </row>
    <row r="107" spans="1:3" x14ac:dyDescent="0.25">
      <c r="A107" s="14" t="s">
        <v>948</v>
      </c>
      <c r="B107" s="86" t="s">
        <v>948</v>
      </c>
      <c r="C107" t="s">
        <v>1037</v>
      </c>
    </row>
    <row r="108" spans="1:3" x14ac:dyDescent="0.25">
      <c r="A108" s="15" t="s">
        <v>1037</v>
      </c>
      <c r="B108" s="86"/>
      <c r="C108" t="s">
        <v>1032</v>
      </c>
    </row>
    <row r="109" spans="1:3" x14ac:dyDescent="0.25">
      <c r="A109" s="15" t="s">
        <v>1032</v>
      </c>
      <c r="B109" s="86"/>
      <c r="C109" t="s">
        <v>1025</v>
      </c>
    </row>
    <row r="110" spans="1:3" x14ac:dyDescent="0.25">
      <c r="A110" s="15" t="s">
        <v>1025</v>
      </c>
      <c r="B110" s="86"/>
      <c r="C110" t="s">
        <v>1040</v>
      </c>
    </row>
    <row r="111" spans="1:3" x14ac:dyDescent="0.25">
      <c r="A111" s="15" t="s">
        <v>1040</v>
      </c>
      <c r="B111" s="86"/>
      <c r="C111" t="s">
        <v>974</v>
      </c>
    </row>
    <row r="112" spans="1:3" x14ac:dyDescent="0.25">
      <c r="A112" s="15" t="s">
        <v>974</v>
      </c>
      <c r="B112" s="86"/>
      <c r="C112" t="s">
        <v>970</v>
      </c>
    </row>
    <row r="113" spans="1:3" x14ac:dyDescent="0.25">
      <c r="A113" s="15" t="s">
        <v>970</v>
      </c>
      <c r="B113" s="86"/>
      <c r="C113" t="s">
        <v>1012</v>
      </c>
    </row>
    <row r="114" spans="1:3" x14ac:dyDescent="0.25">
      <c r="A114" s="15" t="s">
        <v>1012</v>
      </c>
      <c r="B114" s="86"/>
      <c r="C114" t="s">
        <v>985</v>
      </c>
    </row>
    <row r="115" spans="1:3" x14ac:dyDescent="0.25">
      <c r="A115" s="15" t="s">
        <v>985</v>
      </c>
      <c r="B115" s="86"/>
      <c r="C115" t="s">
        <v>1028</v>
      </c>
    </row>
    <row r="116" spans="1:3" x14ac:dyDescent="0.25">
      <c r="A116" s="15" t="s">
        <v>1028</v>
      </c>
      <c r="B116" s="86"/>
      <c r="C116" t="s">
        <v>962</v>
      </c>
    </row>
    <row r="117" spans="1:3" x14ac:dyDescent="0.25">
      <c r="A117" s="15" t="s">
        <v>962</v>
      </c>
      <c r="B117" s="86"/>
      <c r="C117" t="s">
        <v>978</v>
      </c>
    </row>
    <row r="118" spans="1:3" x14ac:dyDescent="0.25">
      <c r="A118" s="15" t="s">
        <v>978</v>
      </c>
      <c r="B118" s="86"/>
      <c r="C118" t="s">
        <v>994</v>
      </c>
    </row>
    <row r="119" spans="1:3" x14ac:dyDescent="0.25">
      <c r="A119" s="15" t="s">
        <v>994</v>
      </c>
      <c r="B119" s="86"/>
      <c r="C119" t="s">
        <v>950</v>
      </c>
    </row>
    <row r="120" spans="1:3" x14ac:dyDescent="0.25">
      <c r="A120" s="15" t="s">
        <v>950</v>
      </c>
      <c r="B120" s="8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5" t="s">
        <v>1046</v>
      </c>
      <c r="C122" t="s">
        <v>1048</v>
      </c>
    </row>
    <row r="123" spans="1:3" x14ac:dyDescent="0.25">
      <c r="A123" s="15" t="s">
        <v>1048</v>
      </c>
      <c r="B123" s="85"/>
      <c r="C123" t="s">
        <v>1050</v>
      </c>
    </row>
    <row r="124" spans="1:3" x14ac:dyDescent="0.25">
      <c r="A124" s="15" t="s">
        <v>1050</v>
      </c>
      <c r="B124" s="8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4" t="s">
        <v>835</v>
      </c>
      <c r="C128" t="s">
        <v>842</v>
      </c>
    </row>
    <row r="129" spans="1:3" x14ac:dyDescent="0.25">
      <c r="A129" s="15" t="s">
        <v>842</v>
      </c>
      <c r="B129" s="84"/>
      <c r="C129" t="s">
        <v>867</v>
      </c>
    </row>
    <row r="130" spans="1:3" x14ac:dyDescent="0.25">
      <c r="A130" s="15" t="s">
        <v>867</v>
      </c>
      <c r="B130" s="84"/>
      <c r="C130" t="s">
        <v>876</v>
      </c>
    </row>
    <row r="131" spans="1:3" x14ac:dyDescent="0.25">
      <c r="A131" s="15" t="s">
        <v>876</v>
      </c>
      <c r="B131" s="8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5" t="s">
        <v>1086</v>
      </c>
      <c r="C133" t="s">
        <v>1110</v>
      </c>
    </row>
    <row r="134" spans="1:3" x14ac:dyDescent="0.25">
      <c r="A134" s="15" t="s">
        <v>1110</v>
      </c>
      <c r="B134" s="8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4" t="s">
        <v>914</v>
      </c>
      <c r="C138" t="s">
        <v>916</v>
      </c>
    </row>
    <row r="139" spans="1:3" x14ac:dyDescent="0.25">
      <c r="A139" s="15" t="s">
        <v>916</v>
      </c>
      <c r="B139" s="84"/>
      <c r="C139" t="s">
        <v>933</v>
      </c>
    </row>
    <row r="140" spans="1:3" x14ac:dyDescent="0.25">
      <c r="A140" s="15" t="s">
        <v>933</v>
      </c>
      <c r="B140" s="8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1977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T859"/>
  <sheetViews>
    <sheetView tabSelected="1" view="pageBreakPreview" topLeftCell="L1" zoomScale="70" zoomScaleNormal="70" zoomScaleSheetLayoutView="70" workbookViewId="0">
      <pane ySplit="1" topLeftCell="A15" activePane="bottomLeft" state="frozen"/>
      <selection activeCell="AD1" sqref="AD1"/>
      <selection pane="bottomLeft" activeCell="P458" sqref="P458:R478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76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45" width="11.42578125" style="17"/>
    <col min="46" max="46" width="14.28515625" style="17" bestFit="1" customWidth="1"/>
    <col min="47" max="16384" width="11.42578125" style="17"/>
  </cols>
  <sheetData>
    <row r="1" spans="1:44" customFormat="1" ht="84.75" customHeight="1" x14ac:dyDescent="0.25">
      <c r="A1" s="87"/>
      <c r="B1" s="94" t="s">
        <v>1189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94"/>
      <c r="R1" s="94"/>
      <c r="S1" s="94"/>
      <c r="T1" s="94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87"/>
      <c r="B2" s="88" t="s">
        <v>1973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87"/>
      <c r="B3" s="90" t="s">
        <v>1974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2"/>
      <c r="AB3" s="92"/>
      <c r="AC3" s="92"/>
      <c r="AD3" s="92"/>
      <c r="AE3" s="92"/>
      <c r="AF3" s="92"/>
      <c r="AG3" s="92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93"/>
      <c r="B4" s="97" t="s">
        <v>2154</v>
      </c>
      <c r="C4" s="98"/>
      <c r="D4" s="98"/>
      <c r="E4" s="98"/>
      <c r="F4" s="98"/>
      <c r="G4" s="98"/>
      <c r="H4" s="98"/>
      <c r="I4" s="98"/>
      <c r="J4" s="98"/>
      <c r="K4" s="98"/>
      <c r="L4" s="98" t="s">
        <v>2066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 t="s">
        <v>2155</v>
      </c>
      <c r="AA4" s="98"/>
      <c r="AB4" s="98"/>
      <c r="AC4" s="98"/>
      <c r="AD4" s="98"/>
      <c r="AE4" s="98"/>
      <c r="AF4" s="98"/>
      <c r="AG4" s="98"/>
      <c r="AH4" s="98"/>
      <c r="AI4" s="138"/>
      <c r="AJ4" s="135" t="s">
        <v>2067</v>
      </c>
      <c r="AK4" s="136"/>
      <c r="AL4" s="136"/>
      <c r="AM4" s="136"/>
      <c r="AN4" s="136"/>
      <c r="AO4" s="136"/>
      <c r="AP4" s="136"/>
      <c r="AQ4" s="136"/>
      <c r="AR4" s="137"/>
    </row>
    <row r="5" spans="1:44" customFormat="1" ht="27" customHeight="1" x14ac:dyDescent="0.25">
      <c r="A5" s="99" t="s">
        <v>1190</v>
      </c>
      <c r="B5" s="100"/>
      <c r="C5" s="101">
        <v>2022</v>
      </c>
      <c r="D5" s="102"/>
      <c r="E5" s="102"/>
      <c r="F5" s="102"/>
      <c r="G5" s="102"/>
      <c r="H5" s="102"/>
      <c r="I5" s="103"/>
      <c r="J5" s="17"/>
      <c r="K5" s="17"/>
      <c r="L5" s="17"/>
      <c r="M5" s="76"/>
      <c r="N5" s="76"/>
      <c r="O5" s="7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29" t="s">
        <v>1191</v>
      </c>
      <c r="B6" s="130"/>
      <c r="C6" s="131"/>
      <c r="D6" s="131"/>
      <c r="E6" s="131"/>
      <c r="F6" s="131"/>
      <c r="G6" s="131"/>
      <c r="H6" s="132"/>
      <c r="I6" s="132"/>
      <c r="J6" s="17"/>
      <c r="K6" s="17"/>
      <c r="L6" s="17"/>
      <c r="M6" s="76"/>
      <c r="N6" s="76"/>
      <c r="O6" s="7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04" t="s">
        <v>1207</v>
      </c>
      <c r="B10" s="105"/>
      <c r="C10" s="105"/>
      <c r="D10" s="105"/>
      <c r="E10" s="105"/>
      <c r="F10" s="105"/>
      <c r="G10" s="106"/>
      <c r="H10" s="125" t="s">
        <v>1208</v>
      </c>
      <c r="I10" s="133"/>
      <c r="J10" s="126"/>
      <c r="K10" s="125" t="s">
        <v>1209</v>
      </c>
      <c r="L10" s="126"/>
      <c r="M10" s="113" t="s">
        <v>2060</v>
      </c>
      <c r="N10" s="114"/>
      <c r="O10" s="115"/>
      <c r="P10" s="104" t="s">
        <v>1207</v>
      </c>
      <c r="Q10" s="105"/>
      <c r="R10" s="106"/>
      <c r="S10" s="125" t="s">
        <v>1208</v>
      </c>
      <c r="T10" s="133"/>
      <c r="U10" s="126"/>
      <c r="V10" s="150" t="s">
        <v>1210</v>
      </c>
      <c r="W10" s="141" t="s">
        <v>2072</v>
      </c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3"/>
      <c r="AL10" s="141" t="s">
        <v>2142</v>
      </c>
      <c r="AM10" s="142"/>
      <c r="AN10" s="142"/>
      <c r="AO10" s="143"/>
      <c r="AP10" s="73" t="s">
        <v>2153</v>
      </c>
      <c r="AQ10" s="73" t="s">
        <v>2149</v>
      </c>
      <c r="AR10" s="139" t="s">
        <v>2184</v>
      </c>
    </row>
    <row r="11" spans="1:44" customFormat="1" ht="15" customHeight="1" x14ac:dyDescent="0.25">
      <c r="A11" s="107"/>
      <c r="B11" s="108"/>
      <c r="C11" s="108"/>
      <c r="D11" s="108"/>
      <c r="E11" s="108"/>
      <c r="F11" s="108"/>
      <c r="G11" s="109"/>
      <c r="H11" s="119"/>
      <c r="I11" s="120"/>
      <c r="J11" s="121"/>
      <c r="K11" s="119"/>
      <c r="L11" s="121"/>
      <c r="M11" s="116"/>
      <c r="N11" s="117"/>
      <c r="O11" s="118"/>
      <c r="P11" s="107"/>
      <c r="Q11" s="108"/>
      <c r="R11" s="109"/>
      <c r="S11" s="119"/>
      <c r="T11" s="120"/>
      <c r="U11" s="121"/>
      <c r="V11" s="150"/>
      <c r="W11" s="144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6"/>
      <c r="AL11" s="144"/>
      <c r="AM11" s="145"/>
      <c r="AN11" s="145"/>
      <c r="AO11" s="146"/>
      <c r="AP11" s="74"/>
      <c r="AQ11" s="74"/>
      <c r="AR11" s="139"/>
    </row>
    <row r="12" spans="1:44" customFormat="1" ht="15" hidden="1" customHeight="1" x14ac:dyDescent="0.25">
      <c r="A12" s="107"/>
      <c r="B12" s="108"/>
      <c r="C12" s="108"/>
      <c r="D12" s="108"/>
      <c r="E12" s="108"/>
      <c r="F12" s="108"/>
      <c r="G12" s="109"/>
      <c r="H12" s="119"/>
      <c r="I12" s="120"/>
      <c r="J12" s="121"/>
      <c r="K12" s="119"/>
      <c r="L12" s="121"/>
      <c r="M12" s="119"/>
      <c r="N12" s="120"/>
      <c r="O12" s="121"/>
      <c r="P12" s="107"/>
      <c r="Q12" s="108"/>
      <c r="R12" s="109"/>
      <c r="S12" s="119"/>
      <c r="T12" s="120"/>
      <c r="U12" s="121"/>
      <c r="V12" s="150"/>
      <c r="W12" s="144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6"/>
      <c r="AL12" s="147"/>
      <c r="AM12" s="148"/>
      <c r="AN12" s="148"/>
      <c r="AO12" s="149"/>
      <c r="AP12" s="72"/>
      <c r="AQ12" s="72"/>
      <c r="AR12" s="139"/>
    </row>
    <row r="13" spans="1:44" customFormat="1" ht="15" hidden="1" customHeight="1" x14ac:dyDescent="0.25">
      <c r="A13" s="107"/>
      <c r="B13" s="108"/>
      <c r="C13" s="108"/>
      <c r="D13" s="108"/>
      <c r="E13" s="108"/>
      <c r="F13" s="108"/>
      <c r="G13" s="109"/>
      <c r="H13" s="119"/>
      <c r="I13" s="120"/>
      <c r="J13" s="121"/>
      <c r="K13" s="119"/>
      <c r="L13" s="121"/>
      <c r="M13" s="119"/>
      <c r="N13" s="120"/>
      <c r="O13" s="121"/>
      <c r="P13" s="107"/>
      <c r="Q13" s="108"/>
      <c r="R13" s="109"/>
      <c r="S13" s="119"/>
      <c r="T13" s="120"/>
      <c r="U13" s="121"/>
      <c r="V13" s="150"/>
      <c r="W13" s="144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6"/>
      <c r="AL13" s="42" t="s">
        <v>2137</v>
      </c>
      <c r="AM13" s="43"/>
      <c r="AN13" s="43"/>
      <c r="AO13" s="43"/>
      <c r="AP13" s="72"/>
      <c r="AQ13" s="72"/>
      <c r="AR13" s="139"/>
    </row>
    <row r="14" spans="1:44" customFormat="1" ht="15" hidden="1" customHeight="1" x14ac:dyDescent="0.25">
      <c r="A14" s="107"/>
      <c r="B14" s="108"/>
      <c r="C14" s="108"/>
      <c r="D14" s="108"/>
      <c r="E14" s="108"/>
      <c r="F14" s="108"/>
      <c r="G14" s="109"/>
      <c r="H14" s="119"/>
      <c r="I14" s="120"/>
      <c r="J14" s="121"/>
      <c r="K14" s="119"/>
      <c r="L14" s="121"/>
      <c r="M14" s="119"/>
      <c r="N14" s="120"/>
      <c r="O14" s="121"/>
      <c r="P14" s="107"/>
      <c r="Q14" s="108"/>
      <c r="R14" s="109"/>
      <c r="S14" s="119"/>
      <c r="T14" s="120"/>
      <c r="U14" s="121"/>
      <c r="V14" s="150"/>
      <c r="W14" s="144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6"/>
      <c r="AL14" s="42" t="s">
        <v>2138</v>
      </c>
      <c r="AM14" s="43"/>
      <c r="AN14" s="43"/>
      <c r="AO14" s="43"/>
      <c r="AP14" s="72"/>
      <c r="AQ14" s="72"/>
      <c r="AR14" s="139"/>
    </row>
    <row r="15" spans="1:44" customFormat="1" ht="42" x14ac:dyDescent="0.25">
      <c r="A15" s="110"/>
      <c r="B15" s="111"/>
      <c r="C15" s="111"/>
      <c r="D15" s="111"/>
      <c r="E15" s="111"/>
      <c r="F15" s="111"/>
      <c r="G15" s="112"/>
      <c r="H15" s="127"/>
      <c r="I15" s="134"/>
      <c r="J15" s="128"/>
      <c r="K15" s="127"/>
      <c r="L15" s="128"/>
      <c r="M15" s="122"/>
      <c r="N15" s="123"/>
      <c r="O15" s="124"/>
      <c r="P15" s="110"/>
      <c r="Q15" s="111"/>
      <c r="R15" s="112"/>
      <c r="S15" s="127"/>
      <c r="T15" s="134"/>
      <c r="U15" s="128"/>
      <c r="V15" s="150"/>
      <c r="W15" s="147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9"/>
      <c r="AL15" s="44" t="s">
        <v>2137</v>
      </c>
      <c r="AM15" s="44" t="s">
        <v>2081</v>
      </c>
      <c r="AN15" s="44" t="s">
        <v>2081</v>
      </c>
      <c r="AO15" s="44" t="s">
        <v>2081</v>
      </c>
      <c r="AP15" s="74"/>
      <c r="AQ15" s="74"/>
      <c r="AR15" s="139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2114</v>
      </c>
      <c r="AA16" s="51"/>
      <c r="AB16" s="51"/>
      <c r="AC16" s="51" t="s">
        <v>2115</v>
      </c>
      <c r="AD16" s="51"/>
      <c r="AE16" s="51"/>
      <c r="AF16" s="51"/>
      <c r="AG16" s="51"/>
      <c r="AH16" s="51"/>
      <c r="AI16" s="51" t="s">
        <v>2127</v>
      </c>
      <c r="AJ16" s="51"/>
      <c r="AK16" s="52"/>
      <c r="AL16" s="65" t="s">
        <v>2073</v>
      </c>
      <c r="AM16" s="53" t="s">
        <v>2073</v>
      </c>
      <c r="AN16" s="53"/>
      <c r="AO16" s="54"/>
      <c r="AP16" s="72"/>
      <c r="AQ16" s="72"/>
      <c r="AR16" s="139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2101</v>
      </c>
      <c r="X17" s="55"/>
      <c r="Y17" s="55"/>
      <c r="Z17" s="55"/>
      <c r="AA17" s="51"/>
      <c r="AB17" s="51"/>
      <c r="AC17" s="51" t="s">
        <v>2118</v>
      </c>
      <c r="AD17" s="51"/>
      <c r="AE17" s="51"/>
      <c r="AF17" s="51"/>
      <c r="AG17" s="51"/>
      <c r="AH17" s="51"/>
      <c r="AI17" s="51" t="s">
        <v>2128</v>
      </c>
      <c r="AJ17" s="51"/>
      <c r="AK17" s="52"/>
      <c r="AL17" s="65" t="s">
        <v>2074</v>
      </c>
      <c r="AM17" s="53" t="s">
        <v>2074</v>
      </c>
      <c r="AN17" s="53"/>
      <c r="AO17" s="54"/>
      <c r="AP17" s="72"/>
      <c r="AQ17" s="72"/>
      <c r="AR17" s="139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2102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2129</v>
      </c>
      <c r="AJ18" s="51"/>
      <c r="AK18" s="52"/>
      <c r="AL18" s="56" t="s">
        <v>2075</v>
      </c>
      <c r="AM18" s="53" t="s">
        <v>2075</v>
      </c>
      <c r="AN18" s="53"/>
      <c r="AO18" s="54"/>
      <c r="AP18" s="72"/>
      <c r="AQ18" s="72"/>
      <c r="AR18" s="139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2103</v>
      </c>
      <c r="X19" s="55"/>
      <c r="Y19" s="55"/>
      <c r="Z19" s="55"/>
      <c r="AA19" s="51"/>
      <c r="AB19" s="51"/>
      <c r="AC19" s="51" t="s">
        <v>2116</v>
      </c>
      <c r="AD19" s="51"/>
      <c r="AE19" s="51"/>
      <c r="AF19" s="51"/>
      <c r="AG19" s="51"/>
      <c r="AH19" s="51"/>
      <c r="AI19" s="51" t="s">
        <v>2126</v>
      </c>
      <c r="AJ19" s="51"/>
      <c r="AK19" s="52"/>
      <c r="AL19" s="56" t="s">
        <v>2139</v>
      </c>
      <c r="AM19" s="53" t="s">
        <v>2079</v>
      </c>
      <c r="AN19" s="53"/>
      <c r="AO19" s="54"/>
      <c r="AP19" s="72"/>
      <c r="AQ19" s="72"/>
      <c r="AR19" s="139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2130</v>
      </c>
      <c r="X20" s="55"/>
      <c r="Y20" s="55"/>
      <c r="Z20" s="55"/>
      <c r="AA20" s="51"/>
      <c r="AB20" s="51"/>
      <c r="AC20" s="51" t="s">
        <v>2119</v>
      </c>
      <c r="AD20" s="51"/>
      <c r="AE20" s="51"/>
      <c r="AF20" s="51"/>
      <c r="AG20" s="51"/>
      <c r="AH20" s="51"/>
      <c r="AI20" s="66"/>
      <c r="AJ20" s="51"/>
      <c r="AK20" s="52"/>
      <c r="AL20" s="56" t="s">
        <v>2140</v>
      </c>
      <c r="AM20" s="53" t="s">
        <v>2076</v>
      </c>
      <c r="AN20" s="53"/>
      <c r="AO20" s="54"/>
      <c r="AP20" s="72"/>
      <c r="AQ20" s="72"/>
      <c r="AR20" s="139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2131</v>
      </c>
      <c r="X21" s="55"/>
      <c r="Y21" s="55"/>
      <c r="Z21" s="55"/>
      <c r="AA21" s="51"/>
      <c r="AB21" s="51"/>
      <c r="AC21" s="51" t="s">
        <v>2120</v>
      </c>
      <c r="AD21" s="51"/>
      <c r="AE21" s="51"/>
      <c r="AF21" s="51"/>
      <c r="AG21" s="51"/>
      <c r="AH21" s="51"/>
      <c r="AI21" s="51"/>
      <c r="AJ21" s="51"/>
      <c r="AK21" s="52"/>
      <c r="AL21" s="56" t="s">
        <v>2141</v>
      </c>
      <c r="AM21" s="53" t="s">
        <v>2078</v>
      </c>
      <c r="AN21" s="53"/>
      <c r="AO21" s="54"/>
      <c r="AP21" s="72"/>
      <c r="AQ21" s="72"/>
      <c r="AR21" s="139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2132</v>
      </c>
      <c r="X22" s="55"/>
      <c r="Y22" s="55"/>
      <c r="Z22" s="55"/>
      <c r="AA22" s="51"/>
      <c r="AB22" s="51"/>
      <c r="AC22" s="51" t="s">
        <v>2122</v>
      </c>
      <c r="AD22" s="51"/>
      <c r="AE22" s="51"/>
      <c r="AF22" s="51"/>
      <c r="AG22" s="51"/>
      <c r="AH22" s="51"/>
      <c r="AI22" s="51"/>
      <c r="AJ22" s="51"/>
      <c r="AK22" s="52"/>
      <c r="AL22" s="56" t="s">
        <v>2076</v>
      </c>
      <c r="AM22" s="53" t="s">
        <v>2077</v>
      </c>
      <c r="AN22" s="53"/>
      <c r="AO22" s="54"/>
      <c r="AP22" s="72"/>
      <c r="AQ22" s="72"/>
      <c r="AR22" s="139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2133</v>
      </c>
      <c r="X23" s="55"/>
      <c r="Y23" s="55"/>
      <c r="Z23" s="55"/>
      <c r="AA23" s="51"/>
      <c r="AB23" s="51"/>
      <c r="AC23" s="51" t="s">
        <v>2121</v>
      </c>
      <c r="AD23" s="51"/>
      <c r="AE23" s="51"/>
      <c r="AF23" s="51"/>
      <c r="AG23" s="51"/>
      <c r="AH23" s="51"/>
      <c r="AI23" s="51"/>
      <c r="AJ23" s="51"/>
      <c r="AK23" s="52"/>
      <c r="AL23" s="56" t="s">
        <v>2078</v>
      </c>
      <c r="AM23" s="53" t="s">
        <v>1176</v>
      </c>
      <c r="AN23" s="53"/>
      <c r="AO23" s="54"/>
      <c r="AP23" s="72"/>
      <c r="AQ23" s="72"/>
      <c r="AR23" s="139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2134</v>
      </c>
      <c r="X24" s="55"/>
      <c r="Y24" s="55"/>
      <c r="Z24" s="55"/>
      <c r="AA24" s="51"/>
      <c r="AB24" s="51"/>
      <c r="AC24" s="51" t="s">
        <v>2117</v>
      </c>
      <c r="AD24" s="51"/>
      <c r="AE24" s="51"/>
      <c r="AF24" s="51"/>
      <c r="AG24" s="51"/>
      <c r="AH24" s="51"/>
      <c r="AI24" s="51"/>
      <c r="AJ24" s="51"/>
      <c r="AK24" s="52"/>
      <c r="AL24" s="56" t="s">
        <v>2077</v>
      </c>
      <c r="AM24" s="53" t="s">
        <v>1177</v>
      </c>
      <c r="AN24" s="53"/>
      <c r="AO24" s="54"/>
      <c r="AP24" s="72"/>
      <c r="AQ24" s="72"/>
      <c r="AR24" s="139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2135</v>
      </c>
      <c r="X25" s="55"/>
      <c r="Y25" s="55"/>
      <c r="Z25" s="55"/>
      <c r="AA25" s="51"/>
      <c r="AB25" s="51"/>
      <c r="AC25" s="51" t="s">
        <v>2123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72"/>
      <c r="AQ25" s="72"/>
      <c r="AR25" s="139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2136</v>
      </c>
      <c r="AD26" s="51"/>
      <c r="AE26" s="51"/>
      <c r="AF26" s="51"/>
      <c r="AG26" s="51"/>
      <c r="AH26" s="51" t="s">
        <v>2151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72"/>
      <c r="AQ26" s="72"/>
      <c r="AR26" s="139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2125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72"/>
      <c r="AQ27" s="72"/>
      <c r="AR27" s="139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72"/>
      <c r="AQ28" s="72"/>
      <c r="AR28" s="139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72"/>
      <c r="AQ29" s="72"/>
      <c r="AR29" s="139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72"/>
      <c r="AQ30" s="72"/>
      <c r="AR30" s="139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72"/>
      <c r="AQ31" s="72"/>
      <c r="AR31" s="139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72"/>
      <c r="AQ32" s="72"/>
      <c r="AR32" s="139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72"/>
      <c r="AQ33" s="72"/>
      <c r="AR33" s="139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72"/>
      <c r="AQ34" s="72"/>
      <c r="AR34" s="139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72"/>
      <c r="AQ35" s="72"/>
      <c r="AR35" s="139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1975</v>
      </c>
      <c r="AN36" s="53"/>
      <c r="AO36" s="54"/>
      <c r="AP36" s="72"/>
      <c r="AQ36" s="72"/>
      <c r="AR36" s="139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72"/>
      <c r="AQ37" s="72"/>
      <c r="AR37" s="139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1975</v>
      </c>
      <c r="AM38" s="53"/>
      <c r="AN38" s="53"/>
      <c r="AO38" s="54"/>
      <c r="AP38" s="72"/>
      <c r="AQ38" s="72"/>
      <c r="AR38" s="139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72"/>
      <c r="AQ39" s="72"/>
      <c r="AR39" s="139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2068</v>
      </c>
      <c r="H40" s="55" t="s">
        <v>1171</v>
      </c>
      <c r="I40" s="55" t="s">
        <v>2061</v>
      </c>
      <c r="J40" s="55" t="s">
        <v>1172</v>
      </c>
      <c r="K40" s="55" t="s">
        <v>1173</v>
      </c>
      <c r="L40" s="55" t="s">
        <v>1972</v>
      </c>
      <c r="M40" s="77" t="s">
        <v>2062</v>
      </c>
      <c r="N40" s="77" t="s">
        <v>2058</v>
      </c>
      <c r="O40" s="77" t="s">
        <v>2063</v>
      </c>
      <c r="P40" s="60" t="s">
        <v>2064</v>
      </c>
      <c r="Q40" s="60" t="s">
        <v>1170</v>
      </c>
      <c r="R40" s="55" t="s">
        <v>2071</v>
      </c>
      <c r="S40" s="55" t="s">
        <v>1174</v>
      </c>
      <c r="T40" s="55" t="s">
        <v>1175</v>
      </c>
      <c r="U40" s="55" t="s">
        <v>2065</v>
      </c>
      <c r="V40" s="61" t="s">
        <v>2082</v>
      </c>
      <c r="W40" s="55" t="s">
        <v>2130</v>
      </c>
      <c r="X40" s="55" t="s">
        <v>2124</v>
      </c>
      <c r="Y40" s="55" t="s">
        <v>2124</v>
      </c>
      <c r="Z40" s="55" t="s">
        <v>2124</v>
      </c>
      <c r="AA40" s="55" t="s">
        <v>2124</v>
      </c>
      <c r="AB40" s="60" t="s">
        <v>2150</v>
      </c>
      <c r="AC40" s="55" t="s">
        <v>2115</v>
      </c>
      <c r="AD40" s="55" t="s">
        <v>2122</v>
      </c>
      <c r="AE40" s="55" t="s">
        <v>2121</v>
      </c>
      <c r="AF40" s="55" t="s">
        <v>2125</v>
      </c>
      <c r="AG40" s="55" t="s">
        <v>2125</v>
      </c>
      <c r="AH40" s="60" t="s">
        <v>2151</v>
      </c>
      <c r="AI40" s="55" t="s">
        <v>2126</v>
      </c>
      <c r="AJ40" s="55" t="s">
        <v>2126</v>
      </c>
      <c r="AK40" s="62" t="s">
        <v>2152</v>
      </c>
      <c r="AL40" s="63" t="s">
        <v>1176</v>
      </c>
      <c r="AM40" s="63" t="s">
        <v>2080</v>
      </c>
      <c r="AN40" s="63" t="s">
        <v>2080</v>
      </c>
      <c r="AO40" s="63" t="s">
        <v>2080</v>
      </c>
      <c r="AP40" s="74"/>
      <c r="AQ40" s="75"/>
      <c r="AR40" s="140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2035</v>
      </c>
      <c r="N41" s="35" t="s">
        <v>1980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2035</v>
      </c>
      <c r="N42" s="36" t="s">
        <v>1980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2035</v>
      </c>
      <c r="N43" s="36" t="s">
        <v>1980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2035</v>
      </c>
      <c r="N44" s="36" t="s">
        <v>1980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2036</v>
      </c>
      <c r="N45" s="36" t="s">
        <v>1981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2036</v>
      </c>
      <c r="N46" s="36" t="s">
        <v>1981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2036</v>
      </c>
      <c r="N47" s="36" t="s">
        <v>1981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2036</v>
      </c>
      <c r="N48" s="36" t="s">
        <v>1981</v>
      </c>
      <c r="O48" s="36">
        <v>2201</v>
      </c>
      <c r="P48" s="4" t="s">
        <v>16</v>
      </c>
      <c r="Q48" s="4">
        <v>110</v>
      </c>
      <c r="R48" s="27" t="s">
        <v>1979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2036</v>
      </c>
      <c r="N49" s="36" t="s">
        <v>1981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2036</v>
      </c>
      <c r="N50" s="36" t="s">
        <v>1981</v>
      </c>
      <c r="O50" s="36">
        <v>2201</v>
      </c>
      <c r="P50" s="4" t="s">
        <v>100</v>
      </c>
      <c r="Q50" s="4">
        <v>65</v>
      </c>
      <c r="R50" s="27" t="s">
        <v>1979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2036</v>
      </c>
      <c r="N51" s="36" t="s">
        <v>1981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2036</v>
      </c>
      <c r="N52" s="36" t="s">
        <v>1982</v>
      </c>
      <c r="O52" s="36">
        <v>2201</v>
      </c>
      <c r="P52" s="4" t="s">
        <v>19</v>
      </c>
      <c r="Q52" s="4">
        <v>4500</v>
      </c>
      <c r="R52" s="27" t="s">
        <v>1979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2036</v>
      </c>
      <c r="N53" s="36" t="s">
        <v>1982</v>
      </c>
      <c r="O53" s="36">
        <v>2201</v>
      </c>
      <c r="P53" s="4" t="s">
        <v>20</v>
      </c>
      <c r="Q53" s="4">
        <v>41</v>
      </c>
      <c r="R53" s="27" t="s">
        <v>1979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2036</v>
      </c>
      <c r="N54" s="36" t="s">
        <v>1982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2036</v>
      </c>
      <c r="N55" s="36" t="s">
        <v>1982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2036</v>
      </c>
      <c r="N56" s="36" t="s">
        <v>1982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2036</v>
      </c>
      <c r="N57" s="36" t="s">
        <v>1982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2036</v>
      </c>
      <c r="N58" s="36" t="s">
        <v>1981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2036</v>
      </c>
      <c r="N59" s="36" t="s">
        <v>1981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2036</v>
      </c>
      <c r="N60" s="36" t="s">
        <v>1981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2036</v>
      </c>
      <c r="N61" s="36" t="s">
        <v>1981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2036</v>
      </c>
      <c r="N62" s="36" t="s">
        <v>1981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2036</v>
      </c>
      <c r="N63" s="36" t="s">
        <v>1981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2036</v>
      </c>
      <c r="N64" s="36" t="s">
        <v>1981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2036</v>
      </c>
      <c r="N65" s="36" t="s">
        <v>1981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2036</v>
      </c>
      <c r="N66" s="36" t="s">
        <v>1981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2036</v>
      </c>
      <c r="N67" s="36" t="s">
        <v>1981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2036</v>
      </c>
      <c r="N68" s="36" t="s">
        <v>1981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2036</v>
      </c>
      <c r="N69" s="36" t="s">
        <v>1981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2036</v>
      </c>
      <c r="N70" s="36" t="s">
        <v>1981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2036</v>
      </c>
      <c r="N71" s="36" t="s">
        <v>1981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2036</v>
      </c>
      <c r="N72" s="36" t="s">
        <v>1981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2036</v>
      </c>
      <c r="N73" s="36" t="s">
        <v>1981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2036</v>
      </c>
      <c r="N74" s="36" t="s">
        <v>1981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2036</v>
      </c>
      <c r="N75" s="36" t="s">
        <v>1981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2036</v>
      </c>
      <c r="N76" s="36" t="s">
        <v>1981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2036</v>
      </c>
      <c r="N77" s="36" t="s">
        <v>1981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2036</v>
      </c>
      <c r="N78" s="36" t="s">
        <v>1981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2036</v>
      </c>
      <c r="N79" s="36" t="s">
        <v>1981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2036</v>
      </c>
      <c r="N80" s="36" t="s">
        <v>1981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2036</v>
      </c>
      <c r="N81" s="36" t="s">
        <v>1981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2036</v>
      </c>
      <c r="N82" s="36" t="s">
        <v>1981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2036</v>
      </c>
      <c r="N83" s="36" t="s">
        <v>1981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2036</v>
      </c>
      <c r="N84" s="36" t="s">
        <v>1981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2036</v>
      </c>
      <c r="N85" s="36" t="s">
        <v>1981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2036</v>
      </c>
      <c r="N86" s="36" t="s">
        <v>1981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2085</v>
      </c>
      <c r="H87" s="6"/>
      <c r="I87" s="6"/>
      <c r="J87" s="6"/>
      <c r="K87" s="6"/>
      <c r="L87" s="6"/>
      <c r="M87" s="36" t="s">
        <v>2036</v>
      </c>
      <c r="N87" s="36" t="s">
        <v>1981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2086</v>
      </c>
      <c r="H88" s="6"/>
      <c r="I88" s="6"/>
      <c r="J88" s="6"/>
      <c r="K88" s="6"/>
      <c r="L88" s="6"/>
      <c r="M88" s="36" t="s">
        <v>2036</v>
      </c>
      <c r="N88" s="36" t="s">
        <v>1981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2087</v>
      </c>
      <c r="H89" s="6"/>
      <c r="I89" s="6"/>
      <c r="J89" s="6"/>
      <c r="K89" s="6"/>
      <c r="L89" s="6"/>
      <c r="M89" s="36" t="s">
        <v>2036</v>
      </c>
      <c r="N89" s="36" t="s">
        <v>1981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2088</v>
      </c>
      <c r="H90" s="6"/>
      <c r="I90" s="6"/>
      <c r="J90" s="6"/>
      <c r="K90" s="6"/>
      <c r="L90" s="6"/>
      <c r="M90" s="36" t="s">
        <v>2036</v>
      </c>
      <c r="N90" s="36" t="s">
        <v>1981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2036</v>
      </c>
      <c r="N91" s="36" t="s">
        <v>1981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2036</v>
      </c>
      <c r="N92" s="36" t="s">
        <v>1981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2036</v>
      </c>
      <c r="N93" s="36" t="s">
        <v>1981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2036</v>
      </c>
      <c r="N94" s="36" t="s">
        <v>1981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2036</v>
      </c>
      <c r="N95" s="36" t="s">
        <v>1981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2036</v>
      </c>
      <c r="N96" s="36" t="s">
        <v>1981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2036</v>
      </c>
      <c r="N97" s="36" t="s">
        <v>1981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2036</v>
      </c>
      <c r="N98" s="36" t="s">
        <v>1981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2036</v>
      </c>
      <c r="N99" s="36" t="s">
        <v>1981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2036</v>
      </c>
      <c r="N100" s="36" t="s">
        <v>1981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2036</v>
      </c>
      <c r="N101" s="36" t="s">
        <v>1981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2036</v>
      </c>
      <c r="N102" s="36" t="s">
        <v>1981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2036</v>
      </c>
      <c r="N103" s="36" t="s">
        <v>1981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2036</v>
      </c>
      <c r="N104" s="36" t="s">
        <v>1981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2036</v>
      </c>
      <c r="N105" s="36" t="s">
        <v>1981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2036</v>
      </c>
      <c r="N106" s="36" t="s">
        <v>1981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2036</v>
      </c>
      <c r="N107" s="36" t="s">
        <v>1981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2036</v>
      </c>
      <c r="N108" s="36" t="s">
        <v>1981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2036</v>
      </c>
      <c r="N109" s="36" t="s">
        <v>1981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2036</v>
      </c>
      <c r="N110" s="36" t="s">
        <v>1981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2036</v>
      </c>
      <c r="N111" s="36" t="s">
        <v>1981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2036</v>
      </c>
      <c r="N112" s="36" t="s">
        <v>1981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2036</v>
      </c>
      <c r="N113" s="36" t="s">
        <v>1981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2036</v>
      </c>
      <c r="N114" s="36" t="s">
        <v>1981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2036</v>
      </c>
      <c r="N115" s="36" t="s">
        <v>1981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2036</v>
      </c>
      <c r="N116" s="36" t="s">
        <v>1981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2036</v>
      </c>
      <c r="N117" s="36" t="s">
        <v>1981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2036</v>
      </c>
      <c r="N118" s="36" t="s">
        <v>1981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2036</v>
      </c>
      <c r="N119" s="36" t="s">
        <v>1981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2036</v>
      </c>
      <c r="N120" s="36" t="s">
        <v>1981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2036</v>
      </c>
      <c r="N121" s="36" t="s">
        <v>1981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2036</v>
      </c>
      <c r="N122" s="36" t="s">
        <v>1981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2037</v>
      </c>
      <c r="N123" s="36" t="s">
        <v>1983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2037</v>
      </c>
      <c r="N124" s="36" t="s">
        <v>1983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2037</v>
      </c>
      <c r="N125" s="36" t="s">
        <v>1983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2037</v>
      </c>
      <c r="N126" s="36" t="s">
        <v>1983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2037</v>
      </c>
      <c r="N127" s="36" t="s">
        <v>1983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2037</v>
      </c>
      <c r="N128" s="36" t="s">
        <v>1983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2037</v>
      </c>
      <c r="N129" s="36" t="s">
        <v>1983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2037</v>
      </c>
      <c r="N130" s="36" t="s">
        <v>1983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2037</v>
      </c>
      <c r="N131" s="36" t="s">
        <v>1983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2037</v>
      </c>
      <c r="N132" s="36" t="s">
        <v>1983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2037</v>
      </c>
      <c r="N133" s="36" t="s">
        <v>1983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2037</v>
      </c>
      <c r="N134" s="36" t="s">
        <v>1983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2037</v>
      </c>
      <c r="N135" s="36" t="s">
        <v>1983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2037</v>
      </c>
      <c r="N136" s="36" t="s">
        <v>1983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2037</v>
      </c>
      <c r="N137" s="36" t="s">
        <v>1983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2037</v>
      </c>
      <c r="N138" s="36" t="s">
        <v>1983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2037</v>
      </c>
      <c r="N139" s="36" t="s">
        <v>1983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2038</v>
      </c>
      <c r="N140" s="36" t="s">
        <v>1984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2038</v>
      </c>
      <c r="N141" s="36" t="s">
        <v>1985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2037</v>
      </c>
      <c r="N142" s="36" t="s">
        <v>1983</v>
      </c>
      <c r="O142" s="36">
        <v>1905</v>
      </c>
      <c r="P142" s="5" t="s">
        <v>138</v>
      </c>
      <c r="Q142" s="5">
        <v>2</v>
      </c>
      <c r="R142" s="27" t="s">
        <v>1979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2037</v>
      </c>
      <c r="N143" s="36" t="s">
        <v>1983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2037</v>
      </c>
      <c r="N144" s="36" t="s">
        <v>1983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2037</v>
      </c>
      <c r="N145" s="36" t="s">
        <v>1986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2037</v>
      </c>
      <c r="N146" s="36" t="s">
        <v>1983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2037</v>
      </c>
      <c r="N147" s="36" t="s">
        <v>1983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2037</v>
      </c>
      <c r="N148" s="36" t="s">
        <v>1986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2037</v>
      </c>
      <c r="N149" s="36" t="s">
        <v>1983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2037</v>
      </c>
      <c r="N150" s="36" t="s">
        <v>1986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2038</v>
      </c>
      <c r="N151" s="36" t="s">
        <v>1985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2037</v>
      </c>
      <c r="N152" s="36" t="s">
        <v>1986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2037</v>
      </c>
      <c r="N153" s="36" t="s">
        <v>1983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2037</v>
      </c>
      <c r="N154" s="36" t="s">
        <v>1983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2037</v>
      </c>
      <c r="N155" s="36" t="s">
        <v>1983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2037</v>
      </c>
      <c r="N156" s="36" t="s">
        <v>1986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2037</v>
      </c>
      <c r="N157" s="36" t="s">
        <v>1983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2037</v>
      </c>
      <c r="N158" s="36" t="s">
        <v>1983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2037</v>
      </c>
      <c r="N159" s="36" t="s">
        <v>1983</v>
      </c>
      <c r="O159" s="36">
        <v>1905</v>
      </c>
      <c r="P159" s="4" t="s">
        <v>156</v>
      </c>
      <c r="Q159" s="4">
        <v>1</v>
      </c>
      <c r="R159" s="27" t="s">
        <v>1979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2037</v>
      </c>
      <c r="N160" s="36" t="s">
        <v>1986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2037</v>
      </c>
      <c r="N161" s="36" t="s">
        <v>1986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2037</v>
      </c>
      <c r="N162" s="36" t="s">
        <v>1983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2037</v>
      </c>
      <c r="N163" s="36" t="s">
        <v>1986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2037</v>
      </c>
      <c r="N164" s="36" t="s">
        <v>1983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2037</v>
      </c>
      <c r="N165" s="36" t="s">
        <v>1983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2037</v>
      </c>
      <c r="N166" s="36" t="s">
        <v>1983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2037</v>
      </c>
      <c r="N167" s="36" t="s">
        <v>1983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2037</v>
      </c>
      <c r="N168" s="36" t="s">
        <v>1983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2037</v>
      </c>
      <c r="N169" s="36" t="s">
        <v>1983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2037</v>
      </c>
      <c r="N170" s="36" t="s">
        <v>1983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2037</v>
      </c>
      <c r="N171" s="36" t="s">
        <v>1983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2037</v>
      </c>
      <c r="N172" s="36" t="s">
        <v>1983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2037</v>
      </c>
      <c r="N173" s="36" t="s">
        <v>1986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2037</v>
      </c>
      <c r="N174" s="36" t="s">
        <v>1986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2037</v>
      </c>
      <c r="N175" s="36" t="s">
        <v>1983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2037</v>
      </c>
      <c r="N176" s="36" t="s">
        <v>1983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2037</v>
      </c>
      <c r="N177" s="36" t="s">
        <v>1983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2037</v>
      </c>
      <c r="N178" s="36" t="s">
        <v>1983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2037</v>
      </c>
      <c r="N179" s="36" t="s">
        <v>1983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2037</v>
      </c>
      <c r="N180" s="36" t="s">
        <v>1983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2037</v>
      </c>
      <c r="N181" s="36" t="s">
        <v>1983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2037</v>
      </c>
      <c r="N182" s="36" t="s">
        <v>1983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2037</v>
      </c>
      <c r="N183" s="36" t="s">
        <v>1983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2037</v>
      </c>
      <c r="N184" s="36" t="s">
        <v>1983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2037</v>
      </c>
      <c r="N185" s="36" t="s">
        <v>1983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2037</v>
      </c>
      <c r="N186" s="36" t="s">
        <v>1983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2039</v>
      </c>
      <c r="N187" s="36" t="s">
        <v>1987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2037</v>
      </c>
      <c r="N188" s="36" t="s">
        <v>1983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2037</v>
      </c>
      <c r="N189" s="36" t="s">
        <v>1983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2037</v>
      </c>
      <c r="N190" s="36" t="s">
        <v>1983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2037</v>
      </c>
      <c r="N191" s="36" t="s">
        <v>1983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2037</v>
      </c>
      <c r="N192" s="36" t="s">
        <v>1983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2037</v>
      </c>
      <c r="N193" s="36" t="s">
        <v>1983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2037</v>
      </c>
      <c r="N194" s="36" t="s">
        <v>1986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2037</v>
      </c>
      <c r="N195" s="36" t="s">
        <v>1983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2037</v>
      </c>
      <c r="N196" s="36" t="s">
        <v>1983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2037</v>
      </c>
      <c r="N197" s="36" t="s">
        <v>1986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2037</v>
      </c>
      <c r="N198" s="36" t="s">
        <v>1983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2037</v>
      </c>
      <c r="N199" s="36" t="s">
        <v>1983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2037</v>
      </c>
      <c r="N200" s="36" t="s">
        <v>1983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2037</v>
      </c>
      <c r="N201" s="36" t="s">
        <v>1983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2037</v>
      </c>
      <c r="N202" s="36" t="s">
        <v>1986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2040</v>
      </c>
      <c r="N203" s="36" t="s">
        <v>1988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2037</v>
      </c>
      <c r="N204" s="36" t="s">
        <v>1986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2037</v>
      </c>
      <c r="N205" s="36" t="s">
        <v>1986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2037</v>
      </c>
      <c r="N206" s="36" t="s">
        <v>1986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2037</v>
      </c>
      <c r="N207" s="36" t="s">
        <v>1983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2037</v>
      </c>
      <c r="N208" s="36" t="s">
        <v>1983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2037</v>
      </c>
      <c r="N209" s="36" t="s">
        <v>1983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2037</v>
      </c>
      <c r="N210" s="36" t="s">
        <v>1983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2037</v>
      </c>
      <c r="N211" s="36" t="s">
        <v>1983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2037</v>
      </c>
      <c r="N212" s="36" t="s">
        <v>1983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2037</v>
      </c>
      <c r="N213" s="36" t="s">
        <v>1986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2037</v>
      </c>
      <c r="N214" s="36" t="s">
        <v>1983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2037</v>
      </c>
      <c r="N215" s="36" t="s">
        <v>1986</v>
      </c>
      <c r="O215" s="36">
        <v>1906</v>
      </c>
      <c r="P215" s="4" t="s">
        <v>237</v>
      </c>
      <c r="Q215" s="4">
        <v>17</v>
      </c>
      <c r="R215" s="27" t="s">
        <v>1979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2037</v>
      </c>
      <c r="N216" s="36" t="s">
        <v>1983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2037</v>
      </c>
      <c r="N217" s="36" t="s">
        <v>1983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2037</v>
      </c>
      <c r="N218" s="36" t="s">
        <v>1983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2035</v>
      </c>
      <c r="N219" s="36" t="s">
        <v>1980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2035</v>
      </c>
      <c r="N220" s="36" t="s">
        <v>1980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2035</v>
      </c>
      <c r="N221" s="36" t="s">
        <v>1984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2035</v>
      </c>
      <c r="N222" s="36" t="s">
        <v>1984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2035</v>
      </c>
      <c r="N223" s="36" t="s">
        <v>1989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2035</v>
      </c>
      <c r="N224" s="36" t="s">
        <v>1989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2035</v>
      </c>
      <c r="N225" s="36" t="s">
        <v>1989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2035</v>
      </c>
      <c r="N226" s="36" t="s">
        <v>1989</v>
      </c>
      <c r="O226" s="36">
        <v>4103</v>
      </c>
      <c r="P226" s="4" t="s">
        <v>253</v>
      </c>
      <c r="Q226" s="4">
        <v>1</v>
      </c>
      <c r="R226" s="27" t="s">
        <v>1979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2035</v>
      </c>
      <c r="N227" s="36" t="s">
        <v>1989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2035</v>
      </c>
      <c r="N228" s="36" t="s">
        <v>1989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2035</v>
      </c>
      <c r="N229" s="36" t="s">
        <v>1989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2035</v>
      </c>
      <c r="N230" s="36" t="s">
        <v>1989</v>
      </c>
      <c r="O230" s="36">
        <v>4103</v>
      </c>
      <c r="P230" s="4" t="s">
        <v>256</v>
      </c>
      <c r="Q230" s="4">
        <v>1</v>
      </c>
      <c r="R230" s="27" t="s">
        <v>1979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2035</v>
      </c>
      <c r="N231" s="36" t="s">
        <v>1989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2035</v>
      </c>
      <c r="N232" s="36" t="s">
        <v>1989</v>
      </c>
      <c r="O232" s="36">
        <v>4103</v>
      </c>
      <c r="P232" s="4" t="s">
        <v>258</v>
      </c>
      <c r="Q232" s="4">
        <v>200</v>
      </c>
      <c r="R232" s="27" t="s">
        <v>1979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2035</v>
      </c>
      <c r="N233" s="36" t="s">
        <v>1989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2035</v>
      </c>
      <c r="N234" s="36" t="s">
        <v>1989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2035</v>
      </c>
      <c r="N235" s="36" t="s">
        <v>1989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2035</v>
      </c>
      <c r="N236" s="36" t="s">
        <v>1989</v>
      </c>
      <c r="O236" s="36">
        <v>4103</v>
      </c>
      <c r="P236" s="4" t="s">
        <v>264</v>
      </c>
      <c r="Q236" s="4">
        <v>1</v>
      </c>
      <c r="R236" s="27" t="s">
        <v>1979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2035</v>
      </c>
      <c r="N237" s="36" t="s">
        <v>1989</v>
      </c>
      <c r="O237" s="36">
        <v>4103</v>
      </c>
      <c r="P237" s="4" t="s">
        <v>265</v>
      </c>
      <c r="Q237" s="4">
        <v>2</v>
      </c>
      <c r="R237" s="27" t="s">
        <v>1979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2035</v>
      </c>
      <c r="N238" s="36" t="s">
        <v>1989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2035</v>
      </c>
      <c r="N239" s="36" t="s">
        <v>1989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2035</v>
      </c>
      <c r="N240" s="36" t="s">
        <v>1989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2035</v>
      </c>
      <c r="N241" s="36" t="s">
        <v>1989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2035</v>
      </c>
      <c r="N242" s="36" t="s">
        <v>1989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2035</v>
      </c>
      <c r="N243" s="36" t="s">
        <v>1989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2035</v>
      </c>
      <c r="N244" s="36" t="s">
        <v>1989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2035</v>
      </c>
      <c r="N245" s="36" t="s">
        <v>1989</v>
      </c>
      <c r="O245" s="36">
        <v>4103</v>
      </c>
      <c r="P245" s="4" t="s">
        <v>275</v>
      </c>
      <c r="Q245" s="4">
        <v>2</v>
      </c>
      <c r="R245" s="27" t="s">
        <v>1979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2035</v>
      </c>
      <c r="N246" s="36" t="s">
        <v>1984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2035</v>
      </c>
      <c r="N247" s="36" t="s">
        <v>1984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2035</v>
      </c>
      <c r="N248" s="36" t="s">
        <v>1984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2035</v>
      </c>
      <c r="N249" s="36" t="s">
        <v>1984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2035</v>
      </c>
      <c r="N250" s="36" t="s">
        <v>1984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2035</v>
      </c>
      <c r="N251" s="36" t="s">
        <v>1984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2035</v>
      </c>
      <c r="N252" s="36" t="s">
        <v>1984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2035</v>
      </c>
      <c r="N253" s="36" t="s">
        <v>1984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2035</v>
      </c>
      <c r="N254" s="36" t="s">
        <v>1984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2035</v>
      </c>
      <c r="N255" s="36" t="s">
        <v>1984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2035</v>
      </c>
      <c r="N256" s="36" t="s">
        <v>1984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2035</v>
      </c>
      <c r="N257" s="36" t="s">
        <v>1984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2035</v>
      </c>
      <c r="N258" s="36" t="s">
        <v>1985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2035</v>
      </c>
      <c r="N259" s="36" t="s">
        <v>1984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2035</v>
      </c>
      <c r="N260" s="36" t="s">
        <v>1984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2035</v>
      </c>
      <c r="N261" s="36" t="s">
        <v>1984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2035</v>
      </c>
      <c r="N262" s="36" t="s">
        <v>1985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2041</v>
      </c>
      <c r="N263" s="36" t="s">
        <v>1990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2035</v>
      </c>
      <c r="N264" s="36" t="s">
        <v>1984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2035</v>
      </c>
      <c r="N265" s="36" t="s">
        <v>1984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2037</v>
      </c>
      <c r="N266" s="36" t="s">
        <v>1983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2035</v>
      </c>
      <c r="N267" s="36" t="s">
        <v>1984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2035</v>
      </c>
      <c r="N268" s="36" t="s">
        <v>1984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2035</v>
      </c>
      <c r="N269" s="36" t="s">
        <v>1985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2035</v>
      </c>
      <c r="N270" s="36" t="s">
        <v>1985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2035</v>
      </c>
      <c r="N271" s="36" t="s">
        <v>1984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2035</v>
      </c>
      <c r="N272" s="36" t="s">
        <v>1984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2035</v>
      </c>
      <c r="N273" s="36" t="s">
        <v>1985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2035</v>
      </c>
      <c r="N274" s="36" t="s">
        <v>1991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2035</v>
      </c>
      <c r="N275" s="36" t="s">
        <v>1984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2035</v>
      </c>
      <c r="N276" s="36" t="s">
        <v>1985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2035</v>
      </c>
      <c r="N277" s="36" t="s">
        <v>1985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2035</v>
      </c>
      <c r="N278" s="36" t="s">
        <v>1985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2035</v>
      </c>
      <c r="N279" s="36" t="s">
        <v>1985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2035</v>
      </c>
      <c r="N280" s="36" t="s">
        <v>1985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2035</v>
      </c>
      <c r="N281" s="36" t="s">
        <v>1985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2035</v>
      </c>
      <c r="N282" s="36" t="s">
        <v>1985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2035</v>
      </c>
      <c r="N283" s="36" t="s">
        <v>1984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2035</v>
      </c>
      <c r="N284" s="36" t="s">
        <v>1985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2035</v>
      </c>
      <c r="N285" s="36" t="s">
        <v>1985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2035</v>
      </c>
      <c r="N286" s="36" t="s">
        <v>1985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2035</v>
      </c>
      <c r="N287" s="36" t="s">
        <v>1985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2035</v>
      </c>
      <c r="N288" s="36" t="s">
        <v>1985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2035</v>
      </c>
      <c r="N289" s="36" t="s">
        <v>1985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2035</v>
      </c>
      <c r="N290" s="36" t="s">
        <v>1985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2035</v>
      </c>
      <c r="N291" s="36" t="s">
        <v>1985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2035</v>
      </c>
      <c r="N292" s="36" t="s">
        <v>1985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2035</v>
      </c>
      <c r="N293" s="36" t="s">
        <v>1985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2035</v>
      </c>
      <c r="N294" s="36" t="s">
        <v>1985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2035</v>
      </c>
      <c r="N295" s="36" t="s">
        <v>1985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2035</v>
      </c>
      <c r="N296" s="36" t="s">
        <v>1985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2035</v>
      </c>
      <c r="N297" s="36" t="s">
        <v>1985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2035</v>
      </c>
      <c r="N298" s="36" t="s">
        <v>1985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2035</v>
      </c>
      <c r="N299" s="36" t="s">
        <v>1985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2035</v>
      </c>
      <c r="N300" s="36" t="s">
        <v>1985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2035</v>
      </c>
      <c r="N301" s="36" t="s">
        <v>1985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2035</v>
      </c>
      <c r="N302" s="36" t="s">
        <v>1985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2035</v>
      </c>
      <c r="N303" s="36" t="s">
        <v>1985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2035</v>
      </c>
      <c r="N304" s="36" t="s">
        <v>1985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2035</v>
      </c>
      <c r="N305" s="36" t="s">
        <v>1985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2035</v>
      </c>
      <c r="N306" s="36" t="s">
        <v>1992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2035</v>
      </c>
      <c r="N307" s="36" t="s">
        <v>1992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2035</v>
      </c>
      <c r="N308" s="36" t="s">
        <v>1992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2035</v>
      </c>
      <c r="N309" s="36" t="s">
        <v>1992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2035</v>
      </c>
      <c r="N310" s="36" t="s">
        <v>1992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2035</v>
      </c>
      <c r="N311" s="36" t="s">
        <v>1992</v>
      </c>
      <c r="O311" s="36">
        <v>4101</v>
      </c>
      <c r="P311" s="4" t="s">
        <v>363</v>
      </c>
      <c r="Q311" s="4">
        <v>1</v>
      </c>
      <c r="R311" s="27" t="s">
        <v>1979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2035</v>
      </c>
      <c r="N312" s="36" t="s">
        <v>1992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2035</v>
      </c>
      <c r="N313" s="36" t="s">
        <v>1992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2035</v>
      </c>
      <c r="N314" s="36" t="s">
        <v>1992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2035</v>
      </c>
      <c r="N315" s="36" t="s">
        <v>1992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2035</v>
      </c>
      <c r="N316" s="36" t="s">
        <v>1992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2035</v>
      </c>
      <c r="N317" s="36" t="s">
        <v>1992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2035</v>
      </c>
      <c r="N318" s="36" t="s">
        <v>1992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2035</v>
      </c>
      <c r="N319" s="36" t="s">
        <v>1992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2035</v>
      </c>
      <c r="N320" s="36" t="s">
        <v>1992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2035</v>
      </c>
      <c r="N321" s="36" t="s">
        <v>1992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2035</v>
      </c>
      <c r="N322" s="36" t="s">
        <v>1992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2035</v>
      </c>
      <c r="N323" s="36" t="s">
        <v>1992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2035</v>
      </c>
      <c r="N324" s="36" t="s">
        <v>1992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2035</v>
      </c>
      <c r="N325" s="36" t="s">
        <v>1992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2035</v>
      </c>
      <c r="N326" s="36" t="s">
        <v>1992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2035</v>
      </c>
      <c r="N327" s="36" t="s">
        <v>1992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2035</v>
      </c>
      <c r="N328" s="36" t="s">
        <v>1992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2035</v>
      </c>
      <c r="N329" s="35" t="s">
        <v>1992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2035</v>
      </c>
      <c r="N330" s="35" t="s">
        <v>1992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2035</v>
      </c>
      <c r="N331" s="35" t="s">
        <v>1992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2035</v>
      </c>
      <c r="N332" s="35" t="s">
        <v>1992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2035</v>
      </c>
      <c r="N333" s="35" t="s">
        <v>1992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2042</v>
      </c>
      <c r="N334" s="35" t="s">
        <v>1993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2042</v>
      </c>
      <c r="N335" s="35" t="s">
        <v>1993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2042</v>
      </c>
      <c r="N336" s="35" t="s">
        <v>1993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2042</v>
      </c>
      <c r="N337" s="35" t="s">
        <v>1993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2042</v>
      </c>
      <c r="N338" s="35" t="s">
        <v>1993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2042</v>
      </c>
      <c r="N339" s="35" t="s">
        <v>1993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2042</v>
      </c>
      <c r="N340" s="35" t="s">
        <v>1993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2042</v>
      </c>
      <c r="N341" s="35" t="s">
        <v>1993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2042</v>
      </c>
      <c r="N342" s="35" t="s">
        <v>1993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2042</v>
      </c>
      <c r="N343" s="35" t="s">
        <v>1993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2042</v>
      </c>
      <c r="N344" s="35" t="s">
        <v>1993</v>
      </c>
      <c r="O344" s="35">
        <v>4001</v>
      </c>
      <c r="P344" s="5" t="s">
        <v>402</v>
      </c>
      <c r="Q344" s="5">
        <v>1</v>
      </c>
      <c r="R344" s="5" t="s">
        <v>1979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2042</v>
      </c>
      <c r="N345" s="35" t="s">
        <v>1993</v>
      </c>
      <c r="O345" s="35">
        <v>4001</v>
      </c>
      <c r="P345" s="5" t="s">
        <v>403</v>
      </c>
      <c r="Q345" s="5">
        <v>1</v>
      </c>
      <c r="R345" s="5" t="s">
        <v>1979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2042</v>
      </c>
      <c r="N346" s="35" t="s">
        <v>1993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2042</v>
      </c>
      <c r="N347" s="35" t="s">
        <v>1994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2042</v>
      </c>
      <c r="N348" s="35" t="s">
        <v>1994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2042</v>
      </c>
      <c r="N349" s="36" t="s">
        <v>1994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2042</v>
      </c>
      <c r="N350" s="36" t="s">
        <v>1994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2042</v>
      </c>
      <c r="N351" s="36" t="s">
        <v>1994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2042</v>
      </c>
      <c r="N352" s="36" t="s">
        <v>1994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2042</v>
      </c>
      <c r="N353" s="36" t="s">
        <v>1994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2069</v>
      </c>
      <c r="H354" s="6"/>
      <c r="I354" s="6"/>
      <c r="J354" s="6"/>
      <c r="K354" s="6"/>
      <c r="L354" s="6"/>
      <c r="M354" s="36" t="s">
        <v>2042</v>
      </c>
      <c r="N354" s="36" t="s">
        <v>1994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2042</v>
      </c>
      <c r="N355" s="36" t="s">
        <v>1994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2042</v>
      </c>
      <c r="N356" s="36" t="s">
        <v>1994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2042</v>
      </c>
      <c r="N357" s="35" t="s">
        <v>1994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2042</v>
      </c>
      <c r="N358" s="35" t="s">
        <v>1994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1979</v>
      </c>
      <c r="H359" s="6"/>
      <c r="I359" s="6"/>
      <c r="J359" s="6"/>
      <c r="K359" s="6"/>
      <c r="L359" s="9"/>
      <c r="M359" s="35" t="s">
        <v>2042</v>
      </c>
      <c r="N359" s="35" t="s">
        <v>1994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2042</v>
      </c>
      <c r="N360" s="35" t="s">
        <v>1994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2042</v>
      </c>
      <c r="N361" s="35" t="s">
        <v>1994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2042</v>
      </c>
      <c r="N362" s="35" t="s">
        <v>1994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1979</v>
      </c>
      <c r="H363" s="6"/>
      <c r="I363" s="6"/>
      <c r="J363" s="6"/>
      <c r="K363" s="6"/>
      <c r="L363" s="9"/>
      <c r="M363" s="35" t="s">
        <v>2042</v>
      </c>
      <c r="N363" s="35" t="s">
        <v>1994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2042</v>
      </c>
      <c r="N364" s="35" t="s">
        <v>1994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2042</v>
      </c>
      <c r="N365" s="35" t="s">
        <v>1994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2042</v>
      </c>
      <c r="N366" s="35" t="s">
        <v>1994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2042</v>
      </c>
      <c r="N367" s="35" t="s">
        <v>1994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2042</v>
      </c>
      <c r="N368" s="35" t="s">
        <v>1994</v>
      </c>
      <c r="O368" s="35">
        <v>4003</v>
      </c>
      <c r="P368" s="5" t="s">
        <v>443</v>
      </c>
      <c r="Q368" s="5">
        <v>4</v>
      </c>
      <c r="R368" s="26" t="s">
        <v>1979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2042</v>
      </c>
      <c r="N369" s="35" t="s">
        <v>1994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2042</v>
      </c>
      <c r="N370" s="35" t="s">
        <v>1994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2042</v>
      </c>
      <c r="N371" s="35" t="s">
        <v>1994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2042</v>
      </c>
      <c r="N372" s="35" t="s">
        <v>1994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2042</v>
      </c>
      <c r="N373" s="35" t="s">
        <v>1994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2042</v>
      </c>
      <c r="N374" s="35" t="s">
        <v>1995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2042</v>
      </c>
      <c r="N375" s="35" t="s">
        <v>1995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2042</v>
      </c>
      <c r="N376" s="35" t="s">
        <v>1995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2042</v>
      </c>
      <c r="N377" s="35" t="s">
        <v>1995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2042</v>
      </c>
      <c r="N378" s="35" t="s">
        <v>1995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2042</v>
      </c>
      <c r="N379" s="35" t="s">
        <v>1995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2042</v>
      </c>
      <c r="N380" s="35" t="s">
        <v>1995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2042</v>
      </c>
      <c r="N381" s="35" t="s">
        <v>1995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2042</v>
      </c>
      <c r="N382" s="35" t="s">
        <v>1995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2042</v>
      </c>
      <c r="N383" s="35" t="s">
        <v>1994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2042</v>
      </c>
      <c r="N384" s="35" t="s">
        <v>1994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2037</v>
      </c>
      <c r="N385" s="35" t="s">
        <v>1983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2042</v>
      </c>
      <c r="N386" s="35" t="s">
        <v>1994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1979</v>
      </c>
      <c r="H387" s="6"/>
      <c r="I387" s="6"/>
      <c r="J387" s="6"/>
      <c r="K387" s="6"/>
      <c r="L387" s="9"/>
      <c r="M387" s="35" t="s">
        <v>2042</v>
      </c>
      <c r="N387" s="35" t="s">
        <v>1994</v>
      </c>
      <c r="O387" s="35">
        <v>4003</v>
      </c>
      <c r="P387" s="5" t="s">
        <v>470</v>
      </c>
      <c r="Q387" s="5">
        <v>10</v>
      </c>
      <c r="R387" s="26" t="s">
        <v>1979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2043</v>
      </c>
      <c r="N388" s="35" t="s">
        <v>1996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2043</v>
      </c>
      <c r="N389" s="35" t="s">
        <v>1996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2043</v>
      </c>
      <c r="N390" s="35" t="s">
        <v>1996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2043</v>
      </c>
      <c r="N391" s="35" t="s">
        <v>1997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2043</v>
      </c>
      <c r="N392" s="35" t="s">
        <v>1997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2043</v>
      </c>
      <c r="N393" s="35" t="s">
        <v>1997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2043</v>
      </c>
      <c r="N394" s="35" t="s">
        <v>1996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2043</v>
      </c>
      <c r="N395" s="36" t="s">
        <v>1996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2043</v>
      </c>
      <c r="N396" s="36" t="s">
        <v>1996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2043</v>
      </c>
      <c r="N397" s="36" t="s">
        <v>1996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2043</v>
      </c>
      <c r="N398" s="36" t="s">
        <v>1996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2043</v>
      </c>
      <c r="N399" s="36" t="s">
        <v>1996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2043</v>
      </c>
      <c r="N400" s="36" t="s">
        <v>1996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2043</v>
      </c>
      <c r="N401" s="36" t="s">
        <v>1996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2043</v>
      </c>
      <c r="N402" s="36" t="s">
        <v>1996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2043</v>
      </c>
      <c r="N403" s="36" t="s">
        <v>1996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2043</v>
      </c>
      <c r="N404" s="36" t="s">
        <v>1996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2043</v>
      </c>
      <c r="N405" s="36" t="s">
        <v>1996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2043</v>
      </c>
      <c r="N406" s="36" t="s">
        <v>1996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2043</v>
      </c>
      <c r="N407" s="36" t="s">
        <v>1996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2043</v>
      </c>
      <c r="N408" s="36" t="s">
        <v>1997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2043</v>
      </c>
      <c r="N409" s="36" t="s">
        <v>1996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2043</v>
      </c>
      <c r="N410" s="36" t="s">
        <v>1996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2043</v>
      </c>
      <c r="N411" s="36" t="s">
        <v>1996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2043</v>
      </c>
      <c r="N412" s="36" t="s">
        <v>1996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2043</v>
      </c>
      <c r="N413" s="36" t="s">
        <v>1996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2043</v>
      </c>
      <c r="N414" s="36" t="s">
        <v>1996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2043</v>
      </c>
      <c r="N415" s="36" t="s">
        <v>1996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2043</v>
      </c>
      <c r="N416" s="36" t="s">
        <v>1996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2043</v>
      </c>
      <c r="N417" s="36" t="s">
        <v>1996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2043</v>
      </c>
      <c r="N418" s="36" t="s">
        <v>1996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2043</v>
      </c>
      <c r="N419" s="36" t="s">
        <v>1996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2043</v>
      </c>
      <c r="N420" s="36" t="s">
        <v>1996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2043</v>
      </c>
      <c r="N421" s="36" t="s">
        <v>1996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2043</v>
      </c>
      <c r="N422" s="36" t="s">
        <v>1996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2043</v>
      </c>
      <c r="N423" s="36" t="s">
        <v>1996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2043</v>
      </c>
      <c r="N424" s="36" t="s">
        <v>1996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2043</v>
      </c>
      <c r="N425" s="36" t="s">
        <v>1996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509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2043</v>
      </c>
      <c r="N426" s="36" t="s">
        <v>1996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510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510" si="33">SUM(AC426:AG426)</f>
        <v>0</v>
      </c>
      <c r="AI426" s="11">
        <v>0</v>
      </c>
      <c r="AJ426" s="11">
        <v>0</v>
      </c>
      <c r="AK426" s="40">
        <f t="shared" ref="AK426:AK510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510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2043</v>
      </c>
      <c r="N427" s="36" t="s">
        <v>1996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2043</v>
      </c>
      <c r="N428" s="36" t="s">
        <v>1997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2043</v>
      </c>
      <c r="N429" s="36" t="s">
        <v>1996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2043</v>
      </c>
      <c r="N430" s="36" t="s">
        <v>1996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2043</v>
      </c>
      <c r="N431" s="36" t="s">
        <v>1996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2043</v>
      </c>
      <c r="N432" s="36" t="s">
        <v>1996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2043</v>
      </c>
      <c r="N433" s="36" t="s">
        <v>1996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2043</v>
      </c>
      <c r="N434" s="36" t="s">
        <v>1996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2043</v>
      </c>
      <c r="N435" s="36" t="s">
        <v>1996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2043</v>
      </c>
      <c r="N436" s="36" t="s">
        <v>1996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s="2" customFormat="1" ht="45" x14ac:dyDescent="0.25">
      <c r="A437" s="5" t="s">
        <v>592</v>
      </c>
      <c r="B437" s="5" t="s">
        <v>563</v>
      </c>
      <c r="C437" s="5" t="s">
        <v>559</v>
      </c>
      <c r="D437" s="5" t="s">
        <v>561</v>
      </c>
      <c r="E437" s="5" t="s">
        <v>560</v>
      </c>
      <c r="F437" s="5">
        <v>7</v>
      </c>
      <c r="G437" s="37">
        <v>2</v>
      </c>
      <c r="H437" s="81">
        <v>2020520010101</v>
      </c>
      <c r="I437" s="9" t="s">
        <v>2218</v>
      </c>
      <c r="J437" s="9" t="s">
        <v>2216</v>
      </c>
      <c r="K437" s="9"/>
      <c r="L437" s="9"/>
      <c r="M437" s="26" t="s">
        <v>2044</v>
      </c>
      <c r="N437" s="26" t="s">
        <v>1998</v>
      </c>
      <c r="O437" s="26">
        <v>4301</v>
      </c>
      <c r="P437" s="5" t="s">
        <v>562</v>
      </c>
      <c r="Q437" s="5">
        <v>25</v>
      </c>
      <c r="R437" s="26">
        <v>2</v>
      </c>
      <c r="S437" s="10">
        <v>44593</v>
      </c>
      <c r="T437" s="10">
        <v>44742</v>
      </c>
      <c r="U437" s="9" t="s">
        <v>2185</v>
      </c>
      <c r="V437" s="9" t="s">
        <v>2186</v>
      </c>
      <c r="W437" s="11">
        <f>427834127+260</f>
        <v>427834387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427834387</v>
      </c>
      <c r="AC437" s="11">
        <v>70000000</v>
      </c>
      <c r="AD437" s="11">
        <v>0</v>
      </c>
      <c r="AE437" s="11">
        <v>0</v>
      </c>
      <c r="AF437" s="11">
        <v>0</v>
      </c>
      <c r="AG437" s="11">
        <v>0</v>
      </c>
      <c r="AH437" s="40">
        <f t="shared" si="33"/>
        <v>70000000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497834387</v>
      </c>
      <c r="AR437" s="41">
        <v>0</v>
      </c>
    </row>
    <row r="438" spans="1:44" s="2" customFormat="1" ht="45" x14ac:dyDescent="0.25">
      <c r="A438" s="5" t="s">
        <v>592</v>
      </c>
      <c r="B438" s="5" t="s">
        <v>563</v>
      </c>
      <c r="C438" s="5" t="s">
        <v>559</v>
      </c>
      <c r="D438" s="5" t="s">
        <v>561</v>
      </c>
      <c r="E438" s="5" t="s">
        <v>560</v>
      </c>
      <c r="F438" s="5">
        <v>7</v>
      </c>
      <c r="G438" s="37">
        <v>2</v>
      </c>
      <c r="H438" s="81">
        <v>2020520010101</v>
      </c>
      <c r="I438" s="9" t="s">
        <v>2218</v>
      </c>
      <c r="J438" s="9" t="s">
        <v>2216</v>
      </c>
      <c r="K438" s="9"/>
      <c r="L438" s="9"/>
      <c r="M438" s="26" t="s">
        <v>2044</v>
      </c>
      <c r="N438" s="26" t="s">
        <v>1998</v>
      </c>
      <c r="O438" s="26">
        <v>4301</v>
      </c>
      <c r="P438" s="5" t="s">
        <v>564</v>
      </c>
      <c r="Q438" s="5">
        <v>1</v>
      </c>
      <c r="R438" s="26">
        <v>0.5</v>
      </c>
      <c r="S438" s="10">
        <v>44593</v>
      </c>
      <c r="T438" s="10">
        <v>44742</v>
      </c>
      <c r="U438" s="9" t="s">
        <v>2213</v>
      </c>
      <c r="V438" s="9" t="s">
        <v>2187</v>
      </c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1000000</v>
      </c>
      <c r="AM438" s="11">
        <v>0</v>
      </c>
      <c r="AN438" s="11">
        <v>0</v>
      </c>
      <c r="AO438" s="11">
        <v>0</v>
      </c>
      <c r="AP438" s="34">
        <f t="shared" si="31"/>
        <v>1000000</v>
      </c>
      <c r="AQ438" s="33">
        <f t="shared" si="35"/>
        <v>1000000</v>
      </c>
      <c r="AR438" s="41">
        <v>0</v>
      </c>
    </row>
    <row r="439" spans="1:44" s="2" customFormat="1" ht="45" x14ac:dyDescent="0.25">
      <c r="A439" s="5" t="s">
        <v>592</v>
      </c>
      <c r="B439" s="5" t="s">
        <v>563</v>
      </c>
      <c r="C439" s="5" t="s">
        <v>559</v>
      </c>
      <c r="D439" s="5" t="s">
        <v>561</v>
      </c>
      <c r="E439" s="5" t="s">
        <v>560</v>
      </c>
      <c r="F439" s="5">
        <v>7</v>
      </c>
      <c r="G439" s="37">
        <v>2</v>
      </c>
      <c r="H439" s="81">
        <v>2020520010101</v>
      </c>
      <c r="I439" s="9" t="s">
        <v>2218</v>
      </c>
      <c r="J439" s="9" t="s">
        <v>2216</v>
      </c>
      <c r="K439" s="9"/>
      <c r="L439" s="9"/>
      <c r="M439" s="26" t="s">
        <v>2044</v>
      </c>
      <c r="N439" s="26" t="s">
        <v>1998</v>
      </c>
      <c r="O439" s="26">
        <v>4301</v>
      </c>
      <c r="P439" s="5" t="s">
        <v>565</v>
      </c>
      <c r="Q439" s="5">
        <v>5500</v>
      </c>
      <c r="R439" s="26">
        <v>900</v>
      </c>
      <c r="S439" s="10">
        <v>44593</v>
      </c>
      <c r="T439" s="10">
        <v>44742</v>
      </c>
      <c r="U439" s="9" t="s">
        <v>2199</v>
      </c>
      <c r="V439" s="9" t="s">
        <v>2189</v>
      </c>
      <c r="W439" s="11">
        <f>102251260-47385647</f>
        <v>54865613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54865613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54865613</v>
      </c>
      <c r="AR439" s="41">
        <v>0</v>
      </c>
    </row>
    <row r="440" spans="1:44" s="2" customFormat="1" ht="45" x14ac:dyDescent="0.25">
      <c r="A440" s="5" t="s">
        <v>592</v>
      </c>
      <c r="B440" s="5" t="s">
        <v>563</v>
      </c>
      <c r="C440" s="5" t="s">
        <v>559</v>
      </c>
      <c r="D440" s="5" t="s">
        <v>561</v>
      </c>
      <c r="E440" s="5" t="s">
        <v>560</v>
      </c>
      <c r="F440" s="5">
        <v>7</v>
      </c>
      <c r="G440" s="37">
        <v>2</v>
      </c>
      <c r="H440" s="81">
        <v>2020520010101</v>
      </c>
      <c r="I440" s="9" t="s">
        <v>2218</v>
      </c>
      <c r="J440" s="9" t="s">
        <v>2216</v>
      </c>
      <c r="K440" s="9"/>
      <c r="L440" s="9"/>
      <c r="M440" s="26" t="s">
        <v>2044</v>
      </c>
      <c r="N440" s="26" t="s">
        <v>1998</v>
      </c>
      <c r="O440" s="26">
        <v>4301</v>
      </c>
      <c r="P440" s="5" t="s">
        <v>566</v>
      </c>
      <c r="Q440" s="5">
        <v>1</v>
      </c>
      <c r="R440" s="26">
        <v>0.15</v>
      </c>
      <c r="S440" s="10">
        <v>44593</v>
      </c>
      <c r="T440" s="10">
        <v>44742</v>
      </c>
      <c r="U440" s="9" t="s">
        <v>2221</v>
      </c>
      <c r="V440" s="9" t="s">
        <v>2190</v>
      </c>
      <c r="W440" s="11">
        <v>4000000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4000000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4000000</v>
      </c>
      <c r="AR440" s="41">
        <v>0</v>
      </c>
    </row>
    <row r="441" spans="1:44" s="2" customFormat="1" ht="75" x14ac:dyDescent="0.25">
      <c r="A441" s="5" t="s">
        <v>592</v>
      </c>
      <c r="B441" s="5" t="s">
        <v>563</v>
      </c>
      <c r="C441" s="5" t="s">
        <v>559</v>
      </c>
      <c r="D441" s="5" t="s">
        <v>561</v>
      </c>
      <c r="E441" s="5" t="s">
        <v>560</v>
      </c>
      <c r="F441" s="5">
        <v>7</v>
      </c>
      <c r="G441" s="37">
        <v>2</v>
      </c>
      <c r="H441" s="81">
        <v>2020520010101</v>
      </c>
      <c r="I441" s="9" t="s">
        <v>2218</v>
      </c>
      <c r="J441" s="9" t="s">
        <v>2216</v>
      </c>
      <c r="K441" s="9"/>
      <c r="L441" s="9"/>
      <c r="M441" s="26" t="s">
        <v>2044</v>
      </c>
      <c r="N441" s="26" t="s">
        <v>1998</v>
      </c>
      <c r="O441" s="26">
        <v>4301</v>
      </c>
      <c r="P441" s="5" t="s">
        <v>567</v>
      </c>
      <c r="Q441" s="5">
        <v>3</v>
      </c>
      <c r="R441" s="26">
        <v>0.5</v>
      </c>
      <c r="S441" s="10">
        <v>44593</v>
      </c>
      <c r="T441" s="10">
        <v>44742</v>
      </c>
      <c r="U441" s="9" t="s">
        <v>2222</v>
      </c>
      <c r="V441" s="9" t="s">
        <v>2190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11">
        <v>0</v>
      </c>
      <c r="AD441" s="11">
        <v>15000000</v>
      </c>
      <c r="AE441" s="11">
        <v>0</v>
      </c>
      <c r="AF441" s="11">
        <v>0</v>
      </c>
      <c r="AG441" s="11">
        <v>0</v>
      </c>
      <c r="AH441" s="40">
        <f t="shared" si="33"/>
        <v>15000000</v>
      </c>
      <c r="AI441" s="11">
        <v>0</v>
      </c>
      <c r="AJ441" s="11">
        <v>0</v>
      </c>
      <c r="AK441" s="40">
        <f t="shared" si="34"/>
        <v>0</v>
      </c>
      <c r="AL441" s="11">
        <v>20000000</v>
      </c>
      <c r="AM441" s="11">
        <v>0</v>
      </c>
      <c r="AN441" s="11">
        <v>0</v>
      </c>
      <c r="AO441" s="11">
        <v>0</v>
      </c>
      <c r="AP441" s="34">
        <f t="shared" si="31"/>
        <v>20000000</v>
      </c>
      <c r="AQ441" s="33">
        <f t="shared" si="35"/>
        <v>35000000</v>
      </c>
      <c r="AR441" s="41">
        <v>0</v>
      </c>
    </row>
    <row r="442" spans="1:44" s="2" customFormat="1" ht="75" x14ac:dyDescent="0.25">
      <c r="A442" s="5" t="s">
        <v>592</v>
      </c>
      <c r="B442" s="5" t="s">
        <v>563</v>
      </c>
      <c r="C442" s="5" t="s">
        <v>559</v>
      </c>
      <c r="D442" s="5" t="s">
        <v>582</v>
      </c>
      <c r="E442" s="5" t="s">
        <v>587</v>
      </c>
      <c r="F442" s="5">
        <v>7</v>
      </c>
      <c r="G442" s="37">
        <v>2</v>
      </c>
      <c r="H442" s="81">
        <v>2020520010096</v>
      </c>
      <c r="I442" s="9" t="s">
        <v>2219</v>
      </c>
      <c r="J442" s="9" t="s">
        <v>2215</v>
      </c>
      <c r="K442" s="9"/>
      <c r="L442" s="9"/>
      <c r="M442" s="26" t="s">
        <v>2044</v>
      </c>
      <c r="N442" s="26" t="s">
        <v>1998</v>
      </c>
      <c r="O442" s="26">
        <v>4301</v>
      </c>
      <c r="P442" s="5" t="s">
        <v>568</v>
      </c>
      <c r="Q442" s="5">
        <v>4</v>
      </c>
      <c r="R442" s="26">
        <v>0.5</v>
      </c>
      <c r="S442" s="10">
        <v>44593</v>
      </c>
      <c r="T442" s="10">
        <v>44742</v>
      </c>
      <c r="U442" s="9" t="s">
        <v>2217</v>
      </c>
      <c r="V442" s="9" t="s">
        <v>2190</v>
      </c>
      <c r="W442" s="11">
        <v>4000000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4000000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4000000</v>
      </c>
      <c r="AR442" s="41">
        <v>0</v>
      </c>
    </row>
    <row r="443" spans="1:44" s="2" customFormat="1" ht="45" x14ac:dyDescent="0.25">
      <c r="A443" s="5" t="s">
        <v>592</v>
      </c>
      <c r="B443" s="5" t="s">
        <v>563</v>
      </c>
      <c r="C443" s="5" t="s">
        <v>559</v>
      </c>
      <c r="D443" s="5" t="s">
        <v>561</v>
      </c>
      <c r="E443" s="5" t="s">
        <v>560</v>
      </c>
      <c r="F443" s="5">
        <v>25</v>
      </c>
      <c r="G443" s="37">
        <v>7</v>
      </c>
      <c r="H443" s="81">
        <v>2020520010101</v>
      </c>
      <c r="I443" s="9" t="s">
        <v>2218</v>
      </c>
      <c r="J443" s="9" t="s">
        <v>2216</v>
      </c>
      <c r="K443" s="9"/>
      <c r="L443" s="9"/>
      <c r="M443" s="26" t="s">
        <v>2044</v>
      </c>
      <c r="N443" s="26" t="s">
        <v>1998</v>
      </c>
      <c r="O443" s="26">
        <v>4301</v>
      </c>
      <c r="P443" s="5" t="s">
        <v>569</v>
      </c>
      <c r="Q443" s="5">
        <v>1</v>
      </c>
      <c r="R443" s="26">
        <v>0.5</v>
      </c>
      <c r="S443" s="10">
        <v>44593</v>
      </c>
      <c r="T443" s="10">
        <v>44742</v>
      </c>
      <c r="U443" s="9" t="s">
        <v>2200</v>
      </c>
      <c r="V443" s="9" t="s">
        <v>2189</v>
      </c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11">
        <v>0</v>
      </c>
      <c r="AD443" s="11">
        <v>30000000</v>
      </c>
      <c r="AE443" s="11">
        <v>66000000</v>
      </c>
      <c r="AF443" s="11">
        <v>0</v>
      </c>
      <c r="AG443" s="11">
        <v>0</v>
      </c>
      <c r="AH443" s="40">
        <f t="shared" si="33"/>
        <v>96000000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96000000</v>
      </c>
      <c r="AR443" s="41">
        <v>0</v>
      </c>
    </row>
    <row r="444" spans="1:44" s="2" customFormat="1" ht="45" x14ac:dyDescent="0.25">
      <c r="A444" s="5" t="s">
        <v>592</v>
      </c>
      <c r="B444" s="5" t="s">
        <v>563</v>
      </c>
      <c r="C444" s="5" t="s">
        <v>559</v>
      </c>
      <c r="D444" s="5" t="s">
        <v>561</v>
      </c>
      <c r="E444" s="5" t="s">
        <v>560</v>
      </c>
      <c r="F444" s="5">
        <v>25</v>
      </c>
      <c r="G444" s="37">
        <v>7</v>
      </c>
      <c r="H444" s="81">
        <v>2020520010101</v>
      </c>
      <c r="I444" s="9" t="s">
        <v>2218</v>
      </c>
      <c r="J444" s="9" t="s">
        <v>2216</v>
      </c>
      <c r="K444" s="9"/>
      <c r="L444" s="9"/>
      <c r="M444" s="26" t="s">
        <v>2044</v>
      </c>
      <c r="N444" s="26" t="s">
        <v>1998</v>
      </c>
      <c r="O444" s="26">
        <v>4301</v>
      </c>
      <c r="P444" s="5" t="s">
        <v>570</v>
      </c>
      <c r="Q444" s="5">
        <v>4</v>
      </c>
      <c r="R444" s="26">
        <v>0.5</v>
      </c>
      <c r="S444" s="10">
        <v>44593</v>
      </c>
      <c r="T444" s="10">
        <v>44742</v>
      </c>
      <c r="U444" s="9" t="s">
        <v>2220</v>
      </c>
      <c r="V444" s="9" t="s">
        <v>2191</v>
      </c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11">
        <v>0</v>
      </c>
      <c r="AD444" s="11">
        <v>20000000</v>
      </c>
      <c r="AE444" s="11">
        <v>0</v>
      </c>
      <c r="AF444" s="11">
        <v>0</v>
      </c>
      <c r="AG444" s="11">
        <v>0</v>
      </c>
      <c r="AH444" s="40">
        <f t="shared" si="33"/>
        <v>20000000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20000000</v>
      </c>
      <c r="AR444" s="41">
        <v>0</v>
      </c>
    </row>
    <row r="445" spans="1:44" s="2" customFormat="1" ht="45" x14ac:dyDescent="0.25">
      <c r="A445" s="5" t="s">
        <v>592</v>
      </c>
      <c r="B445" s="5" t="s">
        <v>563</v>
      </c>
      <c r="C445" s="5" t="s">
        <v>559</v>
      </c>
      <c r="D445" s="5" t="s">
        <v>561</v>
      </c>
      <c r="E445" s="5" t="s">
        <v>560</v>
      </c>
      <c r="F445" s="5">
        <v>25</v>
      </c>
      <c r="G445" s="37">
        <v>7</v>
      </c>
      <c r="H445" s="81">
        <v>2020520010101</v>
      </c>
      <c r="I445" s="9" t="s">
        <v>2218</v>
      </c>
      <c r="J445" s="9" t="s">
        <v>2216</v>
      </c>
      <c r="K445" s="9"/>
      <c r="L445" s="9"/>
      <c r="M445" s="26" t="s">
        <v>2044</v>
      </c>
      <c r="N445" s="26" t="s">
        <v>1998</v>
      </c>
      <c r="O445" s="26">
        <v>4301</v>
      </c>
      <c r="P445" s="5" t="s">
        <v>571</v>
      </c>
      <c r="Q445" s="5">
        <v>9</v>
      </c>
      <c r="R445" s="26">
        <v>4.5</v>
      </c>
      <c r="S445" s="10">
        <v>44593</v>
      </c>
      <c r="T445" s="10">
        <v>44742</v>
      </c>
      <c r="U445" s="9" t="s">
        <v>2201</v>
      </c>
      <c r="V445" s="9" t="s">
        <v>2192</v>
      </c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11">
        <v>9600000</v>
      </c>
      <c r="AD445" s="11">
        <v>0</v>
      </c>
      <c r="AE445" s="11">
        <v>12000000</v>
      </c>
      <c r="AF445" s="11">
        <v>0</v>
      </c>
      <c r="AG445" s="11">
        <v>0</v>
      </c>
      <c r="AH445" s="40">
        <f t="shared" si="33"/>
        <v>21600000</v>
      </c>
      <c r="AI445" s="11">
        <v>0</v>
      </c>
      <c r="AJ445" s="11">
        <v>0</v>
      </c>
      <c r="AK445" s="40">
        <f t="shared" si="34"/>
        <v>0</v>
      </c>
      <c r="AL445" s="11">
        <v>10000000</v>
      </c>
      <c r="AM445" s="11">
        <v>0</v>
      </c>
      <c r="AN445" s="11">
        <v>0</v>
      </c>
      <c r="AO445" s="11">
        <v>0</v>
      </c>
      <c r="AP445" s="34">
        <f t="shared" si="31"/>
        <v>10000000</v>
      </c>
      <c r="AQ445" s="33">
        <f t="shared" si="35"/>
        <v>31600000</v>
      </c>
      <c r="AR445" s="41">
        <v>0</v>
      </c>
    </row>
    <row r="446" spans="1:44" s="2" customFormat="1" ht="75" x14ac:dyDescent="0.25">
      <c r="A446" s="5" t="s">
        <v>592</v>
      </c>
      <c r="B446" s="5" t="s">
        <v>563</v>
      </c>
      <c r="C446" s="5" t="s">
        <v>559</v>
      </c>
      <c r="D446" s="5" t="s">
        <v>582</v>
      </c>
      <c r="E446" s="5" t="s">
        <v>587</v>
      </c>
      <c r="F446" s="5">
        <v>25</v>
      </c>
      <c r="G446" s="37">
        <v>7</v>
      </c>
      <c r="H446" s="81">
        <v>2020520010096</v>
      </c>
      <c r="I446" s="9" t="s">
        <v>2219</v>
      </c>
      <c r="J446" s="9" t="s">
        <v>2215</v>
      </c>
      <c r="K446" s="9"/>
      <c r="L446" s="9"/>
      <c r="M446" s="26" t="s">
        <v>2044</v>
      </c>
      <c r="N446" s="26" t="s">
        <v>1998</v>
      </c>
      <c r="O446" s="26">
        <v>4301</v>
      </c>
      <c r="P446" s="5" t="s">
        <v>572</v>
      </c>
      <c r="Q446" s="5">
        <v>47</v>
      </c>
      <c r="R446" s="26">
        <v>20</v>
      </c>
      <c r="S446" s="10">
        <v>44593</v>
      </c>
      <c r="T446" s="10">
        <v>44742</v>
      </c>
      <c r="U446" s="9" t="s">
        <v>2202</v>
      </c>
      <c r="V446" s="9" t="s">
        <v>2188</v>
      </c>
      <c r="W446" s="11">
        <v>24000000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24000000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24000000</v>
      </c>
      <c r="AR446" s="41">
        <v>0</v>
      </c>
    </row>
    <row r="447" spans="1:44" s="2" customFormat="1" ht="75" x14ac:dyDescent="0.25">
      <c r="A447" s="5" t="s">
        <v>592</v>
      </c>
      <c r="B447" s="5" t="s">
        <v>563</v>
      </c>
      <c r="C447" s="5" t="s">
        <v>559</v>
      </c>
      <c r="D447" s="5" t="s">
        <v>582</v>
      </c>
      <c r="E447" s="5" t="s">
        <v>587</v>
      </c>
      <c r="F447" s="5">
        <v>25</v>
      </c>
      <c r="G447" s="37">
        <v>7</v>
      </c>
      <c r="H447" s="81">
        <v>2020520010096</v>
      </c>
      <c r="I447" s="9" t="s">
        <v>2219</v>
      </c>
      <c r="J447" s="9" t="s">
        <v>2215</v>
      </c>
      <c r="K447" s="9"/>
      <c r="L447" s="9"/>
      <c r="M447" s="26" t="s">
        <v>2044</v>
      </c>
      <c r="N447" s="26" t="s">
        <v>1998</v>
      </c>
      <c r="O447" s="26">
        <v>4301</v>
      </c>
      <c r="P447" s="5" t="s">
        <v>573</v>
      </c>
      <c r="Q447" s="5">
        <v>25</v>
      </c>
      <c r="R447" s="26">
        <v>12</v>
      </c>
      <c r="S447" s="10">
        <v>44593</v>
      </c>
      <c r="T447" s="10">
        <v>44742</v>
      </c>
      <c r="U447" s="9" t="s">
        <v>2203</v>
      </c>
      <c r="V447" s="9" t="s">
        <v>2188</v>
      </c>
      <c r="W447" s="11">
        <v>8000000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8000000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8000000</v>
      </c>
      <c r="AR447" s="41">
        <v>0</v>
      </c>
    </row>
    <row r="448" spans="1:44" s="2" customFormat="1" ht="45" x14ac:dyDescent="0.25">
      <c r="A448" s="5" t="s">
        <v>592</v>
      </c>
      <c r="B448" s="5" t="s">
        <v>563</v>
      </c>
      <c r="C448" s="5" t="s">
        <v>559</v>
      </c>
      <c r="D448" s="5" t="s">
        <v>561</v>
      </c>
      <c r="E448" s="5" t="s">
        <v>560</v>
      </c>
      <c r="F448" s="5">
        <v>25</v>
      </c>
      <c r="G448" s="37">
        <v>7</v>
      </c>
      <c r="H448" s="81">
        <v>2020520010101</v>
      </c>
      <c r="I448" s="9" t="s">
        <v>2218</v>
      </c>
      <c r="J448" s="9" t="s">
        <v>2216</v>
      </c>
      <c r="K448" s="9"/>
      <c r="L448" s="9"/>
      <c r="M448" s="26" t="s">
        <v>2044</v>
      </c>
      <c r="N448" s="26" t="s">
        <v>1998</v>
      </c>
      <c r="O448" s="26">
        <v>4301</v>
      </c>
      <c r="P448" s="5" t="s">
        <v>574</v>
      </c>
      <c r="Q448" s="5">
        <v>35</v>
      </c>
      <c r="R448" s="26">
        <v>12</v>
      </c>
      <c r="S448" s="10">
        <v>44593</v>
      </c>
      <c r="T448" s="10">
        <v>44742</v>
      </c>
      <c r="U448" s="9" t="s">
        <v>2204</v>
      </c>
      <c r="V448" s="9" t="s">
        <v>2188</v>
      </c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11">
        <v>0</v>
      </c>
      <c r="AD448" s="11">
        <v>0</v>
      </c>
      <c r="AE448" s="11">
        <v>9000000</v>
      </c>
      <c r="AF448" s="11">
        <v>0</v>
      </c>
      <c r="AG448" s="11">
        <v>0</v>
      </c>
      <c r="AH448" s="40">
        <f t="shared" si="33"/>
        <v>9000000</v>
      </c>
      <c r="AI448" s="11">
        <v>0</v>
      </c>
      <c r="AJ448" s="11">
        <v>0</v>
      </c>
      <c r="AK448" s="40">
        <f t="shared" si="34"/>
        <v>0</v>
      </c>
      <c r="AL448" s="11">
        <v>15000000</v>
      </c>
      <c r="AM448" s="11">
        <v>0</v>
      </c>
      <c r="AN448" s="11">
        <v>0</v>
      </c>
      <c r="AO448" s="11">
        <v>0</v>
      </c>
      <c r="AP448" s="34">
        <f t="shared" si="31"/>
        <v>15000000</v>
      </c>
      <c r="AQ448" s="33">
        <f t="shared" si="35"/>
        <v>24000000</v>
      </c>
      <c r="AR448" s="41">
        <v>0</v>
      </c>
    </row>
    <row r="449" spans="1:46" s="2" customFormat="1" ht="45" x14ac:dyDescent="0.25">
      <c r="A449" s="5" t="s">
        <v>592</v>
      </c>
      <c r="B449" s="5" t="s">
        <v>563</v>
      </c>
      <c r="C449" s="5" t="s">
        <v>559</v>
      </c>
      <c r="D449" s="5" t="s">
        <v>561</v>
      </c>
      <c r="E449" s="5" t="s">
        <v>560</v>
      </c>
      <c r="F449" s="5">
        <v>25</v>
      </c>
      <c r="G449" s="37">
        <v>7</v>
      </c>
      <c r="H449" s="81">
        <v>2020520010101</v>
      </c>
      <c r="I449" s="9" t="s">
        <v>2218</v>
      </c>
      <c r="J449" s="9" t="s">
        <v>2216</v>
      </c>
      <c r="K449" s="9"/>
      <c r="L449" s="9"/>
      <c r="M449" s="26" t="s">
        <v>2044</v>
      </c>
      <c r="N449" s="26" t="s">
        <v>1998</v>
      </c>
      <c r="O449" s="26">
        <v>4301</v>
      </c>
      <c r="P449" s="5" t="s">
        <v>575</v>
      </c>
      <c r="Q449" s="5">
        <v>1000</v>
      </c>
      <c r="R449" s="26">
        <v>500</v>
      </c>
      <c r="S449" s="10">
        <v>44593</v>
      </c>
      <c r="T449" s="10">
        <v>44742</v>
      </c>
      <c r="U449" s="9" t="s">
        <v>2205</v>
      </c>
      <c r="V449" s="9" t="s">
        <v>2193</v>
      </c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30000000</v>
      </c>
      <c r="AM449" s="11">
        <v>0</v>
      </c>
      <c r="AN449" s="11">
        <v>0</v>
      </c>
      <c r="AO449" s="11">
        <v>0</v>
      </c>
      <c r="AP449" s="34">
        <f t="shared" si="31"/>
        <v>30000000</v>
      </c>
      <c r="AQ449" s="33">
        <f t="shared" si="35"/>
        <v>30000000</v>
      </c>
      <c r="AR449" s="41">
        <v>0</v>
      </c>
    </row>
    <row r="450" spans="1:46" s="2" customFormat="1" ht="75" x14ac:dyDescent="0.25">
      <c r="A450" s="5" t="s">
        <v>592</v>
      </c>
      <c r="B450" s="5" t="s">
        <v>563</v>
      </c>
      <c r="C450" s="5" t="s">
        <v>559</v>
      </c>
      <c r="D450" s="5" t="s">
        <v>582</v>
      </c>
      <c r="E450" s="5" t="s">
        <v>587</v>
      </c>
      <c r="F450" s="5">
        <v>25</v>
      </c>
      <c r="G450" s="37">
        <v>7</v>
      </c>
      <c r="H450" s="81">
        <v>2020520010096</v>
      </c>
      <c r="I450" s="9" t="s">
        <v>2219</v>
      </c>
      <c r="J450" s="9" t="s">
        <v>2215</v>
      </c>
      <c r="K450" s="9"/>
      <c r="L450" s="9"/>
      <c r="M450" s="26" t="s">
        <v>2044</v>
      </c>
      <c r="N450" s="26" t="s">
        <v>1998</v>
      </c>
      <c r="O450" s="26">
        <v>4301</v>
      </c>
      <c r="P450" s="5" t="s">
        <v>576</v>
      </c>
      <c r="Q450" s="5">
        <v>500</v>
      </c>
      <c r="R450" s="26">
        <v>250</v>
      </c>
      <c r="S450" s="10">
        <v>44593</v>
      </c>
      <c r="T450" s="10">
        <v>44742</v>
      </c>
      <c r="U450" s="9" t="s">
        <v>2206</v>
      </c>
      <c r="V450" s="9" t="s">
        <v>2194</v>
      </c>
      <c r="W450" s="11">
        <v>10000000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10000000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10000000</v>
      </c>
      <c r="AR450" s="41">
        <v>0</v>
      </c>
    </row>
    <row r="451" spans="1:46" s="2" customFormat="1" ht="45" x14ac:dyDescent="0.25">
      <c r="A451" s="5" t="s">
        <v>592</v>
      </c>
      <c r="B451" s="5" t="s">
        <v>563</v>
      </c>
      <c r="C451" s="5" t="s">
        <v>559</v>
      </c>
      <c r="D451" s="5" t="s">
        <v>561</v>
      </c>
      <c r="E451" s="5" t="s">
        <v>560</v>
      </c>
      <c r="F451" s="5">
        <v>25</v>
      </c>
      <c r="G451" s="37">
        <v>7</v>
      </c>
      <c r="H451" s="81">
        <v>2020520010101</v>
      </c>
      <c r="I451" s="9" t="s">
        <v>2218</v>
      </c>
      <c r="J451" s="9" t="s">
        <v>2216</v>
      </c>
      <c r="K451" s="9"/>
      <c r="L451" s="9"/>
      <c r="M451" s="26" t="s">
        <v>2044</v>
      </c>
      <c r="N451" s="26" t="s">
        <v>1998</v>
      </c>
      <c r="O451" s="26">
        <v>4301</v>
      </c>
      <c r="P451" s="5" t="s">
        <v>577</v>
      </c>
      <c r="Q451" s="5">
        <v>50</v>
      </c>
      <c r="R451" s="26">
        <v>4.5</v>
      </c>
      <c r="S451" s="10">
        <v>44593</v>
      </c>
      <c r="T451" s="10">
        <v>44742</v>
      </c>
      <c r="U451" s="9" t="s">
        <v>2207</v>
      </c>
      <c r="V451" s="9" t="s">
        <v>2195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11">
        <v>0</v>
      </c>
      <c r="AD451" s="11">
        <v>30000000</v>
      </c>
      <c r="AE451" s="11">
        <v>0</v>
      </c>
      <c r="AF451" s="11">
        <v>0</v>
      </c>
      <c r="AG451" s="11">
        <v>0</v>
      </c>
      <c r="AH451" s="40">
        <f t="shared" si="33"/>
        <v>30000000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30000000</v>
      </c>
      <c r="AR451" s="41">
        <v>0</v>
      </c>
    </row>
    <row r="452" spans="1:46" s="2" customFormat="1" ht="60" x14ac:dyDescent="0.25">
      <c r="A452" s="5" t="s">
        <v>592</v>
      </c>
      <c r="B452" s="5" t="s">
        <v>563</v>
      </c>
      <c r="C452" s="5" t="s">
        <v>559</v>
      </c>
      <c r="D452" s="5" t="s">
        <v>561</v>
      </c>
      <c r="E452" s="5" t="s">
        <v>560</v>
      </c>
      <c r="F452" s="5">
        <v>25</v>
      </c>
      <c r="G452" s="37">
        <v>7</v>
      </c>
      <c r="H452" s="81">
        <v>2020520010101</v>
      </c>
      <c r="I452" s="9" t="s">
        <v>2218</v>
      </c>
      <c r="J452" s="9" t="s">
        <v>2216</v>
      </c>
      <c r="K452" s="9"/>
      <c r="L452" s="9"/>
      <c r="M452" s="26" t="s">
        <v>2044</v>
      </c>
      <c r="N452" s="26" t="s">
        <v>1998</v>
      </c>
      <c r="O452" s="26">
        <v>4301</v>
      </c>
      <c r="P452" s="5" t="s">
        <v>578</v>
      </c>
      <c r="Q452" s="5">
        <v>4</v>
      </c>
      <c r="R452" s="26">
        <v>0.5</v>
      </c>
      <c r="S452" s="10">
        <v>44593</v>
      </c>
      <c r="T452" s="10">
        <v>44742</v>
      </c>
      <c r="U452" s="9" t="s">
        <v>2208</v>
      </c>
      <c r="V452" s="9" t="s">
        <v>2196</v>
      </c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20000000</v>
      </c>
      <c r="AM452" s="11">
        <v>0</v>
      </c>
      <c r="AN452" s="11">
        <v>0</v>
      </c>
      <c r="AO452" s="11">
        <v>0</v>
      </c>
      <c r="AP452" s="34">
        <f t="shared" si="31"/>
        <v>20000000</v>
      </c>
      <c r="AQ452" s="33">
        <f t="shared" si="35"/>
        <v>20000000</v>
      </c>
      <c r="AR452" s="41">
        <v>0</v>
      </c>
    </row>
    <row r="453" spans="1:46" s="2" customFormat="1" ht="45" x14ac:dyDescent="0.25">
      <c r="A453" s="5" t="s">
        <v>592</v>
      </c>
      <c r="B453" s="5" t="s">
        <v>563</v>
      </c>
      <c r="C453" s="5" t="s">
        <v>559</v>
      </c>
      <c r="D453" s="5" t="s">
        <v>561</v>
      </c>
      <c r="E453" s="5" t="s">
        <v>1128</v>
      </c>
      <c r="F453" s="5">
        <v>80</v>
      </c>
      <c r="G453" s="37">
        <v>30</v>
      </c>
      <c r="H453" s="81">
        <v>2020520010101</v>
      </c>
      <c r="I453" s="9" t="s">
        <v>2218</v>
      </c>
      <c r="J453" s="9" t="s">
        <v>2216</v>
      </c>
      <c r="K453" s="9"/>
      <c r="L453" s="9"/>
      <c r="M453" s="26" t="s">
        <v>2044</v>
      </c>
      <c r="N453" s="26" t="s">
        <v>1998</v>
      </c>
      <c r="O453" s="26">
        <v>4301</v>
      </c>
      <c r="P453" s="5" t="s">
        <v>580</v>
      </c>
      <c r="Q453" s="5">
        <v>6</v>
      </c>
      <c r="R453" s="26">
        <v>0.5</v>
      </c>
      <c r="S453" s="10">
        <v>44593</v>
      </c>
      <c r="T453" s="10">
        <v>44742</v>
      </c>
      <c r="U453" s="9" t="s">
        <v>2209</v>
      </c>
      <c r="V453" s="9" t="s">
        <v>2190</v>
      </c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10000000</v>
      </c>
      <c r="AM453" s="11">
        <v>0</v>
      </c>
      <c r="AN453" s="11">
        <v>0</v>
      </c>
      <c r="AO453" s="11">
        <v>0</v>
      </c>
      <c r="AP453" s="34">
        <f t="shared" si="31"/>
        <v>10000000</v>
      </c>
      <c r="AQ453" s="33">
        <f t="shared" si="35"/>
        <v>10000000</v>
      </c>
      <c r="AR453" s="41">
        <v>0</v>
      </c>
    </row>
    <row r="454" spans="1:46" s="2" customFormat="1" ht="45" x14ac:dyDescent="0.25">
      <c r="A454" s="5" t="s">
        <v>592</v>
      </c>
      <c r="B454" s="5" t="s">
        <v>563</v>
      </c>
      <c r="C454" s="5" t="s">
        <v>559</v>
      </c>
      <c r="D454" s="5" t="s">
        <v>561</v>
      </c>
      <c r="E454" s="5" t="s">
        <v>560</v>
      </c>
      <c r="F454" s="5">
        <v>60</v>
      </c>
      <c r="G454" s="37">
        <v>20</v>
      </c>
      <c r="H454" s="81">
        <v>2020520010101</v>
      </c>
      <c r="I454" s="9" t="s">
        <v>2218</v>
      </c>
      <c r="J454" s="9" t="s">
        <v>2216</v>
      </c>
      <c r="K454" s="9"/>
      <c r="L454" s="9"/>
      <c r="M454" s="26" t="s">
        <v>2044</v>
      </c>
      <c r="N454" s="26" t="s">
        <v>1998</v>
      </c>
      <c r="O454" s="26">
        <v>4301</v>
      </c>
      <c r="P454" s="5" t="s">
        <v>583</v>
      </c>
      <c r="Q454" s="5">
        <v>10</v>
      </c>
      <c r="R454" s="26">
        <v>1.5</v>
      </c>
      <c r="S454" s="10">
        <v>44593</v>
      </c>
      <c r="T454" s="10">
        <v>44742</v>
      </c>
      <c r="U454" s="9" t="s">
        <v>2210</v>
      </c>
      <c r="V454" s="9" t="s">
        <v>2190</v>
      </c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20000000</v>
      </c>
      <c r="AM454" s="11">
        <v>0</v>
      </c>
      <c r="AN454" s="11">
        <v>0</v>
      </c>
      <c r="AO454" s="11">
        <v>0</v>
      </c>
      <c r="AP454" s="34">
        <f t="shared" si="31"/>
        <v>20000000</v>
      </c>
      <c r="AQ454" s="33">
        <f t="shared" si="35"/>
        <v>20000000</v>
      </c>
      <c r="AR454" s="41">
        <v>0</v>
      </c>
    </row>
    <row r="455" spans="1:46" s="2" customFormat="1" ht="75" x14ac:dyDescent="0.25">
      <c r="A455" s="5" t="s">
        <v>592</v>
      </c>
      <c r="B455" s="5" t="s">
        <v>563</v>
      </c>
      <c r="C455" s="5" t="s">
        <v>559</v>
      </c>
      <c r="D455" s="5" t="s">
        <v>582</v>
      </c>
      <c r="E455" s="5" t="s">
        <v>581</v>
      </c>
      <c r="F455" s="5">
        <v>60</v>
      </c>
      <c r="G455" s="37">
        <v>20</v>
      </c>
      <c r="H455" s="81">
        <v>2020520010096</v>
      </c>
      <c r="I455" s="9" t="s">
        <v>2219</v>
      </c>
      <c r="J455" s="9" t="s">
        <v>2215</v>
      </c>
      <c r="K455" s="9"/>
      <c r="L455" s="9"/>
      <c r="M455" s="26" t="s">
        <v>2044</v>
      </c>
      <c r="N455" s="26" t="s">
        <v>1998</v>
      </c>
      <c r="O455" s="26">
        <v>4301</v>
      </c>
      <c r="P455" s="5" t="s">
        <v>584</v>
      </c>
      <c r="Q455" s="5">
        <v>1</v>
      </c>
      <c r="R455" s="26">
        <v>0.5</v>
      </c>
      <c r="S455" s="10">
        <v>44593</v>
      </c>
      <c r="T455" s="10">
        <v>44742</v>
      </c>
      <c r="U455" s="9" t="s">
        <v>2197</v>
      </c>
      <c r="V455" s="9" t="s">
        <v>2196</v>
      </c>
      <c r="W455" s="11">
        <v>8000000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8000000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8000000</v>
      </c>
      <c r="AR455" s="41">
        <v>0</v>
      </c>
    </row>
    <row r="456" spans="1:46" s="2" customFormat="1" ht="60" x14ac:dyDescent="0.25">
      <c r="A456" s="5" t="s">
        <v>592</v>
      </c>
      <c r="B456" s="5" t="s">
        <v>563</v>
      </c>
      <c r="C456" s="5" t="s">
        <v>559</v>
      </c>
      <c r="D456" s="5" t="s">
        <v>561</v>
      </c>
      <c r="E456" s="5" t="s">
        <v>560</v>
      </c>
      <c r="F456" s="5">
        <v>60</v>
      </c>
      <c r="G456" s="37">
        <v>20</v>
      </c>
      <c r="H456" s="81">
        <v>2020520010101</v>
      </c>
      <c r="I456" s="9" t="s">
        <v>2218</v>
      </c>
      <c r="J456" s="9" t="s">
        <v>2216</v>
      </c>
      <c r="K456" s="9"/>
      <c r="L456" s="9"/>
      <c r="M456" s="26" t="s">
        <v>2044</v>
      </c>
      <c r="N456" s="26" t="s">
        <v>1998</v>
      </c>
      <c r="O456" s="26">
        <v>4301</v>
      </c>
      <c r="P456" s="5" t="s">
        <v>585</v>
      </c>
      <c r="Q456" s="5">
        <v>3</v>
      </c>
      <c r="R456" s="26">
        <v>0.5</v>
      </c>
      <c r="S456" s="10">
        <v>44593</v>
      </c>
      <c r="T456" s="10">
        <v>44742</v>
      </c>
      <c r="U456" s="9" t="s">
        <v>2198</v>
      </c>
      <c r="V456" s="9" t="s">
        <v>2190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11">
        <v>0</v>
      </c>
      <c r="AD456" s="11">
        <v>0</v>
      </c>
      <c r="AE456" s="11">
        <v>7000000</v>
      </c>
      <c r="AF456" s="11">
        <v>0</v>
      </c>
      <c r="AG456" s="11">
        <v>0</v>
      </c>
      <c r="AH456" s="40">
        <f t="shared" si="33"/>
        <v>7000000</v>
      </c>
      <c r="AI456" s="11">
        <v>0</v>
      </c>
      <c r="AJ456" s="11">
        <v>0</v>
      </c>
      <c r="AK456" s="40">
        <f t="shared" si="34"/>
        <v>0</v>
      </c>
      <c r="AL456" s="11">
        <v>3000000</v>
      </c>
      <c r="AM456" s="11">
        <v>0</v>
      </c>
      <c r="AN456" s="11">
        <v>0</v>
      </c>
      <c r="AO456" s="11">
        <v>0</v>
      </c>
      <c r="AP456" s="34">
        <f t="shared" si="31"/>
        <v>3000000</v>
      </c>
      <c r="AQ456" s="33">
        <f t="shared" si="35"/>
        <v>10000000</v>
      </c>
      <c r="AR456" s="41">
        <v>0</v>
      </c>
    </row>
    <row r="457" spans="1:46" s="2" customFormat="1" ht="75" x14ac:dyDescent="0.25">
      <c r="A457" s="5" t="s">
        <v>592</v>
      </c>
      <c r="B457" s="5" t="s">
        <v>563</v>
      </c>
      <c r="C457" s="5" t="s">
        <v>559</v>
      </c>
      <c r="D457" s="5" t="s">
        <v>582</v>
      </c>
      <c r="E457" s="5" t="s">
        <v>581</v>
      </c>
      <c r="F457" s="5">
        <v>60</v>
      </c>
      <c r="G457" s="37">
        <v>20</v>
      </c>
      <c r="H457" s="81">
        <v>2020520010096</v>
      </c>
      <c r="I457" s="9" t="s">
        <v>2219</v>
      </c>
      <c r="J457" s="9" t="s">
        <v>2215</v>
      </c>
      <c r="K457" s="9"/>
      <c r="L457" s="9"/>
      <c r="M457" s="26" t="s">
        <v>2044</v>
      </c>
      <c r="N457" s="26" t="s">
        <v>1998</v>
      </c>
      <c r="O457" s="26">
        <v>4301</v>
      </c>
      <c r="P457" s="5" t="s">
        <v>586</v>
      </c>
      <c r="Q457" s="5">
        <v>5</v>
      </c>
      <c r="R457" s="26">
        <v>1</v>
      </c>
      <c r="S457" s="10">
        <v>44593</v>
      </c>
      <c r="T457" s="10">
        <v>44742</v>
      </c>
      <c r="U457" s="9" t="s">
        <v>2211</v>
      </c>
      <c r="V457" s="9" t="s">
        <v>2190</v>
      </c>
      <c r="W457" s="11">
        <v>6000000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ref="AB457:AB478" si="36">SUM(W457:AA457)</f>
        <v>6000000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40">
        <f t="shared" ref="AH457:AH478" si="37">SUM(AC457:AG457)</f>
        <v>0</v>
      </c>
      <c r="AI457" s="11">
        <v>0</v>
      </c>
      <c r="AJ457" s="11">
        <v>0</v>
      </c>
      <c r="AK457" s="40">
        <f t="shared" ref="AK457:AK478" si="38">SUM(AI457:AJ457)</f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ref="AP457:AP478" si="39">SUM(AL457:AO457)</f>
        <v>0</v>
      </c>
      <c r="AQ457" s="33">
        <f t="shared" ref="AQ457:AQ478" si="40">AB457+AH457+AK457+AP457</f>
        <v>6000000</v>
      </c>
      <c r="AR457" s="41">
        <v>0</v>
      </c>
    </row>
    <row r="458" spans="1:46" s="2" customFormat="1" ht="45" x14ac:dyDescent="0.25">
      <c r="A458" s="5" t="s">
        <v>592</v>
      </c>
      <c r="B458" s="5" t="s">
        <v>563</v>
      </c>
      <c r="C458" s="5" t="s">
        <v>559</v>
      </c>
      <c r="D458" s="5" t="s">
        <v>561</v>
      </c>
      <c r="E458" s="5" t="s">
        <v>560</v>
      </c>
      <c r="F458" s="5">
        <v>7</v>
      </c>
      <c r="G458" s="37">
        <v>2</v>
      </c>
      <c r="H458" s="81">
        <v>2021520010080</v>
      </c>
      <c r="I458" s="9" t="s">
        <v>2214</v>
      </c>
      <c r="J458" s="9" t="s">
        <v>2216</v>
      </c>
      <c r="K458" s="9"/>
      <c r="L458" s="9"/>
      <c r="M458" s="26" t="s">
        <v>2044</v>
      </c>
      <c r="N458" s="26" t="s">
        <v>1998</v>
      </c>
      <c r="O458" s="26">
        <v>4301</v>
      </c>
      <c r="P458" s="5" t="s">
        <v>562</v>
      </c>
      <c r="Q458" s="5">
        <v>25</v>
      </c>
      <c r="R458" s="194">
        <v>2</v>
      </c>
      <c r="S458" s="10">
        <v>44743</v>
      </c>
      <c r="T458" s="10">
        <v>44926</v>
      </c>
      <c r="U458" s="9" t="s">
        <v>2185</v>
      </c>
      <c r="V458" s="9" t="s">
        <v>2186</v>
      </c>
      <c r="W458" s="11">
        <v>89663093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6"/>
        <v>89663093</v>
      </c>
      <c r="AC458" s="11">
        <v>41600000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7"/>
        <v>41600000</v>
      </c>
      <c r="AI458" s="11">
        <v>0</v>
      </c>
      <c r="AJ458" s="11">
        <v>0</v>
      </c>
      <c r="AK458" s="40">
        <f t="shared" si="38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9"/>
        <v>0</v>
      </c>
      <c r="AQ458" s="33">
        <f t="shared" si="40"/>
        <v>131263093</v>
      </c>
      <c r="AR458" s="41">
        <v>0</v>
      </c>
      <c r="AT458" s="82"/>
    </row>
    <row r="459" spans="1:46" s="2" customFormat="1" ht="45" x14ac:dyDescent="0.25">
      <c r="A459" s="5" t="s">
        <v>592</v>
      </c>
      <c r="B459" s="5" t="s">
        <v>563</v>
      </c>
      <c r="C459" s="5" t="s">
        <v>559</v>
      </c>
      <c r="D459" s="5" t="s">
        <v>561</v>
      </c>
      <c r="E459" s="5" t="s">
        <v>560</v>
      </c>
      <c r="F459" s="5">
        <v>7</v>
      </c>
      <c r="G459" s="37">
        <v>2</v>
      </c>
      <c r="H459" s="81">
        <v>2021520010080</v>
      </c>
      <c r="I459" s="9" t="s">
        <v>2214</v>
      </c>
      <c r="J459" s="9" t="s">
        <v>2216</v>
      </c>
      <c r="K459" s="9"/>
      <c r="L459" s="9"/>
      <c r="M459" s="26" t="s">
        <v>2044</v>
      </c>
      <c r="N459" s="26" t="s">
        <v>1998</v>
      </c>
      <c r="O459" s="26">
        <v>4301</v>
      </c>
      <c r="P459" s="5" t="s">
        <v>564</v>
      </c>
      <c r="Q459" s="5">
        <v>1</v>
      </c>
      <c r="R459" s="26">
        <v>0.5</v>
      </c>
      <c r="S459" s="10">
        <v>44743</v>
      </c>
      <c r="T459" s="10">
        <v>44926</v>
      </c>
      <c r="U459" s="9" t="s">
        <v>2213</v>
      </c>
      <c r="V459" s="9" t="s">
        <v>2187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6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7"/>
        <v>0</v>
      </c>
      <c r="AI459" s="11">
        <v>0</v>
      </c>
      <c r="AJ459" s="11">
        <v>0</v>
      </c>
      <c r="AK459" s="40">
        <f t="shared" si="38"/>
        <v>0</v>
      </c>
      <c r="AL459" s="11">
        <v>4000000</v>
      </c>
      <c r="AM459" s="11">
        <v>0</v>
      </c>
      <c r="AN459" s="11">
        <v>0</v>
      </c>
      <c r="AO459" s="11">
        <v>0</v>
      </c>
      <c r="AP459" s="34">
        <f t="shared" si="39"/>
        <v>4000000</v>
      </c>
      <c r="AQ459" s="33">
        <f t="shared" si="40"/>
        <v>4000000</v>
      </c>
      <c r="AR459" s="41">
        <v>0</v>
      </c>
    </row>
    <row r="460" spans="1:46" s="2" customFormat="1" ht="45" x14ac:dyDescent="0.25">
      <c r="A460" s="5" t="s">
        <v>592</v>
      </c>
      <c r="B460" s="5" t="s">
        <v>563</v>
      </c>
      <c r="C460" s="5" t="s">
        <v>559</v>
      </c>
      <c r="D460" s="5" t="s">
        <v>561</v>
      </c>
      <c r="E460" s="5" t="s">
        <v>560</v>
      </c>
      <c r="F460" s="5">
        <v>7</v>
      </c>
      <c r="G460" s="37">
        <v>2</v>
      </c>
      <c r="H460" s="81">
        <v>2021520010080</v>
      </c>
      <c r="I460" s="9" t="s">
        <v>2214</v>
      </c>
      <c r="J460" s="9" t="s">
        <v>2216</v>
      </c>
      <c r="K460" s="9"/>
      <c r="L460" s="9"/>
      <c r="M460" s="26" t="s">
        <v>2044</v>
      </c>
      <c r="N460" s="26" t="s">
        <v>1998</v>
      </c>
      <c r="O460" s="26">
        <v>4301</v>
      </c>
      <c r="P460" s="5" t="s">
        <v>565</v>
      </c>
      <c r="Q460" s="5">
        <v>5500</v>
      </c>
      <c r="R460" s="26">
        <v>900</v>
      </c>
      <c r="S460" s="10">
        <v>44743</v>
      </c>
      <c r="T460" s="10">
        <v>44926</v>
      </c>
      <c r="U460" s="9" t="s">
        <v>2199</v>
      </c>
      <c r="V460" s="9" t="s">
        <v>2189</v>
      </c>
      <c r="W460" s="11">
        <f>1000000+47385647</f>
        <v>48385647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6"/>
        <v>48385647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7"/>
        <v>0</v>
      </c>
      <c r="AI460" s="11">
        <v>0</v>
      </c>
      <c r="AJ460" s="11">
        <v>0</v>
      </c>
      <c r="AK460" s="40">
        <f t="shared" si="38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9"/>
        <v>0</v>
      </c>
      <c r="AQ460" s="33">
        <f t="shared" si="40"/>
        <v>48385647</v>
      </c>
      <c r="AR460" s="41">
        <v>0</v>
      </c>
      <c r="AT460" s="82"/>
    </row>
    <row r="461" spans="1:46" s="2" customFormat="1" ht="45" x14ac:dyDescent="0.25">
      <c r="A461" s="5" t="s">
        <v>592</v>
      </c>
      <c r="B461" s="5" t="s">
        <v>563</v>
      </c>
      <c r="C461" s="5" t="s">
        <v>559</v>
      </c>
      <c r="D461" s="5" t="s">
        <v>561</v>
      </c>
      <c r="E461" s="5" t="s">
        <v>560</v>
      </c>
      <c r="F461" s="5">
        <v>7</v>
      </c>
      <c r="G461" s="37">
        <v>2</v>
      </c>
      <c r="H461" s="81">
        <v>2021520010080</v>
      </c>
      <c r="I461" s="9" t="s">
        <v>2214</v>
      </c>
      <c r="J461" s="9" t="s">
        <v>2216</v>
      </c>
      <c r="K461" s="9"/>
      <c r="L461" s="9"/>
      <c r="M461" s="26" t="s">
        <v>2044</v>
      </c>
      <c r="N461" s="26" t="s">
        <v>1998</v>
      </c>
      <c r="O461" s="26">
        <v>4301</v>
      </c>
      <c r="P461" s="5" t="s">
        <v>566</v>
      </c>
      <c r="Q461" s="5">
        <v>1</v>
      </c>
      <c r="R461" s="26">
        <v>0.15</v>
      </c>
      <c r="S461" s="10">
        <v>44743</v>
      </c>
      <c r="T461" s="10">
        <v>44926</v>
      </c>
      <c r="U461" s="83" t="s">
        <v>2221</v>
      </c>
      <c r="V461" s="9" t="s">
        <v>2190</v>
      </c>
      <c r="W461" s="11">
        <v>6000000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6"/>
        <v>6000000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7"/>
        <v>0</v>
      </c>
      <c r="AI461" s="11">
        <v>0</v>
      </c>
      <c r="AJ461" s="11">
        <v>0</v>
      </c>
      <c r="AK461" s="40">
        <f t="shared" si="38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9"/>
        <v>0</v>
      </c>
      <c r="AQ461" s="33">
        <f t="shared" si="40"/>
        <v>6000000</v>
      </c>
      <c r="AR461" s="41">
        <v>0</v>
      </c>
      <c r="AT461" s="82"/>
    </row>
    <row r="462" spans="1:46" s="2" customFormat="1" ht="75" x14ac:dyDescent="0.25">
      <c r="A462" s="5" t="s">
        <v>592</v>
      </c>
      <c r="B462" s="5" t="s">
        <v>563</v>
      </c>
      <c r="C462" s="5" t="s">
        <v>559</v>
      </c>
      <c r="D462" s="5" t="s">
        <v>561</v>
      </c>
      <c r="E462" s="5" t="s">
        <v>560</v>
      </c>
      <c r="F462" s="5">
        <v>7</v>
      </c>
      <c r="G462" s="37">
        <v>2</v>
      </c>
      <c r="H462" s="81">
        <v>2021520010080</v>
      </c>
      <c r="I462" s="9" t="s">
        <v>2214</v>
      </c>
      <c r="J462" s="9" t="s">
        <v>2216</v>
      </c>
      <c r="K462" s="9"/>
      <c r="L462" s="9"/>
      <c r="M462" s="26" t="s">
        <v>2044</v>
      </c>
      <c r="N462" s="26" t="s">
        <v>1998</v>
      </c>
      <c r="O462" s="26">
        <v>4301</v>
      </c>
      <c r="P462" s="5" t="s">
        <v>567</v>
      </c>
      <c r="Q462" s="5">
        <v>3</v>
      </c>
      <c r="R462" s="26">
        <v>0.5</v>
      </c>
      <c r="S462" s="10">
        <v>44743</v>
      </c>
      <c r="T462" s="10">
        <v>44926</v>
      </c>
      <c r="U462" s="83" t="s">
        <v>2223</v>
      </c>
      <c r="V462" s="9" t="s">
        <v>2190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6"/>
        <v>0</v>
      </c>
      <c r="AC462" s="11">
        <v>0</v>
      </c>
      <c r="AD462" s="11">
        <v>10000000</v>
      </c>
      <c r="AE462" s="11">
        <v>0</v>
      </c>
      <c r="AF462" s="11">
        <v>0</v>
      </c>
      <c r="AG462" s="11">
        <v>0</v>
      </c>
      <c r="AH462" s="40">
        <f t="shared" si="37"/>
        <v>10000000</v>
      </c>
      <c r="AI462" s="11">
        <v>0</v>
      </c>
      <c r="AJ462" s="11">
        <v>0</v>
      </c>
      <c r="AK462" s="40">
        <f t="shared" si="38"/>
        <v>0</v>
      </c>
      <c r="AL462" s="11">
        <v>15000000</v>
      </c>
      <c r="AM462" s="11">
        <v>0</v>
      </c>
      <c r="AN462" s="11">
        <v>0</v>
      </c>
      <c r="AO462" s="11">
        <v>0</v>
      </c>
      <c r="AP462" s="34">
        <f t="shared" si="39"/>
        <v>15000000</v>
      </c>
      <c r="AQ462" s="33">
        <f t="shared" si="40"/>
        <v>25000000</v>
      </c>
      <c r="AR462" s="41">
        <v>0</v>
      </c>
      <c r="AT462" s="82"/>
    </row>
    <row r="463" spans="1:46" s="2" customFormat="1" ht="75" x14ac:dyDescent="0.25">
      <c r="A463" s="5" t="s">
        <v>592</v>
      </c>
      <c r="B463" s="5" t="s">
        <v>563</v>
      </c>
      <c r="C463" s="5" t="s">
        <v>559</v>
      </c>
      <c r="D463" s="5" t="s">
        <v>582</v>
      </c>
      <c r="E463" s="5" t="s">
        <v>587</v>
      </c>
      <c r="F463" s="5">
        <v>7</v>
      </c>
      <c r="G463" s="37">
        <v>2</v>
      </c>
      <c r="H463" s="81">
        <v>2021520010078</v>
      </c>
      <c r="I463" s="9" t="s">
        <v>2212</v>
      </c>
      <c r="J463" s="9" t="s">
        <v>2215</v>
      </c>
      <c r="K463" s="9"/>
      <c r="L463" s="9"/>
      <c r="M463" s="26" t="s">
        <v>2044</v>
      </c>
      <c r="N463" s="26" t="s">
        <v>1998</v>
      </c>
      <c r="O463" s="26">
        <v>4301</v>
      </c>
      <c r="P463" s="5" t="s">
        <v>568</v>
      </c>
      <c r="Q463" s="5">
        <v>4</v>
      </c>
      <c r="R463" s="26">
        <v>0.5</v>
      </c>
      <c r="S463" s="10">
        <v>44743</v>
      </c>
      <c r="T463" s="10">
        <v>44926</v>
      </c>
      <c r="U463" s="9" t="s">
        <v>2217</v>
      </c>
      <c r="V463" s="9" t="s">
        <v>2190</v>
      </c>
      <c r="W463" s="11">
        <v>1000000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6"/>
        <v>1000000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40">
        <f t="shared" si="37"/>
        <v>0</v>
      </c>
      <c r="AI463" s="11">
        <v>0</v>
      </c>
      <c r="AJ463" s="11">
        <v>0</v>
      </c>
      <c r="AK463" s="40">
        <f t="shared" si="38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9"/>
        <v>0</v>
      </c>
      <c r="AQ463" s="33">
        <f t="shared" si="40"/>
        <v>1000000</v>
      </c>
      <c r="AR463" s="41">
        <v>0</v>
      </c>
    </row>
    <row r="464" spans="1:46" s="2" customFormat="1" ht="45" x14ac:dyDescent="0.25">
      <c r="A464" s="5" t="s">
        <v>592</v>
      </c>
      <c r="B464" s="5" t="s">
        <v>563</v>
      </c>
      <c r="C464" s="5" t="s">
        <v>559</v>
      </c>
      <c r="D464" s="5" t="s">
        <v>561</v>
      </c>
      <c r="E464" s="5" t="s">
        <v>560</v>
      </c>
      <c r="F464" s="5">
        <v>25</v>
      </c>
      <c r="G464" s="37">
        <v>7</v>
      </c>
      <c r="H464" s="81">
        <v>2021520010080</v>
      </c>
      <c r="I464" s="9" t="s">
        <v>2214</v>
      </c>
      <c r="J464" s="9" t="s">
        <v>2216</v>
      </c>
      <c r="K464" s="9"/>
      <c r="L464" s="9"/>
      <c r="M464" s="26" t="s">
        <v>2044</v>
      </c>
      <c r="N464" s="26" t="s">
        <v>1998</v>
      </c>
      <c r="O464" s="26">
        <v>4301</v>
      </c>
      <c r="P464" s="5" t="s">
        <v>569</v>
      </c>
      <c r="Q464" s="5">
        <v>1</v>
      </c>
      <c r="R464" s="26">
        <v>0.5</v>
      </c>
      <c r="S464" s="10">
        <v>44743</v>
      </c>
      <c r="T464" s="10">
        <v>44926</v>
      </c>
      <c r="U464" s="9" t="s">
        <v>2200</v>
      </c>
      <c r="V464" s="9" t="s">
        <v>2189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6"/>
        <v>0</v>
      </c>
      <c r="AC464" s="11">
        <v>0</v>
      </c>
      <c r="AD464" s="11">
        <v>100000000</v>
      </c>
      <c r="AE464" s="11">
        <f>150000000+60000000</f>
        <v>210000000</v>
      </c>
      <c r="AF464" s="11">
        <v>0</v>
      </c>
      <c r="AG464" s="11">
        <v>0</v>
      </c>
      <c r="AH464" s="40">
        <f t="shared" si="37"/>
        <v>310000000</v>
      </c>
      <c r="AI464" s="11">
        <v>0</v>
      </c>
      <c r="AJ464" s="11">
        <v>0</v>
      </c>
      <c r="AK464" s="40">
        <f t="shared" si="38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9"/>
        <v>0</v>
      </c>
      <c r="AQ464" s="33">
        <f t="shared" si="40"/>
        <v>310000000</v>
      </c>
      <c r="AR464" s="41">
        <v>0</v>
      </c>
      <c r="AT464" s="82"/>
    </row>
    <row r="465" spans="1:46" s="2" customFormat="1" ht="45" x14ac:dyDescent="0.25">
      <c r="A465" s="5" t="s">
        <v>592</v>
      </c>
      <c r="B465" s="5" t="s">
        <v>563</v>
      </c>
      <c r="C465" s="5" t="s">
        <v>559</v>
      </c>
      <c r="D465" s="5" t="s">
        <v>561</v>
      </c>
      <c r="E465" s="5" t="s">
        <v>560</v>
      </c>
      <c r="F465" s="5">
        <v>25</v>
      </c>
      <c r="G465" s="37">
        <v>7</v>
      </c>
      <c r="H465" s="81">
        <v>2021520010080</v>
      </c>
      <c r="I465" s="9" t="s">
        <v>2214</v>
      </c>
      <c r="J465" s="9" t="s">
        <v>2216</v>
      </c>
      <c r="K465" s="9"/>
      <c r="L465" s="9"/>
      <c r="M465" s="26" t="s">
        <v>2044</v>
      </c>
      <c r="N465" s="26" t="s">
        <v>1998</v>
      </c>
      <c r="O465" s="26">
        <v>4301</v>
      </c>
      <c r="P465" s="5" t="s">
        <v>570</v>
      </c>
      <c r="Q465" s="5">
        <v>4</v>
      </c>
      <c r="R465" s="26">
        <v>0.5</v>
      </c>
      <c r="S465" s="10">
        <v>44743</v>
      </c>
      <c r="T465" s="10">
        <v>44926</v>
      </c>
      <c r="U465" s="83" t="s">
        <v>2220</v>
      </c>
      <c r="V465" s="9" t="s">
        <v>2191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6"/>
        <v>0</v>
      </c>
      <c r="AC465" s="11">
        <v>0</v>
      </c>
      <c r="AD465" s="11">
        <v>40000000</v>
      </c>
      <c r="AE465" s="11">
        <v>0</v>
      </c>
      <c r="AF465" s="11">
        <v>0</v>
      </c>
      <c r="AG465" s="11">
        <v>0</v>
      </c>
      <c r="AH465" s="40">
        <f t="shared" si="37"/>
        <v>40000000</v>
      </c>
      <c r="AI465" s="11">
        <v>0</v>
      </c>
      <c r="AJ465" s="11">
        <v>0</v>
      </c>
      <c r="AK465" s="40">
        <f t="shared" si="38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9"/>
        <v>0</v>
      </c>
      <c r="AQ465" s="33">
        <f t="shared" si="40"/>
        <v>40000000</v>
      </c>
      <c r="AR465" s="41">
        <v>0</v>
      </c>
      <c r="AT465" s="82"/>
    </row>
    <row r="466" spans="1:46" s="2" customFormat="1" ht="45" x14ac:dyDescent="0.25">
      <c r="A466" s="5" t="s">
        <v>592</v>
      </c>
      <c r="B466" s="5" t="s">
        <v>563</v>
      </c>
      <c r="C466" s="5" t="s">
        <v>559</v>
      </c>
      <c r="D466" s="5" t="s">
        <v>561</v>
      </c>
      <c r="E466" s="5" t="s">
        <v>560</v>
      </c>
      <c r="F466" s="5">
        <v>25</v>
      </c>
      <c r="G466" s="37">
        <v>7</v>
      </c>
      <c r="H466" s="81">
        <v>2021520010080</v>
      </c>
      <c r="I466" s="9" t="s">
        <v>2214</v>
      </c>
      <c r="J466" s="9" t="s">
        <v>2216</v>
      </c>
      <c r="K466" s="9"/>
      <c r="L466" s="9"/>
      <c r="M466" s="26" t="s">
        <v>2044</v>
      </c>
      <c r="N466" s="26" t="s">
        <v>1998</v>
      </c>
      <c r="O466" s="26">
        <v>4301</v>
      </c>
      <c r="P466" s="5" t="s">
        <v>571</v>
      </c>
      <c r="Q466" s="5">
        <v>9</v>
      </c>
      <c r="R466" s="26">
        <v>4.5</v>
      </c>
      <c r="S466" s="10">
        <v>44743</v>
      </c>
      <c r="T466" s="10">
        <v>44926</v>
      </c>
      <c r="U466" s="9" t="s">
        <v>2201</v>
      </c>
      <c r="V466" s="9" t="s">
        <v>2192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6"/>
        <v>0</v>
      </c>
      <c r="AC466" s="11">
        <v>28800000</v>
      </c>
      <c r="AD466" s="11">
        <v>0</v>
      </c>
      <c r="AE466" s="11">
        <v>18000000</v>
      </c>
      <c r="AF466" s="11">
        <v>0</v>
      </c>
      <c r="AG466" s="11">
        <v>0</v>
      </c>
      <c r="AH466" s="40">
        <f t="shared" si="37"/>
        <v>46800000</v>
      </c>
      <c r="AI466" s="11">
        <v>0</v>
      </c>
      <c r="AJ466" s="11">
        <v>0</v>
      </c>
      <c r="AK466" s="40">
        <f t="shared" si="38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9"/>
        <v>0</v>
      </c>
      <c r="AQ466" s="33">
        <f t="shared" si="40"/>
        <v>46800000</v>
      </c>
      <c r="AR466" s="41">
        <v>0</v>
      </c>
      <c r="AT466" s="82"/>
    </row>
    <row r="467" spans="1:46" s="2" customFormat="1" ht="75" x14ac:dyDescent="0.25">
      <c r="A467" s="5" t="s">
        <v>592</v>
      </c>
      <c r="B467" s="5" t="s">
        <v>563</v>
      </c>
      <c r="C467" s="5" t="s">
        <v>559</v>
      </c>
      <c r="D467" s="5" t="s">
        <v>582</v>
      </c>
      <c r="E467" s="5" t="s">
        <v>587</v>
      </c>
      <c r="F467" s="5">
        <v>25</v>
      </c>
      <c r="G467" s="37">
        <v>7</v>
      </c>
      <c r="H467" s="81">
        <v>2021520010078</v>
      </c>
      <c r="I467" s="9" t="s">
        <v>2212</v>
      </c>
      <c r="J467" s="9" t="s">
        <v>2215</v>
      </c>
      <c r="K467" s="9"/>
      <c r="L467" s="9"/>
      <c r="M467" s="26" t="s">
        <v>2044</v>
      </c>
      <c r="N467" s="26" t="s">
        <v>1998</v>
      </c>
      <c r="O467" s="26">
        <v>4301</v>
      </c>
      <c r="P467" s="5" t="s">
        <v>572</v>
      </c>
      <c r="Q467" s="5">
        <v>47</v>
      </c>
      <c r="R467" s="26">
        <v>20</v>
      </c>
      <c r="S467" s="10">
        <v>44743</v>
      </c>
      <c r="T467" s="10">
        <v>44926</v>
      </c>
      <c r="U467" s="9" t="s">
        <v>2202</v>
      </c>
      <c r="V467" s="9" t="s">
        <v>2188</v>
      </c>
      <c r="W467" s="11">
        <v>73651260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6"/>
        <v>73651260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40">
        <f t="shared" si="37"/>
        <v>0</v>
      </c>
      <c r="AI467" s="11">
        <v>0</v>
      </c>
      <c r="AJ467" s="11">
        <v>0</v>
      </c>
      <c r="AK467" s="40">
        <f t="shared" si="38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9"/>
        <v>0</v>
      </c>
      <c r="AQ467" s="33">
        <f t="shared" si="40"/>
        <v>73651260</v>
      </c>
      <c r="AR467" s="41">
        <v>0</v>
      </c>
    </row>
    <row r="468" spans="1:46" s="2" customFormat="1" ht="75" x14ac:dyDescent="0.25">
      <c r="A468" s="5" t="s">
        <v>592</v>
      </c>
      <c r="B468" s="5" t="s">
        <v>563</v>
      </c>
      <c r="C468" s="5" t="s">
        <v>559</v>
      </c>
      <c r="D468" s="5" t="s">
        <v>582</v>
      </c>
      <c r="E468" s="5" t="s">
        <v>587</v>
      </c>
      <c r="F468" s="5">
        <v>25</v>
      </c>
      <c r="G468" s="37">
        <v>7</v>
      </c>
      <c r="H468" s="81">
        <v>2021520010078</v>
      </c>
      <c r="I468" s="9" t="s">
        <v>2212</v>
      </c>
      <c r="J468" s="9" t="s">
        <v>2215</v>
      </c>
      <c r="K468" s="9"/>
      <c r="L468" s="9"/>
      <c r="M468" s="26" t="s">
        <v>2044</v>
      </c>
      <c r="N468" s="26" t="s">
        <v>1998</v>
      </c>
      <c r="O468" s="26">
        <v>4301</v>
      </c>
      <c r="P468" s="5" t="s">
        <v>573</v>
      </c>
      <c r="Q468" s="5">
        <v>25</v>
      </c>
      <c r="R468" s="26">
        <v>13</v>
      </c>
      <c r="S468" s="10">
        <v>44743</v>
      </c>
      <c r="T468" s="10">
        <v>44926</v>
      </c>
      <c r="U468" s="9" t="s">
        <v>2203</v>
      </c>
      <c r="V468" s="9" t="s">
        <v>2188</v>
      </c>
      <c r="W468" s="11">
        <v>12000000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6"/>
        <v>12000000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40">
        <f t="shared" si="37"/>
        <v>0</v>
      </c>
      <c r="AI468" s="11">
        <v>0</v>
      </c>
      <c r="AJ468" s="11">
        <v>0</v>
      </c>
      <c r="AK468" s="40">
        <f t="shared" si="38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9"/>
        <v>0</v>
      </c>
      <c r="AQ468" s="33">
        <f t="shared" si="40"/>
        <v>12000000</v>
      </c>
      <c r="AR468" s="41">
        <v>0</v>
      </c>
    </row>
    <row r="469" spans="1:46" s="2" customFormat="1" ht="45" x14ac:dyDescent="0.25">
      <c r="A469" s="5" t="s">
        <v>592</v>
      </c>
      <c r="B469" s="5" t="s">
        <v>563</v>
      </c>
      <c r="C469" s="5" t="s">
        <v>559</v>
      </c>
      <c r="D469" s="5" t="s">
        <v>561</v>
      </c>
      <c r="E469" s="5" t="s">
        <v>560</v>
      </c>
      <c r="F469" s="5">
        <v>25</v>
      </c>
      <c r="G469" s="37">
        <v>7</v>
      </c>
      <c r="H469" s="81">
        <v>2021520010080</v>
      </c>
      <c r="I469" s="9" t="s">
        <v>2214</v>
      </c>
      <c r="J469" s="9" t="s">
        <v>2216</v>
      </c>
      <c r="K469" s="9"/>
      <c r="L469" s="9"/>
      <c r="M469" s="26" t="s">
        <v>2044</v>
      </c>
      <c r="N469" s="26" t="s">
        <v>1998</v>
      </c>
      <c r="O469" s="26">
        <v>4301</v>
      </c>
      <c r="P469" s="5" t="s">
        <v>574</v>
      </c>
      <c r="Q469" s="5">
        <v>35</v>
      </c>
      <c r="R469" s="26">
        <v>13</v>
      </c>
      <c r="S469" s="10">
        <v>44743</v>
      </c>
      <c r="T469" s="10">
        <v>44926</v>
      </c>
      <c r="U469" s="9" t="s">
        <v>2204</v>
      </c>
      <c r="V469" s="9" t="s">
        <v>2188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6"/>
        <v>0</v>
      </c>
      <c r="AC469" s="11">
        <v>0</v>
      </c>
      <c r="AD469" s="11">
        <v>0</v>
      </c>
      <c r="AE469" s="11">
        <v>33600000</v>
      </c>
      <c r="AF469" s="11">
        <v>0</v>
      </c>
      <c r="AG469" s="11">
        <v>0</v>
      </c>
      <c r="AH469" s="40">
        <f t="shared" si="37"/>
        <v>33600000</v>
      </c>
      <c r="AI469" s="11">
        <v>0</v>
      </c>
      <c r="AJ469" s="11">
        <v>0</v>
      </c>
      <c r="AK469" s="40">
        <f t="shared" si="38"/>
        <v>0</v>
      </c>
      <c r="AL469" s="11">
        <v>15000000</v>
      </c>
      <c r="AM469" s="11">
        <v>0</v>
      </c>
      <c r="AN469" s="11">
        <v>0</v>
      </c>
      <c r="AO469" s="11">
        <v>0</v>
      </c>
      <c r="AP469" s="34">
        <f t="shared" si="39"/>
        <v>15000000</v>
      </c>
      <c r="AQ469" s="33">
        <f t="shared" si="40"/>
        <v>48600000</v>
      </c>
      <c r="AR469" s="41">
        <v>0</v>
      </c>
      <c r="AT469" s="82"/>
    </row>
    <row r="470" spans="1:46" s="2" customFormat="1" ht="45" x14ac:dyDescent="0.25">
      <c r="A470" s="5" t="s">
        <v>592</v>
      </c>
      <c r="B470" s="5" t="s">
        <v>563</v>
      </c>
      <c r="C470" s="5" t="s">
        <v>559</v>
      </c>
      <c r="D470" s="5" t="s">
        <v>561</v>
      </c>
      <c r="E470" s="5" t="s">
        <v>560</v>
      </c>
      <c r="F470" s="5">
        <v>25</v>
      </c>
      <c r="G470" s="37">
        <v>7</v>
      </c>
      <c r="H470" s="81">
        <v>2021520010080</v>
      </c>
      <c r="I470" s="9" t="s">
        <v>2214</v>
      </c>
      <c r="J470" s="9" t="s">
        <v>2216</v>
      </c>
      <c r="K470" s="9"/>
      <c r="L470" s="9"/>
      <c r="M470" s="26" t="s">
        <v>2044</v>
      </c>
      <c r="N470" s="26" t="s">
        <v>1998</v>
      </c>
      <c r="O470" s="26">
        <v>4301</v>
      </c>
      <c r="P470" s="5" t="s">
        <v>575</v>
      </c>
      <c r="Q470" s="5">
        <v>1000</v>
      </c>
      <c r="R470" s="26">
        <v>500</v>
      </c>
      <c r="S470" s="10">
        <v>44743</v>
      </c>
      <c r="T470" s="10">
        <v>44926</v>
      </c>
      <c r="U470" s="9" t="s">
        <v>2205</v>
      </c>
      <c r="V470" s="9" t="s">
        <v>2193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6"/>
        <v>0</v>
      </c>
      <c r="AC470" s="11">
        <v>0</v>
      </c>
      <c r="AD470" s="11">
        <v>0</v>
      </c>
      <c r="AE470" s="11">
        <v>0</v>
      </c>
      <c r="AF470" s="11">
        <v>0</v>
      </c>
      <c r="AG470" s="11">
        <v>0</v>
      </c>
      <c r="AH470" s="40">
        <f t="shared" si="37"/>
        <v>0</v>
      </c>
      <c r="AI470" s="11">
        <v>0</v>
      </c>
      <c r="AJ470" s="11">
        <v>0</v>
      </c>
      <c r="AK470" s="40">
        <f t="shared" si="38"/>
        <v>0</v>
      </c>
      <c r="AL470" s="11">
        <v>10000000</v>
      </c>
      <c r="AM470" s="11">
        <v>0</v>
      </c>
      <c r="AN470" s="11">
        <v>0</v>
      </c>
      <c r="AO470" s="11">
        <v>0</v>
      </c>
      <c r="AP470" s="34">
        <f t="shared" si="39"/>
        <v>10000000</v>
      </c>
      <c r="AQ470" s="33">
        <f t="shared" si="40"/>
        <v>10000000</v>
      </c>
      <c r="AR470" s="41">
        <v>0</v>
      </c>
      <c r="AT470" s="82"/>
    </row>
    <row r="471" spans="1:46" s="2" customFormat="1" ht="75" x14ac:dyDescent="0.25">
      <c r="A471" s="5" t="s">
        <v>592</v>
      </c>
      <c r="B471" s="5" t="s">
        <v>563</v>
      </c>
      <c r="C471" s="5" t="s">
        <v>559</v>
      </c>
      <c r="D471" s="5" t="s">
        <v>582</v>
      </c>
      <c r="E471" s="5" t="s">
        <v>587</v>
      </c>
      <c r="F471" s="5">
        <v>25</v>
      </c>
      <c r="G471" s="37">
        <v>7</v>
      </c>
      <c r="H471" s="81">
        <v>2021520010078</v>
      </c>
      <c r="I471" s="9" t="s">
        <v>2212</v>
      </c>
      <c r="J471" s="9" t="s">
        <v>2215</v>
      </c>
      <c r="K471" s="9"/>
      <c r="L471" s="9"/>
      <c r="M471" s="26" t="s">
        <v>2044</v>
      </c>
      <c r="N471" s="26" t="s">
        <v>1998</v>
      </c>
      <c r="O471" s="26">
        <v>4301</v>
      </c>
      <c r="P471" s="5" t="s">
        <v>576</v>
      </c>
      <c r="Q471" s="5">
        <v>500</v>
      </c>
      <c r="R471" s="26">
        <v>250</v>
      </c>
      <c r="S471" s="10">
        <v>44743</v>
      </c>
      <c r="T471" s="10">
        <v>44926</v>
      </c>
      <c r="U471" s="9" t="s">
        <v>2206</v>
      </c>
      <c r="V471" s="9" t="s">
        <v>2194</v>
      </c>
      <c r="W471" s="11">
        <v>11600000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6"/>
        <v>11600000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40">
        <f t="shared" si="37"/>
        <v>0</v>
      </c>
      <c r="AI471" s="11">
        <v>0</v>
      </c>
      <c r="AJ471" s="11">
        <v>0</v>
      </c>
      <c r="AK471" s="40">
        <f t="shared" si="38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9"/>
        <v>0</v>
      </c>
      <c r="AQ471" s="33">
        <f t="shared" si="40"/>
        <v>11600000</v>
      </c>
      <c r="AR471" s="41">
        <v>0</v>
      </c>
    </row>
    <row r="472" spans="1:46" s="2" customFormat="1" ht="45" x14ac:dyDescent="0.25">
      <c r="A472" s="5" t="s">
        <v>592</v>
      </c>
      <c r="B472" s="5" t="s">
        <v>563</v>
      </c>
      <c r="C472" s="5" t="s">
        <v>559</v>
      </c>
      <c r="D472" s="5" t="s">
        <v>561</v>
      </c>
      <c r="E472" s="5" t="s">
        <v>560</v>
      </c>
      <c r="F472" s="5">
        <v>25</v>
      </c>
      <c r="G472" s="37">
        <v>7</v>
      </c>
      <c r="H472" s="81">
        <v>2021520010080</v>
      </c>
      <c r="I472" s="9" t="s">
        <v>2214</v>
      </c>
      <c r="J472" s="9" t="s">
        <v>2216</v>
      </c>
      <c r="K472" s="9"/>
      <c r="L472" s="9"/>
      <c r="M472" s="26" t="s">
        <v>2044</v>
      </c>
      <c r="N472" s="26" t="s">
        <v>1998</v>
      </c>
      <c r="O472" s="26">
        <v>4301</v>
      </c>
      <c r="P472" s="5" t="s">
        <v>577</v>
      </c>
      <c r="Q472" s="5">
        <v>50</v>
      </c>
      <c r="R472" s="26">
        <v>4.5</v>
      </c>
      <c r="S472" s="10">
        <v>44743</v>
      </c>
      <c r="T472" s="10">
        <v>44926</v>
      </c>
      <c r="U472" s="9" t="s">
        <v>2207</v>
      </c>
      <c r="V472" s="9" t="s">
        <v>2195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6"/>
        <v>0</v>
      </c>
      <c r="AC472" s="11">
        <v>0</v>
      </c>
      <c r="AD472" s="11">
        <v>35000000</v>
      </c>
      <c r="AE472" s="11">
        <v>0</v>
      </c>
      <c r="AF472" s="11">
        <v>0</v>
      </c>
      <c r="AG472" s="11">
        <v>0</v>
      </c>
      <c r="AH472" s="40">
        <f t="shared" si="37"/>
        <v>35000000</v>
      </c>
      <c r="AI472" s="11">
        <v>0</v>
      </c>
      <c r="AJ472" s="11">
        <v>0</v>
      </c>
      <c r="AK472" s="40">
        <f t="shared" si="38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9"/>
        <v>0</v>
      </c>
      <c r="AQ472" s="33">
        <f t="shared" si="40"/>
        <v>35000000</v>
      </c>
      <c r="AR472" s="41">
        <v>0</v>
      </c>
      <c r="AT472" s="82"/>
    </row>
    <row r="473" spans="1:46" s="2" customFormat="1" ht="60" x14ac:dyDescent="0.25">
      <c r="A473" s="5" t="s">
        <v>592</v>
      </c>
      <c r="B473" s="5" t="s">
        <v>563</v>
      </c>
      <c r="C473" s="5" t="s">
        <v>559</v>
      </c>
      <c r="D473" s="5" t="s">
        <v>561</v>
      </c>
      <c r="E473" s="5" t="s">
        <v>560</v>
      </c>
      <c r="F473" s="5">
        <v>25</v>
      </c>
      <c r="G473" s="37">
        <v>7</v>
      </c>
      <c r="H473" s="81">
        <v>2021520010080</v>
      </c>
      <c r="I473" s="9" t="s">
        <v>2214</v>
      </c>
      <c r="J473" s="9" t="s">
        <v>2216</v>
      </c>
      <c r="K473" s="9"/>
      <c r="L473" s="9"/>
      <c r="M473" s="26" t="s">
        <v>2044</v>
      </c>
      <c r="N473" s="26" t="s">
        <v>1998</v>
      </c>
      <c r="O473" s="26">
        <v>4301</v>
      </c>
      <c r="P473" s="5" t="s">
        <v>578</v>
      </c>
      <c r="Q473" s="5">
        <v>4</v>
      </c>
      <c r="R473" s="26">
        <v>0.5</v>
      </c>
      <c r="S473" s="10">
        <v>44743</v>
      </c>
      <c r="T473" s="10">
        <v>44926</v>
      </c>
      <c r="U473" s="9" t="s">
        <v>2208</v>
      </c>
      <c r="V473" s="9" t="s">
        <v>2196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6"/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40">
        <f t="shared" si="37"/>
        <v>0</v>
      </c>
      <c r="AI473" s="11">
        <v>0</v>
      </c>
      <c r="AJ473" s="11">
        <v>0</v>
      </c>
      <c r="AK473" s="40">
        <f t="shared" si="38"/>
        <v>0</v>
      </c>
      <c r="AL473" s="11">
        <v>70000000</v>
      </c>
      <c r="AM473" s="11">
        <v>0</v>
      </c>
      <c r="AN473" s="11">
        <v>0</v>
      </c>
      <c r="AO473" s="11">
        <v>0</v>
      </c>
      <c r="AP473" s="34">
        <f t="shared" si="39"/>
        <v>70000000</v>
      </c>
      <c r="AQ473" s="33">
        <f t="shared" si="40"/>
        <v>70000000</v>
      </c>
      <c r="AR473" s="41">
        <v>0</v>
      </c>
      <c r="AT473" s="82"/>
    </row>
    <row r="474" spans="1:46" s="2" customFormat="1" ht="45" x14ac:dyDescent="0.25">
      <c r="A474" s="5" t="s">
        <v>592</v>
      </c>
      <c r="B474" s="5" t="s">
        <v>563</v>
      </c>
      <c r="C474" s="5" t="s">
        <v>559</v>
      </c>
      <c r="D474" s="5" t="s">
        <v>561</v>
      </c>
      <c r="E474" s="5" t="s">
        <v>1128</v>
      </c>
      <c r="F474" s="5">
        <v>80</v>
      </c>
      <c r="G474" s="37">
        <v>30</v>
      </c>
      <c r="H474" s="81">
        <v>2021520010080</v>
      </c>
      <c r="I474" s="9" t="s">
        <v>2214</v>
      </c>
      <c r="J474" s="9" t="s">
        <v>2216</v>
      </c>
      <c r="K474" s="9"/>
      <c r="L474" s="9"/>
      <c r="M474" s="26" t="s">
        <v>2044</v>
      </c>
      <c r="N474" s="26" t="s">
        <v>1998</v>
      </c>
      <c r="O474" s="26">
        <v>4301</v>
      </c>
      <c r="P474" s="5" t="s">
        <v>580</v>
      </c>
      <c r="Q474" s="5">
        <v>6</v>
      </c>
      <c r="R474" s="26">
        <v>0.5</v>
      </c>
      <c r="S474" s="10">
        <v>44743</v>
      </c>
      <c r="T474" s="10">
        <v>44926</v>
      </c>
      <c r="U474" s="9" t="s">
        <v>2209</v>
      </c>
      <c r="V474" s="9" t="s">
        <v>2190</v>
      </c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6"/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40">
        <f t="shared" si="37"/>
        <v>0</v>
      </c>
      <c r="AI474" s="11">
        <v>0</v>
      </c>
      <c r="AJ474" s="11">
        <v>0</v>
      </c>
      <c r="AK474" s="40">
        <f t="shared" si="38"/>
        <v>0</v>
      </c>
      <c r="AL474" s="11">
        <v>10000000</v>
      </c>
      <c r="AM474" s="11">
        <v>0</v>
      </c>
      <c r="AN474" s="11">
        <v>0</v>
      </c>
      <c r="AO474" s="11">
        <v>0</v>
      </c>
      <c r="AP474" s="34">
        <f t="shared" si="39"/>
        <v>10000000</v>
      </c>
      <c r="AQ474" s="33">
        <f t="shared" si="40"/>
        <v>10000000</v>
      </c>
      <c r="AR474" s="41">
        <v>0</v>
      </c>
      <c r="AT474" s="82"/>
    </row>
    <row r="475" spans="1:46" s="2" customFormat="1" ht="45" x14ac:dyDescent="0.25">
      <c r="A475" s="5" t="s">
        <v>592</v>
      </c>
      <c r="B475" s="5" t="s">
        <v>563</v>
      </c>
      <c r="C475" s="5" t="s">
        <v>559</v>
      </c>
      <c r="D475" s="5" t="s">
        <v>561</v>
      </c>
      <c r="E475" s="5" t="s">
        <v>560</v>
      </c>
      <c r="F475" s="5">
        <v>60</v>
      </c>
      <c r="G475" s="37">
        <v>20</v>
      </c>
      <c r="H475" s="81">
        <v>2021520010080</v>
      </c>
      <c r="I475" s="9" t="s">
        <v>2214</v>
      </c>
      <c r="J475" s="9" t="s">
        <v>2216</v>
      </c>
      <c r="K475" s="9"/>
      <c r="L475" s="9"/>
      <c r="M475" s="26" t="s">
        <v>2044</v>
      </c>
      <c r="N475" s="26" t="s">
        <v>1998</v>
      </c>
      <c r="O475" s="26">
        <v>4301</v>
      </c>
      <c r="P475" s="5" t="s">
        <v>583</v>
      </c>
      <c r="Q475" s="5">
        <v>10</v>
      </c>
      <c r="R475" s="26">
        <v>1.5</v>
      </c>
      <c r="S475" s="10">
        <v>44743</v>
      </c>
      <c r="T475" s="10">
        <v>44926</v>
      </c>
      <c r="U475" s="9" t="s">
        <v>2210</v>
      </c>
      <c r="V475" s="9" t="s">
        <v>2190</v>
      </c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6"/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40">
        <f t="shared" si="37"/>
        <v>0</v>
      </c>
      <c r="AI475" s="11">
        <v>0</v>
      </c>
      <c r="AJ475" s="11">
        <v>0</v>
      </c>
      <c r="AK475" s="40">
        <f t="shared" si="38"/>
        <v>0</v>
      </c>
      <c r="AL475" s="11">
        <v>45000000</v>
      </c>
      <c r="AM475" s="11">
        <v>0</v>
      </c>
      <c r="AN475" s="11">
        <v>0</v>
      </c>
      <c r="AO475" s="11">
        <v>0</v>
      </c>
      <c r="AP475" s="34">
        <f t="shared" si="39"/>
        <v>45000000</v>
      </c>
      <c r="AQ475" s="33">
        <f t="shared" si="40"/>
        <v>45000000</v>
      </c>
      <c r="AR475" s="41">
        <v>0</v>
      </c>
      <c r="AT475" s="82"/>
    </row>
    <row r="476" spans="1:46" s="2" customFormat="1" ht="75" x14ac:dyDescent="0.25">
      <c r="A476" s="5" t="s">
        <v>592</v>
      </c>
      <c r="B476" s="5" t="s">
        <v>563</v>
      </c>
      <c r="C476" s="5" t="s">
        <v>559</v>
      </c>
      <c r="D476" s="5" t="s">
        <v>582</v>
      </c>
      <c r="E476" s="5" t="s">
        <v>581</v>
      </c>
      <c r="F476" s="5">
        <v>60</v>
      </c>
      <c r="G476" s="37">
        <v>20</v>
      </c>
      <c r="H476" s="81">
        <v>2021520010078</v>
      </c>
      <c r="I476" s="9" t="s">
        <v>2212</v>
      </c>
      <c r="J476" s="9" t="s">
        <v>2215</v>
      </c>
      <c r="K476" s="9"/>
      <c r="L476" s="9"/>
      <c r="M476" s="26" t="s">
        <v>2044</v>
      </c>
      <c r="N476" s="26" t="s">
        <v>1998</v>
      </c>
      <c r="O476" s="26">
        <v>4301</v>
      </c>
      <c r="P476" s="5" t="s">
        <v>584</v>
      </c>
      <c r="Q476" s="5">
        <v>1</v>
      </c>
      <c r="R476" s="26">
        <v>0.5</v>
      </c>
      <c r="S476" s="10">
        <v>44743</v>
      </c>
      <c r="T476" s="10">
        <v>44926</v>
      </c>
      <c r="U476" s="9" t="s">
        <v>2197</v>
      </c>
      <c r="V476" s="9" t="s">
        <v>2196</v>
      </c>
      <c r="W476" s="11">
        <v>7000000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6"/>
        <v>7000000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40">
        <f t="shared" si="37"/>
        <v>0</v>
      </c>
      <c r="AI476" s="11">
        <v>0</v>
      </c>
      <c r="AJ476" s="11">
        <v>0</v>
      </c>
      <c r="AK476" s="40">
        <f t="shared" si="38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9"/>
        <v>0</v>
      </c>
      <c r="AQ476" s="33">
        <f t="shared" si="40"/>
        <v>7000000</v>
      </c>
      <c r="AR476" s="41">
        <v>0</v>
      </c>
    </row>
    <row r="477" spans="1:46" s="2" customFormat="1" ht="60" x14ac:dyDescent="0.25">
      <c r="A477" s="5" t="s">
        <v>592</v>
      </c>
      <c r="B477" s="5" t="s">
        <v>563</v>
      </c>
      <c r="C477" s="5" t="s">
        <v>559</v>
      </c>
      <c r="D477" s="5" t="s">
        <v>561</v>
      </c>
      <c r="E477" s="5" t="s">
        <v>560</v>
      </c>
      <c r="F477" s="5">
        <v>60</v>
      </c>
      <c r="G477" s="37">
        <v>20</v>
      </c>
      <c r="H477" s="81">
        <v>2021520010080</v>
      </c>
      <c r="I477" s="9" t="s">
        <v>2214</v>
      </c>
      <c r="J477" s="9" t="s">
        <v>2216</v>
      </c>
      <c r="K477" s="9"/>
      <c r="L477" s="9"/>
      <c r="M477" s="26" t="s">
        <v>2044</v>
      </c>
      <c r="N477" s="26" t="s">
        <v>1998</v>
      </c>
      <c r="O477" s="26">
        <v>4301</v>
      </c>
      <c r="P477" s="5" t="s">
        <v>585</v>
      </c>
      <c r="Q477" s="5">
        <v>3</v>
      </c>
      <c r="R477" s="26">
        <v>0.5</v>
      </c>
      <c r="S477" s="10">
        <v>44743</v>
      </c>
      <c r="T477" s="10">
        <v>44926</v>
      </c>
      <c r="U477" s="9" t="s">
        <v>2198</v>
      </c>
      <c r="V477" s="9" t="s">
        <v>2190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6"/>
        <v>0</v>
      </c>
      <c r="AC477" s="11">
        <v>0</v>
      </c>
      <c r="AD477" s="11">
        <v>0</v>
      </c>
      <c r="AE477" s="11">
        <v>3000000</v>
      </c>
      <c r="AF477" s="11">
        <v>0</v>
      </c>
      <c r="AG477" s="11">
        <v>0</v>
      </c>
      <c r="AH477" s="40">
        <f t="shared" si="37"/>
        <v>3000000</v>
      </c>
      <c r="AI477" s="11">
        <v>0</v>
      </c>
      <c r="AJ477" s="11">
        <v>0</v>
      </c>
      <c r="AK477" s="40">
        <f t="shared" si="38"/>
        <v>0</v>
      </c>
      <c r="AL477" s="11">
        <v>2000000</v>
      </c>
      <c r="AM477" s="11">
        <v>0</v>
      </c>
      <c r="AN477" s="11">
        <v>0</v>
      </c>
      <c r="AO477" s="11">
        <v>0</v>
      </c>
      <c r="AP477" s="34">
        <f t="shared" si="39"/>
        <v>2000000</v>
      </c>
      <c r="AQ477" s="33">
        <f t="shared" si="40"/>
        <v>5000000</v>
      </c>
      <c r="AR477" s="41">
        <v>0</v>
      </c>
    </row>
    <row r="478" spans="1:46" s="2" customFormat="1" ht="75" x14ac:dyDescent="0.25">
      <c r="A478" s="5" t="s">
        <v>592</v>
      </c>
      <c r="B478" s="5" t="s">
        <v>563</v>
      </c>
      <c r="C478" s="5" t="s">
        <v>559</v>
      </c>
      <c r="D478" s="5" t="s">
        <v>582</v>
      </c>
      <c r="E478" s="5" t="s">
        <v>581</v>
      </c>
      <c r="F478" s="5">
        <v>60</v>
      </c>
      <c r="G478" s="37">
        <v>20</v>
      </c>
      <c r="H478" s="81">
        <v>2021520010078</v>
      </c>
      <c r="I478" s="9" t="s">
        <v>2212</v>
      </c>
      <c r="J478" s="9" t="s">
        <v>2215</v>
      </c>
      <c r="K478" s="9"/>
      <c r="L478" s="9"/>
      <c r="M478" s="26" t="s">
        <v>2044</v>
      </c>
      <c r="N478" s="26" t="s">
        <v>1998</v>
      </c>
      <c r="O478" s="26">
        <v>4301</v>
      </c>
      <c r="P478" s="5" t="s">
        <v>586</v>
      </c>
      <c r="Q478" s="5">
        <v>5</v>
      </c>
      <c r="R478" s="26">
        <v>1</v>
      </c>
      <c r="S478" s="10">
        <v>44743</v>
      </c>
      <c r="T478" s="10">
        <v>44926</v>
      </c>
      <c r="U478" s="9" t="s">
        <v>2211</v>
      </c>
      <c r="V478" s="9" t="s">
        <v>2190</v>
      </c>
      <c r="W478" s="11">
        <v>4000000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6"/>
        <v>4000000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40">
        <f t="shared" si="37"/>
        <v>0</v>
      </c>
      <c r="AI478" s="11">
        <v>0</v>
      </c>
      <c r="AJ478" s="11">
        <v>0</v>
      </c>
      <c r="AK478" s="40">
        <f t="shared" si="38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9"/>
        <v>0</v>
      </c>
      <c r="AQ478" s="33">
        <f t="shared" si="40"/>
        <v>4000000</v>
      </c>
      <c r="AR478" s="41">
        <v>0</v>
      </c>
    </row>
    <row r="479" spans="1:46" s="2" customFormat="1" ht="45" hidden="1" x14ac:dyDescent="0.25">
      <c r="A479" s="5" t="s">
        <v>593</v>
      </c>
      <c r="B479" s="5" t="s">
        <v>649</v>
      </c>
      <c r="C479" s="5" t="s">
        <v>1151</v>
      </c>
      <c r="D479" s="5" t="s">
        <v>1150</v>
      </c>
      <c r="E479" s="5" t="s">
        <v>588</v>
      </c>
      <c r="F479" s="5">
        <v>100</v>
      </c>
      <c r="G479" s="38">
        <v>30</v>
      </c>
      <c r="H479" s="9"/>
      <c r="I479" s="9"/>
      <c r="J479" s="9"/>
      <c r="K479" s="9"/>
      <c r="L479" s="9"/>
      <c r="M479" s="35" t="s">
        <v>2045</v>
      </c>
      <c r="N479" s="35" t="s">
        <v>1999</v>
      </c>
      <c r="O479" s="35">
        <v>3502</v>
      </c>
      <c r="P479" s="5" t="s">
        <v>7</v>
      </c>
      <c r="Q479" s="5">
        <v>1</v>
      </c>
      <c r="R479" s="27">
        <v>1</v>
      </c>
      <c r="S479" s="10" t="s">
        <v>1608</v>
      </c>
      <c r="T479" s="10" t="s">
        <v>1609</v>
      </c>
      <c r="U479" s="9"/>
      <c r="V479" s="9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6" s="2" customFormat="1" ht="45" hidden="1" x14ac:dyDescent="0.25">
      <c r="A480" s="5" t="s">
        <v>593</v>
      </c>
      <c r="B480" s="5" t="s">
        <v>649</v>
      </c>
      <c r="C480" s="5" t="s">
        <v>1151</v>
      </c>
      <c r="D480" s="5" t="s">
        <v>591</v>
      </c>
      <c r="E480" s="5" t="s">
        <v>588</v>
      </c>
      <c r="F480" s="5">
        <v>100</v>
      </c>
      <c r="G480" s="38">
        <v>30</v>
      </c>
      <c r="H480" s="9"/>
      <c r="I480" s="9"/>
      <c r="J480" s="9"/>
      <c r="K480" s="9"/>
      <c r="L480" s="9"/>
      <c r="M480" s="35" t="s">
        <v>2045</v>
      </c>
      <c r="N480" s="35" t="s">
        <v>1999</v>
      </c>
      <c r="O480" s="35">
        <v>3502</v>
      </c>
      <c r="P480" s="5" t="s">
        <v>8</v>
      </c>
      <c r="Q480" s="5">
        <v>1</v>
      </c>
      <c r="R480" s="27">
        <v>1</v>
      </c>
      <c r="S480" s="10" t="s">
        <v>1609</v>
      </c>
      <c r="T480" s="10" t="s">
        <v>1610</v>
      </c>
      <c r="U480" s="9"/>
      <c r="V480" s="9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s="2" customFormat="1" ht="45" hidden="1" x14ac:dyDescent="0.25">
      <c r="A481" s="5" t="s">
        <v>593</v>
      </c>
      <c r="B481" s="5" t="s">
        <v>649</v>
      </c>
      <c r="C481" s="5" t="s">
        <v>1151</v>
      </c>
      <c r="D481" s="5" t="s">
        <v>591</v>
      </c>
      <c r="E481" s="5" t="s">
        <v>588</v>
      </c>
      <c r="F481" s="5">
        <v>100</v>
      </c>
      <c r="G481" s="38">
        <v>30</v>
      </c>
      <c r="H481" s="9"/>
      <c r="I481" s="9"/>
      <c r="J481" s="9"/>
      <c r="K481" s="9"/>
      <c r="L481" s="9"/>
      <c r="M481" s="35" t="s">
        <v>2045</v>
      </c>
      <c r="N481" s="35" t="s">
        <v>1999</v>
      </c>
      <c r="O481" s="35">
        <v>3502</v>
      </c>
      <c r="P481" s="5" t="s">
        <v>589</v>
      </c>
      <c r="Q481" s="5">
        <v>1</v>
      </c>
      <c r="R481" s="27">
        <v>1</v>
      </c>
      <c r="S481" s="10" t="s">
        <v>1610</v>
      </c>
      <c r="T481" s="10" t="s">
        <v>1611</v>
      </c>
      <c r="U481" s="9"/>
      <c r="V481" s="9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s="2" customFormat="1" ht="60" hidden="1" x14ac:dyDescent="0.25">
      <c r="A482" s="5" t="s">
        <v>593</v>
      </c>
      <c r="B482" s="5" t="s">
        <v>649</v>
      </c>
      <c r="C482" s="5" t="s">
        <v>1151</v>
      </c>
      <c r="D482" s="5" t="s">
        <v>591</v>
      </c>
      <c r="E482" s="5" t="s">
        <v>588</v>
      </c>
      <c r="F482" s="5">
        <v>100</v>
      </c>
      <c r="G482" s="38">
        <v>30</v>
      </c>
      <c r="H482" s="9"/>
      <c r="I482" s="9"/>
      <c r="J482" s="9"/>
      <c r="K482" s="9"/>
      <c r="L482" s="9"/>
      <c r="M482" s="35" t="s">
        <v>2045</v>
      </c>
      <c r="N482" s="35" t="s">
        <v>1999</v>
      </c>
      <c r="O482" s="35">
        <v>3502</v>
      </c>
      <c r="P482" s="5" t="s">
        <v>590</v>
      </c>
      <c r="Q482" s="5">
        <v>1</v>
      </c>
      <c r="R482" s="27">
        <v>1</v>
      </c>
      <c r="S482" s="10" t="s">
        <v>1611</v>
      </c>
      <c r="T482" s="10" t="s">
        <v>1612</v>
      </c>
      <c r="U482" s="9"/>
      <c r="V482" s="9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s="2" customFormat="1" ht="60" hidden="1" x14ac:dyDescent="0.25">
      <c r="A483" s="5" t="s">
        <v>593</v>
      </c>
      <c r="B483" s="5" t="s">
        <v>649</v>
      </c>
      <c r="C483" s="5" t="s">
        <v>1151</v>
      </c>
      <c r="D483" s="5" t="s">
        <v>591</v>
      </c>
      <c r="E483" s="5" t="s">
        <v>588</v>
      </c>
      <c r="F483" s="5">
        <v>100</v>
      </c>
      <c r="G483" s="38">
        <v>30</v>
      </c>
      <c r="H483" s="9"/>
      <c r="I483" s="9"/>
      <c r="J483" s="9"/>
      <c r="K483" s="9"/>
      <c r="L483" s="9"/>
      <c r="M483" s="35" t="s">
        <v>2045</v>
      </c>
      <c r="N483" s="35" t="s">
        <v>1999</v>
      </c>
      <c r="O483" s="35">
        <v>3502</v>
      </c>
      <c r="P483" s="5" t="s">
        <v>10</v>
      </c>
      <c r="Q483" s="5">
        <v>1</v>
      </c>
      <c r="R483" s="27">
        <v>1</v>
      </c>
      <c r="S483" s="10" t="s">
        <v>1612</v>
      </c>
      <c r="T483" s="10" t="s">
        <v>1613</v>
      </c>
      <c r="U483" s="9"/>
      <c r="V483" s="9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75" hidden="1" x14ac:dyDescent="0.25">
      <c r="A484" s="4" t="s">
        <v>593</v>
      </c>
      <c r="B484" s="5" t="s">
        <v>649</v>
      </c>
      <c r="C484" s="4" t="s">
        <v>594</v>
      </c>
      <c r="D484" s="4" t="s">
        <v>596</v>
      </c>
      <c r="E484" s="4" t="s">
        <v>595</v>
      </c>
      <c r="F484" s="4">
        <v>5</v>
      </c>
      <c r="G484" s="38">
        <v>5</v>
      </c>
      <c r="H484" s="6"/>
      <c r="I484" s="6"/>
      <c r="J484" s="6"/>
      <c r="K484" s="6"/>
      <c r="L484" s="6"/>
      <c r="M484" s="36" t="s">
        <v>2045</v>
      </c>
      <c r="N484" s="36" t="s">
        <v>1999</v>
      </c>
      <c r="O484" s="36">
        <v>3502</v>
      </c>
      <c r="P484" s="4" t="s">
        <v>597</v>
      </c>
      <c r="Q484" s="4">
        <v>4</v>
      </c>
      <c r="R484" s="27">
        <v>2</v>
      </c>
      <c r="S484" s="8" t="s">
        <v>1613</v>
      </c>
      <c r="T484" s="8" t="s">
        <v>1614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60" hidden="1" x14ac:dyDescent="0.25">
      <c r="A485" s="4" t="s">
        <v>593</v>
      </c>
      <c r="B485" s="5" t="s">
        <v>649</v>
      </c>
      <c r="C485" s="4" t="s">
        <v>594</v>
      </c>
      <c r="D485" s="4" t="s">
        <v>596</v>
      </c>
      <c r="E485" s="4" t="s">
        <v>595</v>
      </c>
      <c r="F485" s="4">
        <v>5</v>
      </c>
      <c r="G485" s="38">
        <v>5</v>
      </c>
      <c r="H485" s="6"/>
      <c r="I485" s="6"/>
      <c r="J485" s="6"/>
      <c r="K485" s="6"/>
      <c r="L485" s="6"/>
      <c r="M485" s="36" t="s">
        <v>2045</v>
      </c>
      <c r="N485" s="36" t="s">
        <v>1999</v>
      </c>
      <c r="O485" s="36">
        <v>3502</v>
      </c>
      <c r="P485" s="4" t="s">
        <v>598</v>
      </c>
      <c r="Q485" s="4">
        <v>1</v>
      </c>
      <c r="R485" s="27">
        <v>1</v>
      </c>
      <c r="S485" s="8" t="s">
        <v>1614</v>
      </c>
      <c r="T485" s="8" t="s">
        <v>1615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75" hidden="1" x14ac:dyDescent="0.25">
      <c r="A486" s="4" t="s">
        <v>593</v>
      </c>
      <c r="B486" s="5" t="s">
        <v>649</v>
      </c>
      <c r="C486" s="4" t="s">
        <v>594</v>
      </c>
      <c r="D486" s="4" t="s">
        <v>596</v>
      </c>
      <c r="E486" s="4" t="s">
        <v>595</v>
      </c>
      <c r="F486" s="4">
        <v>5</v>
      </c>
      <c r="G486" s="38">
        <v>5</v>
      </c>
      <c r="H486" s="6"/>
      <c r="I486" s="6"/>
      <c r="J486" s="6"/>
      <c r="K486" s="6"/>
      <c r="L486" s="6"/>
      <c r="M486" s="36" t="s">
        <v>2045</v>
      </c>
      <c r="N486" s="36" t="s">
        <v>1999</v>
      </c>
      <c r="O486" s="36">
        <v>3502</v>
      </c>
      <c r="P486" s="4" t="s">
        <v>599</v>
      </c>
      <c r="Q486" s="4">
        <v>4</v>
      </c>
      <c r="R486" s="27">
        <v>1</v>
      </c>
      <c r="S486" s="8" t="s">
        <v>1615</v>
      </c>
      <c r="T486" s="8" t="s">
        <v>1616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596</v>
      </c>
      <c r="E487" s="4" t="s">
        <v>595</v>
      </c>
      <c r="F487" s="4">
        <v>5</v>
      </c>
      <c r="G487" s="38">
        <v>5</v>
      </c>
      <c r="H487" s="6"/>
      <c r="I487" s="6"/>
      <c r="J487" s="6"/>
      <c r="K487" s="6"/>
      <c r="L487" s="6"/>
      <c r="M487" s="36" t="s">
        <v>2045</v>
      </c>
      <c r="N487" s="36" t="s">
        <v>1999</v>
      </c>
      <c r="O487" s="36">
        <v>3502</v>
      </c>
      <c r="P487" s="4" t="s">
        <v>600</v>
      </c>
      <c r="Q487" s="4">
        <v>10</v>
      </c>
      <c r="R487" s="27">
        <v>3</v>
      </c>
      <c r="S487" s="8" t="s">
        <v>1616</v>
      </c>
      <c r="T487" s="8" t="s">
        <v>1617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596</v>
      </c>
      <c r="E488" s="4" t="s">
        <v>595</v>
      </c>
      <c r="F488" s="4">
        <v>5</v>
      </c>
      <c r="G488" s="38">
        <v>5</v>
      </c>
      <c r="H488" s="6"/>
      <c r="I488" s="6"/>
      <c r="J488" s="6"/>
      <c r="K488" s="6"/>
      <c r="L488" s="6"/>
      <c r="M488" s="36" t="s">
        <v>2045</v>
      </c>
      <c r="N488" s="36" t="s">
        <v>1999</v>
      </c>
      <c r="O488" s="36">
        <v>3502</v>
      </c>
      <c r="P488" s="4" t="s">
        <v>601</v>
      </c>
      <c r="Q488" s="4">
        <v>72</v>
      </c>
      <c r="R488" s="27">
        <v>22</v>
      </c>
      <c r="S488" s="8" t="s">
        <v>1617</v>
      </c>
      <c r="T488" s="8" t="s">
        <v>1618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596</v>
      </c>
      <c r="E489" s="4" t="s">
        <v>595</v>
      </c>
      <c r="F489" s="4">
        <v>5</v>
      </c>
      <c r="G489" s="38">
        <v>5</v>
      </c>
      <c r="H489" s="6"/>
      <c r="I489" s="6"/>
      <c r="J489" s="6"/>
      <c r="K489" s="6"/>
      <c r="L489" s="6"/>
      <c r="M489" s="36" t="s">
        <v>2045</v>
      </c>
      <c r="N489" s="36" t="s">
        <v>1999</v>
      </c>
      <c r="O489" s="36">
        <v>3502</v>
      </c>
      <c r="P489" s="4" t="s">
        <v>602</v>
      </c>
      <c r="Q489" s="4">
        <v>1</v>
      </c>
      <c r="R489" s="27">
        <v>1</v>
      </c>
      <c r="S489" s="8" t="s">
        <v>1618</v>
      </c>
      <c r="T489" s="8" t="s">
        <v>1619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si="31"/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603</v>
      </c>
      <c r="E490" s="4" t="s">
        <v>595</v>
      </c>
      <c r="F490" s="4">
        <v>5</v>
      </c>
      <c r="G490" s="38">
        <v>5</v>
      </c>
      <c r="H490" s="6"/>
      <c r="I490" s="6"/>
      <c r="J490" s="6"/>
      <c r="K490" s="6"/>
      <c r="L490" s="6"/>
      <c r="M490" s="36" t="s">
        <v>2045</v>
      </c>
      <c r="N490" s="36" t="s">
        <v>1999</v>
      </c>
      <c r="O490" s="36">
        <v>3502</v>
      </c>
      <c r="P490" s="4" t="s">
        <v>604</v>
      </c>
      <c r="Q490" s="4">
        <v>10</v>
      </c>
      <c r="R490" s="27">
        <v>4</v>
      </c>
      <c r="S490" s="8" t="s">
        <v>1619</v>
      </c>
      <c r="T490" s="8" t="s">
        <v>1620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si="32"/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si="33"/>
        <v>0</v>
      </c>
      <c r="AI490" s="11">
        <v>0</v>
      </c>
      <c r="AJ490" s="11">
        <v>0</v>
      </c>
      <c r="AK490" s="40">
        <f t="shared" si="34"/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1"/>
        <v>0</v>
      </c>
      <c r="AQ490" s="33">
        <f t="shared" si="35"/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603</v>
      </c>
      <c r="E491" s="4" t="s">
        <v>595</v>
      </c>
      <c r="F491" s="4">
        <v>5</v>
      </c>
      <c r="G491" s="38">
        <v>5</v>
      </c>
      <c r="H491" s="6"/>
      <c r="I491" s="6"/>
      <c r="J491" s="6"/>
      <c r="K491" s="6"/>
      <c r="L491" s="6"/>
      <c r="M491" s="36" t="s">
        <v>2045</v>
      </c>
      <c r="N491" s="36" t="s">
        <v>1999</v>
      </c>
      <c r="O491" s="36">
        <v>3502</v>
      </c>
      <c r="P491" s="4" t="s">
        <v>605</v>
      </c>
      <c r="Q491" s="4">
        <v>80</v>
      </c>
      <c r="R491" s="27">
        <v>30</v>
      </c>
      <c r="S491" s="8" t="s">
        <v>1620</v>
      </c>
      <c r="T491" s="8" t="s">
        <v>1621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2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3"/>
        <v>0</v>
      </c>
      <c r="AI491" s="11">
        <v>0</v>
      </c>
      <c r="AJ491" s="11">
        <v>0</v>
      </c>
      <c r="AK491" s="40">
        <f t="shared" si="34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1"/>
        <v>0</v>
      </c>
      <c r="AQ491" s="33">
        <f t="shared" si="35"/>
        <v>0</v>
      </c>
      <c r="AR491" s="41">
        <v>0</v>
      </c>
    </row>
    <row r="492" spans="1:44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603</v>
      </c>
      <c r="E492" s="4" t="s">
        <v>595</v>
      </c>
      <c r="F492" s="4">
        <v>5</v>
      </c>
      <c r="G492" s="38">
        <v>5</v>
      </c>
      <c r="H492" s="6"/>
      <c r="I492" s="6"/>
      <c r="J492" s="6"/>
      <c r="K492" s="6"/>
      <c r="L492" s="6"/>
      <c r="M492" s="36" t="s">
        <v>2045</v>
      </c>
      <c r="N492" s="36" t="s">
        <v>1999</v>
      </c>
      <c r="O492" s="36">
        <v>3502</v>
      </c>
      <c r="P492" s="4" t="s">
        <v>606</v>
      </c>
      <c r="Q492" s="4">
        <v>25</v>
      </c>
      <c r="R492" s="27">
        <v>8</v>
      </c>
      <c r="S492" s="8" t="s">
        <v>1621</v>
      </c>
      <c r="T492" s="8" t="s">
        <v>1622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2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3"/>
        <v>0</v>
      </c>
      <c r="AI492" s="11">
        <v>0</v>
      </c>
      <c r="AJ492" s="11">
        <v>0</v>
      </c>
      <c r="AK492" s="40">
        <f t="shared" si="34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1"/>
        <v>0</v>
      </c>
      <c r="AQ492" s="33">
        <f t="shared" si="35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607</v>
      </c>
      <c r="E493" s="4" t="s">
        <v>595</v>
      </c>
      <c r="F493" s="4">
        <v>5</v>
      </c>
      <c r="G493" s="38">
        <v>5</v>
      </c>
      <c r="H493" s="6"/>
      <c r="I493" s="6"/>
      <c r="J493" s="6"/>
      <c r="K493" s="6"/>
      <c r="L493" s="6"/>
      <c r="M493" s="36" t="s">
        <v>2045</v>
      </c>
      <c r="N493" s="36" t="s">
        <v>1999</v>
      </c>
      <c r="O493" s="36">
        <v>3502</v>
      </c>
      <c r="P493" s="4" t="s">
        <v>608</v>
      </c>
      <c r="Q493" s="4">
        <v>10</v>
      </c>
      <c r="R493" s="27">
        <v>2</v>
      </c>
      <c r="S493" s="8" t="s">
        <v>1622</v>
      </c>
      <c r="T493" s="8" t="s">
        <v>1623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2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3"/>
        <v>0</v>
      </c>
      <c r="AI493" s="11">
        <v>0</v>
      </c>
      <c r="AJ493" s="11">
        <v>0</v>
      </c>
      <c r="AK493" s="40">
        <f t="shared" si="34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1"/>
        <v>0</v>
      </c>
      <c r="AQ493" s="33">
        <f t="shared" si="35"/>
        <v>0</v>
      </c>
      <c r="AR493" s="41">
        <v>0</v>
      </c>
    </row>
    <row r="494" spans="1:44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607</v>
      </c>
      <c r="E494" s="4" t="s">
        <v>595</v>
      </c>
      <c r="F494" s="4">
        <v>5</v>
      </c>
      <c r="G494" s="38">
        <v>5</v>
      </c>
      <c r="H494" s="6"/>
      <c r="I494" s="6"/>
      <c r="J494" s="6"/>
      <c r="K494" s="6"/>
      <c r="L494" s="6"/>
      <c r="M494" s="36" t="s">
        <v>2045</v>
      </c>
      <c r="N494" s="36" t="s">
        <v>1999</v>
      </c>
      <c r="O494" s="36">
        <v>3502</v>
      </c>
      <c r="P494" s="4" t="s">
        <v>609</v>
      </c>
      <c r="Q494" s="4">
        <v>50</v>
      </c>
      <c r="R494" s="27">
        <v>15</v>
      </c>
      <c r="S494" s="8" t="s">
        <v>1623</v>
      </c>
      <c r="T494" s="8" t="s">
        <v>1624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2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3"/>
        <v>0</v>
      </c>
      <c r="AI494" s="11">
        <v>0</v>
      </c>
      <c r="AJ494" s="11">
        <v>0</v>
      </c>
      <c r="AK494" s="40">
        <f t="shared" si="34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1"/>
        <v>0</v>
      </c>
      <c r="AQ494" s="33">
        <f t="shared" si="35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607</v>
      </c>
      <c r="E495" s="4" t="s">
        <v>595</v>
      </c>
      <c r="F495" s="4">
        <v>5</v>
      </c>
      <c r="G495" s="38">
        <v>5</v>
      </c>
      <c r="H495" s="6"/>
      <c r="I495" s="6"/>
      <c r="J495" s="6"/>
      <c r="K495" s="6"/>
      <c r="L495" s="6"/>
      <c r="M495" s="36" t="s">
        <v>2045</v>
      </c>
      <c r="N495" s="36" t="s">
        <v>1999</v>
      </c>
      <c r="O495" s="36">
        <v>3502</v>
      </c>
      <c r="P495" s="4" t="s">
        <v>610</v>
      </c>
      <c r="Q495" s="4">
        <v>100</v>
      </c>
      <c r="R495" s="27">
        <v>20</v>
      </c>
      <c r="S495" s="8" t="s">
        <v>1624</v>
      </c>
      <c r="T495" s="8" t="s">
        <v>1625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2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3"/>
        <v>0</v>
      </c>
      <c r="AI495" s="11">
        <v>0</v>
      </c>
      <c r="AJ495" s="11">
        <v>0</v>
      </c>
      <c r="AK495" s="40">
        <f t="shared" si="34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1"/>
        <v>0</v>
      </c>
      <c r="AQ495" s="33">
        <f t="shared" si="35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607</v>
      </c>
      <c r="E496" s="4" t="s">
        <v>595</v>
      </c>
      <c r="F496" s="4">
        <v>5</v>
      </c>
      <c r="G496" s="38">
        <v>5</v>
      </c>
      <c r="H496" s="6"/>
      <c r="I496" s="6"/>
      <c r="J496" s="6"/>
      <c r="K496" s="6"/>
      <c r="L496" s="6"/>
      <c r="M496" s="36" t="s">
        <v>2045</v>
      </c>
      <c r="N496" s="36" t="s">
        <v>1999</v>
      </c>
      <c r="O496" s="36">
        <v>3502</v>
      </c>
      <c r="P496" s="4" t="s">
        <v>621</v>
      </c>
      <c r="Q496" s="4">
        <v>10</v>
      </c>
      <c r="R496" s="27">
        <v>3.5</v>
      </c>
      <c r="S496" s="8" t="s">
        <v>1625</v>
      </c>
      <c r="T496" s="8" t="s">
        <v>1626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2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3"/>
        <v>0</v>
      </c>
      <c r="AI496" s="11">
        <v>0</v>
      </c>
      <c r="AJ496" s="11">
        <v>0</v>
      </c>
      <c r="AK496" s="40">
        <f t="shared" si="34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1"/>
        <v>0</v>
      </c>
      <c r="AQ496" s="33">
        <f t="shared" si="35"/>
        <v>0</v>
      </c>
      <c r="AR496" s="41">
        <v>0</v>
      </c>
    </row>
    <row r="497" spans="1:44" customFormat="1" ht="45" hidden="1" x14ac:dyDescent="0.25">
      <c r="A497" s="4" t="s">
        <v>593</v>
      </c>
      <c r="B497" s="5" t="s">
        <v>649</v>
      </c>
      <c r="C497" s="4" t="s">
        <v>594</v>
      </c>
      <c r="D497" s="4" t="s">
        <v>607</v>
      </c>
      <c r="E497" s="4" t="s">
        <v>595</v>
      </c>
      <c r="F497" s="4">
        <v>5</v>
      </c>
      <c r="G497" s="38">
        <v>5</v>
      </c>
      <c r="H497" s="6"/>
      <c r="I497" s="6"/>
      <c r="J497" s="6"/>
      <c r="K497" s="6"/>
      <c r="L497" s="6"/>
      <c r="M497" s="36" t="s">
        <v>2045</v>
      </c>
      <c r="N497" s="36" t="s">
        <v>1999</v>
      </c>
      <c r="O497" s="36">
        <v>3502</v>
      </c>
      <c r="P497" s="4" t="s">
        <v>611</v>
      </c>
      <c r="Q497" s="4">
        <v>4</v>
      </c>
      <c r="R497" s="27">
        <v>1</v>
      </c>
      <c r="S497" s="8" t="s">
        <v>1626</v>
      </c>
      <c r="T497" s="8" t="s">
        <v>1627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2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3"/>
        <v>0</v>
      </c>
      <c r="AI497" s="11">
        <v>0</v>
      </c>
      <c r="AJ497" s="11">
        <v>0</v>
      </c>
      <c r="AK497" s="40">
        <f t="shared" si="34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1"/>
        <v>0</v>
      </c>
      <c r="AQ497" s="33">
        <f t="shared" si="35"/>
        <v>0</v>
      </c>
      <c r="AR497" s="41">
        <v>0</v>
      </c>
    </row>
    <row r="498" spans="1:44" customFormat="1" ht="45" hidden="1" x14ac:dyDescent="0.25">
      <c r="A498" s="4" t="s">
        <v>593</v>
      </c>
      <c r="B498" s="5" t="s">
        <v>649</v>
      </c>
      <c r="C498" s="4" t="s">
        <v>594</v>
      </c>
      <c r="D498" s="4" t="s">
        <v>607</v>
      </c>
      <c r="E498" s="4" t="s">
        <v>595</v>
      </c>
      <c r="F498" s="4">
        <v>5</v>
      </c>
      <c r="G498" s="38">
        <v>5</v>
      </c>
      <c r="H498" s="6"/>
      <c r="I498" s="6"/>
      <c r="J498" s="6"/>
      <c r="K498" s="6"/>
      <c r="L498" s="6"/>
      <c r="M498" s="36" t="s">
        <v>2045</v>
      </c>
      <c r="N498" s="36" t="s">
        <v>1999</v>
      </c>
      <c r="O498" s="36">
        <v>3502</v>
      </c>
      <c r="P498" s="4" t="s">
        <v>612</v>
      </c>
      <c r="Q498" s="4">
        <v>8</v>
      </c>
      <c r="R498" s="27">
        <v>2</v>
      </c>
      <c r="S498" s="8" t="s">
        <v>1627</v>
      </c>
      <c r="T498" s="8" t="s">
        <v>1628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2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3"/>
        <v>0</v>
      </c>
      <c r="AI498" s="11">
        <v>0</v>
      </c>
      <c r="AJ498" s="11">
        <v>0</v>
      </c>
      <c r="AK498" s="40">
        <f t="shared" si="34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1"/>
        <v>0</v>
      </c>
      <c r="AQ498" s="33">
        <f t="shared" si="35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613</v>
      </c>
      <c r="E499" s="4" t="s">
        <v>595</v>
      </c>
      <c r="F499" s="4">
        <v>5</v>
      </c>
      <c r="G499" s="38">
        <v>5</v>
      </c>
      <c r="H499" s="6"/>
      <c r="I499" s="6"/>
      <c r="J499" s="6"/>
      <c r="K499" s="6"/>
      <c r="L499" s="6"/>
      <c r="M499" s="36" t="s">
        <v>2045</v>
      </c>
      <c r="N499" s="36" t="s">
        <v>1999</v>
      </c>
      <c r="O499" s="36">
        <v>3502</v>
      </c>
      <c r="P499" s="4" t="s">
        <v>614</v>
      </c>
      <c r="Q499" s="4">
        <v>1</v>
      </c>
      <c r="R499" s="27">
        <v>1</v>
      </c>
      <c r="S499" s="8" t="s">
        <v>1628</v>
      </c>
      <c r="T499" s="8" t="s">
        <v>1629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2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3"/>
        <v>0</v>
      </c>
      <c r="AI499" s="11">
        <v>0</v>
      </c>
      <c r="AJ499" s="11">
        <v>0</v>
      </c>
      <c r="AK499" s="40">
        <f t="shared" si="34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1"/>
        <v>0</v>
      </c>
      <c r="AQ499" s="33">
        <f t="shared" si="35"/>
        <v>0</v>
      </c>
      <c r="AR499" s="41">
        <v>0</v>
      </c>
    </row>
    <row r="500" spans="1:44" customFormat="1" ht="7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615</v>
      </c>
      <c r="F500" s="4">
        <v>36</v>
      </c>
      <c r="G500" s="38">
        <v>11</v>
      </c>
      <c r="H500" s="6"/>
      <c r="I500" s="6"/>
      <c r="J500" s="6"/>
      <c r="K500" s="6"/>
      <c r="L500" s="6"/>
      <c r="M500" s="36" t="s">
        <v>2045</v>
      </c>
      <c r="N500" s="36" t="s">
        <v>1999</v>
      </c>
      <c r="O500" s="36">
        <v>3502</v>
      </c>
      <c r="P500" s="4" t="s">
        <v>617</v>
      </c>
      <c r="Q500" s="4">
        <v>560</v>
      </c>
      <c r="R500" s="27">
        <v>213</v>
      </c>
      <c r="S500" s="8" t="s">
        <v>1629</v>
      </c>
      <c r="T500" s="8" t="s">
        <v>1630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2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3"/>
        <v>0</v>
      </c>
      <c r="AI500" s="11">
        <v>0</v>
      </c>
      <c r="AJ500" s="11">
        <v>0</v>
      </c>
      <c r="AK500" s="40">
        <f t="shared" si="34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1"/>
        <v>0</v>
      </c>
      <c r="AQ500" s="33">
        <f t="shared" si="35"/>
        <v>0</v>
      </c>
      <c r="AR500" s="41">
        <v>0</v>
      </c>
    </row>
    <row r="501" spans="1:44" customFormat="1" ht="45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615</v>
      </c>
      <c r="F501" s="4">
        <v>36</v>
      </c>
      <c r="G501" s="38">
        <v>11</v>
      </c>
      <c r="H501" s="6"/>
      <c r="I501" s="6"/>
      <c r="J501" s="6"/>
      <c r="K501" s="6"/>
      <c r="L501" s="6"/>
      <c r="M501" s="36" t="s">
        <v>2045</v>
      </c>
      <c r="N501" s="36" t="s">
        <v>1999</v>
      </c>
      <c r="O501" s="36">
        <v>3502</v>
      </c>
      <c r="P501" s="4" t="s">
        <v>618</v>
      </c>
      <c r="Q501" s="4">
        <v>1</v>
      </c>
      <c r="R501" s="27">
        <v>1</v>
      </c>
      <c r="S501" s="8" t="s">
        <v>1630</v>
      </c>
      <c r="T501" s="8" t="s">
        <v>1631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2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3"/>
        <v>0</v>
      </c>
      <c r="AI501" s="11">
        <v>0</v>
      </c>
      <c r="AJ501" s="11">
        <v>0</v>
      </c>
      <c r="AK501" s="40">
        <f t="shared" si="34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1"/>
        <v>0</v>
      </c>
      <c r="AQ501" s="33">
        <f t="shared" si="35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615</v>
      </c>
      <c r="F502" s="5">
        <v>36</v>
      </c>
      <c r="G502" s="38">
        <v>11</v>
      </c>
      <c r="H502" s="6"/>
      <c r="I502" s="6"/>
      <c r="J502" s="6"/>
      <c r="K502" s="6"/>
      <c r="L502" s="6"/>
      <c r="M502" s="36" t="s">
        <v>2045</v>
      </c>
      <c r="N502" s="36" t="s">
        <v>1999</v>
      </c>
      <c r="O502" s="36">
        <v>3502</v>
      </c>
      <c r="P502" s="4" t="s">
        <v>619</v>
      </c>
      <c r="Q502" s="5">
        <v>8</v>
      </c>
      <c r="R502" s="27">
        <v>3</v>
      </c>
      <c r="S502" s="8" t="s">
        <v>1631</v>
      </c>
      <c r="T502" s="8" t="s">
        <v>1632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2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3"/>
        <v>0</v>
      </c>
      <c r="AI502" s="11">
        <v>0</v>
      </c>
      <c r="AJ502" s="11">
        <v>0</v>
      </c>
      <c r="AK502" s="40">
        <f t="shared" si="34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1"/>
        <v>0</v>
      </c>
      <c r="AQ502" s="33">
        <f t="shared" si="35"/>
        <v>0</v>
      </c>
      <c r="AR502" s="41">
        <v>0</v>
      </c>
    </row>
    <row r="503" spans="1:44" customFormat="1" ht="45" hidden="1" x14ac:dyDescent="0.25">
      <c r="A503" s="4" t="s">
        <v>593</v>
      </c>
      <c r="B503" s="5" t="s">
        <v>649</v>
      </c>
      <c r="C503" s="4" t="s">
        <v>594</v>
      </c>
      <c r="D503" s="4" t="s">
        <v>616</v>
      </c>
      <c r="E503" s="4" t="s">
        <v>615</v>
      </c>
      <c r="F503" s="4">
        <v>36</v>
      </c>
      <c r="G503" s="38">
        <v>11</v>
      </c>
      <c r="H503" s="6"/>
      <c r="I503" s="6"/>
      <c r="J503" s="6"/>
      <c r="K503" s="6"/>
      <c r="L503" s="6"/>
      <c r="M503" s="36" t="s">
        <v>2045</v>
      </c>
      <c r="N503" s="36" t="s">
        <v>1999</v>
      </c>
      <c r="O503" s="36">
        <v>3502</v>
      </c>
      <c r="P503" s="4" t="s">
        <v>620</v>
      </c>
      <c r="Q503" s="4">
        <v>12</v>
      </c>
      <c r="R503" s="27">
        <v>4</v>
      </c>
      <c r="S503" s="8" t="s">
        <v>1632</v>
      </c>
      <c r="T503" s="8" t="s">
        <v>1633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2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3"/>
        <v>0</v>
      </c>
      <c r="AI503" s="11">
        <v>0</v>
      </c>
      <c r="AJ503" s="11">
        <v>0</v>
      </c>
      <c r="AK503" s="40">
        <f t="shared" si="34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1"/>
        <v>0</v>
      </c>
      <c r="AQ503" s="33">
        <f t="shared" si="35"/>
        <v>0</v>
      </c>
      <c r="AR503" s="41">
        <v>0</v>
      </c>
    </row>
    <row r="504" spans="1:44" customFormat="1" ht="45" hidden="1" x14ac:dyDescent="0.25">
      <c r="A504" s="4" t="s">
        <v>593</v>
      </c>
      <c r="B504" s="5" t="s">
        <v>649</v>
      </c>
      <c r="C504" s="4" t="s">
        <v>594</v>
      </c>
      <c r="D504" s="4" t="s">
        <v>616</v>
      </c>
      <c r="E504" s="4" t="s">
        <v>615</v>
      </c>
      <c r="F504" s="4">
        <v>36</v>
      </c>
      <c r="G504" s="38">
        <v>11</v>
      </c>
      <c r="H504" s="6"/>
      <c r="I504" s="6"/>
      <c r="J504" s="6"/>
      <c r="K504" s="6"/>
      <c r="L504" s="6"/>
      <c r="M504" s="36" t="s">
        <v>2045</v>
      </c>
      <c r="N504" s="36" t="s">
        <v>1999</v>
      </c>
      <c r="O504" s="36">
        <v>3502</v>
      </c>
      <c r="P504" s="4" t="s">
        <v>622</v>
      </c>
      <c r="Q504" s="4">
        <v>4</v>
      </c>
      <c r="R504" s="27">
        <v>2</v>
      </c>
      <c r="S504" s="8" t="s">
        <v>1633</v>
      </c>
      <c r="T504" s="8" t="s">
        <v>1634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2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3"/>
        <v>0</v>
      </c>
      <c r="AI504" s="11">
        <v>0</v>
      </c>
      <c r="AJ504" s="11">
        <v>0</v>
      </c>
      <c r="AK504" s="40">
        <f t="shared" si="34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1"/>
        <v>0</v>
      </c>
      <c r="AQ504" s="33">
        <f t="shared" si="35"/>
        <v>0</v>
      </c>
      <c r="AR504" s="41">
        <v>0</v>
      </c>
    </row>
    <row r="505" spans="1:44" customFormat="1" ht="45" hidden="1" x14ac:dyDescent="0.25">
      <c r="A505" s="4" t="s">
        <v>593</v>
      </c>
      <c r="B505" s="5" t="s">
        <v>649</v>
      </c>
      <c r="C505" s="4" t="s">
        <v>594</v>
      </c>
      <c r="D505" s="4" t="s">
        <v>616</v>
      </c>
      <c r="E505" s="4" t="s">
        <v>615</v>
      </c>
      <c r="F505" s="4">
        <v>36</v>
      </c>
      <c r="G505" s="38">
        <v>11</v>
      </c>
      <c r="H505" s="6"/>
      <c r="I505" s="6"/>
      <c r="J505" s="6"/>
      <c r="K505" s="6"/>
      <c r="L505" s="6"/>
      <c r="M505" s="36" t="s">
        <v>2045</v>
      </c>
      <c r="N505" s="36" t="s">
        <v>1999</v>
      </c>
      <c r="O505" s="36">
        <v>3502</v>
      </c>
      <c r="P505" s="4" t="s">
        <v>623</v>
      </c>
      <c r="Q505" s="4">
        <v>100</v>
      </c>
      <c r="R505" s="27">
        <v>40</v>
      </c>
      <c r="S505" s="8" t="s">
        <v>1634</v>
      </c>
      <c r="T505" s="8" t="s">
        <v>1635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2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3"/>
        <v>0</v>
      </c>
      <c r="AI505" s="11">
        <v>0</v>
      </c>
      <c r="AJ505" s="11">
        <v>0</v>
      </c>
      <c r="AK505" s="40">
        <f t="shared" si="34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1"/>
        <v>0</v>
      </c>
      <c r="AQ505" s="33">
        <f t="shared" si="35"/>
        <v>0</v>
      </c>
      <c r="AR505" s="41">
        <v>0</v>
      </c>
    </row>
    <row r="506" spans="1:44" customFormat="1" ht="45" hidden="1" x14ac:dyDescent="0.25">
      <c r="A506" s="4" t="s">
        <v>593</v>
      </c>
      <c r="B506" s="5" t="s">
        <v>649</v>
      </c>
      <c r="C506" s="4" t="s">
        <v>594</v>
      </c>
      <c r="D506" s="4" t="s">
        <v>616</v>
      </c>
      <c r="E506" s="4" t="s">
        <v>615</v>
      </c>
      <c r="F506" s="4">
        <v>36</v>
      </c>
      <c r="G506" s="38">
        <v>11</v>
      </c>
      <c r="H506" s="6"/>
      <c r="I506" s="6"/>
      <c r="J506" s="6"/>
      <c r="K506" s="6"/>
      <c r="L506" s="6"/>
      <c r="M506" s="36" t="s">
        <v>2045</v>
      </c>
      <c r="N506" s="36" t="s">
        <v>1999</v>
      </c>
      <c r="O506" s="36">
        <v>3502</v>
      </c>
      <c r="P506" s="4" t="s">
        <v>624</v>
      </c>
      <c r="Q506" s="4">
        <v>16</v>
      </c>
      <c r="R506" s="27">
        <v>4</v>
      </c>
      <c r="S506" s="8" t="s">
        <v>1635</v>
      </c>
      <c r="T506" s="8" t="s">
        <v>1636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2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3"/>
        <v>0</v>
      </c>
      <c r="AI506" s="11">
        <v>0</v>
      </c>
      <c r="AJ506" s="11">
        <v>0</v>
      </c>
      <c r="AK506" s="40">
        <f t="shared" si="34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1"/>
        <v>0</v>
      </c>
      <c r="AQ506" s="33">
        <f t="shared" si="35"/>
        <v>0</v>
      </c>
      <c r="AR506" s="41">
        <v>0</v>
      </c>
    </row>
    <row r="507" spans="1:44" customFormat="1" ht="45" hidden="1" x14ac:dyDescent="0.25">
      <c r="A507" s="4" t="s">
        <v>593</v>
      </c>
      <c r="B507" s="5" t="s">
        <v>649</v>
      </c>
      <c r="C507" s="4" t="s">
        <v>594</v>
      </c>
      <c r="D507" s="4" t="s">
        <v>616</v>
      </c>
      <c r="E507" s="4" t="s">
        <v>615</v>
      </c>
      <c r="F507" s="4">
        <v>36</v>
      </c>
      <c r="G507" s="38">
        <v>11</v>
      </c>
      <c r="H507" s="6"/>
      <c r="I507" s="6"/>
      <c r="J507" s="6"/>
      <c r="K507" s="6"/>
      <c r="L507" s="6"/>
      <c r="M507" s="36" t="s">
        <v>2045</v>
      </c>
      <c r="N507" s="36" t="s">
        <v>1999</v>
      </c>
      <c r="O507" s="36">
        <v>3502</v>
      </c>
      <c r="P507" s="4" t="s">
        <v>625</v>
      </c>
      <c r="Q507" s="4">
        <v>100</v>
      </c>
      <c r="R507" s="27">
        <v>40</v>
      </c>
      <c r="S507" s="8" t="s">
        <v>1636</v>
      </c>
      <c r="T507" s="8" t="s">
        <v>1637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2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3"/>
        <v>0</v>
      </c>
      <c r="AI507" s="11">
        <v>0</v>
      </c>
      <c r="AJ507" s="11">
        <v>0</v>
      </c>
      <c r="AK507" s="40">
        <f t="shared" si="34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1"/>
        <v>0</v>
      </c>
      <c r="AQ507" s="33">
        <f t="shared" si="35"/>
        <v>0</v>
      </c>
      <c r="AR507" s="41">
        <v>0</v>
      </c>
    </row>
    <row r="508" spans="1:44" customFormat="1" ht="45" hidden="1" x14ac:dyDescent="0.25">
      <c r="A508" s="4" t="s">
        <v>593</v>
      </c>
      <c r="B508" s="5" t="s">
        <v>649</v>
      </c>
      <c r="C508" s="4" t="s">
        <v>594</v>
      </c>
      <c r="D508" s="4" t="s">
        <v>616</v>
      </c>
      <c r="E508" s="4" t="s">
        <v>615</v>
      </c>
      <c r="F508" s="4">
        <v>36</v>
      </c>
      <c r="G508" s="38">
        <v>11</v>
      </c>
      <c r="H508" s="6"/>
      <c r="I508" s="6"/>
      <c r="J508" s="6"/>
      <c r="K508" s="6"/>
      <c r="L508" s="6"/>
      <c r="M508" s="36" t="s">
        <v>2045</v>
      </c>
      <c r="N508" s="36" t="s">
        <v>1999</v>
      </c>
      <c r="O508" s="36">
        <v>3502</v>
      </c>
      <c r="P508" s="4" t="s">
        <v>626</v>
      </c>
      <c r="Q508" s="4">
        <v>1</v>
      </c>
      <c r="R508" s="27">
        <v>1</v>
      </c>
      <c r="S508" s="8" t="s">
        <v>1637</v>
      </c>
      <c r="T508" s="8" t="s">
        <v>1638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2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3"/>
        <v>0</v>
      </c>
      <c r="AI508" s="11">
        <v>0</v>
      </c>
      <c r="AJ508" s="11">
        <v>0</v>
      </c>
      <c r="AK508" s="40">
        <f t="shared" si="34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1"/>
        <v>0</v>
      </c>
      <c r="AQ508" s="33">
        <f t="shared" si="35"/>
        <v>0</v>
      </c>
      <c r="AR508" s="41">
        <v>0</v>
      </c>
    </row>
    <row r="509" spans="1:44" customFormat="1" ht="45" hidden="1" x14ac:dyDescent="0.25">
      <c r="A509" s="4" t="s">
        <v>593</v>
      </c>
      <c r="B509" s="5" t="s">
        <v>649</v>
      </c>
      <c r="C509" s="4" t="s">
        <v>594</v>
      </c>
      <c r="D509" s="4" t="s">
        <v>616</v>
      </c>
      <c r="E509" s="4" t="s">
        <v>627</v>
      </c>
      <c r="F509" s="4">
        <v>10.3</v>
      </c>
      <c r="G509" s="38">
        <v>12</v>
      </c>
      <c r="H509" s="6"/>
      <c r="I509" s="6"/>
      <c r="J509" s="6"/>
      <c r="K509" s="6"/>
      <c r="L509" s="6"/>
      <c r="M509" s="36" t="s">
        <v>2046</v>
      </c>
      <c r="N509" s="36" t="s">
        <v>2000</v>
      </c>
      <c r="O509" s="36">
        <v>3602</v>
      </c>
      <c r="P509" s="4" t="s">
        <v>628</v>
      </c>
      <c r="Q509" s="4">
        <v>1</v>
      </c>
      <c r="R509" s="27">
        <v>1</v>
      </c>
      <c r="S509" s="8" t="s">
        <v>1638</v>
      </c>
      <c r="T509" s="8" t="s">
        <v>1639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2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3"/>
        <v>0</v>
      </c>
      <c r="AI509" s="11">
        <v>0</v>
      </c>
      <c r="AJ509" s="11">
        <v>0</v>
      </c>
      <c r="AK509" s="40">
        <f t="shared" si="34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1"/>
        <v>0</v>
      </c>
      <c r="AQ509" s="33">
        <f t="shared" si="35"/>
        <v>0</v>
      </c>
      <c r="AR509" s="41">
        <v>0</v>
      </c>
    </row>
    <row r="510" spans="1:44" customFormat="1" ht="45" hidden="1" x14ac:dyDescent="0.25">
      <c r="A510" s="4" t="s">
        <v>593</v>
      </c>
      <c r="B510" s="5" t="s">
        <v>649</v>
      </c>
      <c r="C510" s="4" t="s">
        <v>594</v>
      </c>
      <c r="D510" s="4" t="s">
        <v>616</v>
      </c>
      <c r="E510" s="4" t="s">
        <v>627</v>
      </c>
      <c r="F510" s="4">
        <v>10.3</v>
      </c>
      <c r="G510" s="38">
        <v>12</v>
      </c>
      <c r="H510" s="6"/>
      <c r="I510" s="6"/>
      <c r="J510" s="6"/>
      <c r="K510" s="6"/>
      <c r="L510" s="6"/>
      <c r="M510" s="36" t="s">
        <v>2046</v>
      </c>
      <c r="N510" s="36" t="s">
        <v>2000</v>
      </c>
      <c r="O510" s="36">
        <v>3602</v>
      </c>
      <c r="P510" s="4" t="s">
        <v>629</v>
      </c>
      <c r="Q510" s="4">
        <v>2</v>
      </c>
      <c r="R510" s="27">
        <v>1</v>
      </c>
      <c r="S510" s="8" t="s">
        <v>1639</v>
      </c>
      <c r="T510" s="8" t="s">
        <v>1640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2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3"/>
        <v>0</v>
      </c>
      <c r="AI510" s="11">
        <v>0</v>
      </c>
      <c r="AJ510" s="11">
        <v>0</v>
      </c>
      <c r="AK510" s="40">
        <f t="shared" si="34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ref="AP510:AP573" si="41">SUM(AL510:AO510)</f>
        <v>0</v>
      </c>
      <c r="AQ510" s="33">
        <f t="shared" si="35"/>
        <v>0</v>
      </c>
      <c r="AR510" s="41">
        <v>0</v>
      </c>
    </row>
    <row r="511" spans="1:44" customFormat="1" ht="45" hidden="1" x14ac:dyDescent="0.25">
      <c r="A511" s="4" t="s">
        <v>593</v>
      </c>
      <c r="B511" s="5" t="s">
        <v>649</v>
      </c>
      <c r="C511" s="4" t="s">
        <v>594</v>
      </c>
      <c r="D511" s="4" t="s">
        <v>616</v>
      </c>
      <c r="E511" s="4" t="s">
        <v>627</v>
      </c>
      <c r="F511" s="4">
        <v>10.3</v>
      </c>
      <c r="G511" s="38">
        <v>12</v>
      </c>
      <c r="H511" s="6"/>
      <c r="I511" s="6"/>
      <c r="J511" s="6"/>
      <c r="K511" s="6"/>
      <c r="L511" s="6"/>
      <c r="M511" s="36" t="s">
        <v>2046</v>
      </c>
      <c r="N511" s="36" t="s">
        <v>2000</v>
      </c>
      <c r="O511" s="36">
        <v>3602</v>
      </c>
      <c r="P511" s="4" t="s">
        <v>630</v>
      </c>
      <c r="Q511" s="4">
        <v>2</v>
      </c>
      <c r="R511" s="27">
        <v>0.5</v>
      </c>
      <c r="S511" s="8" t="s">
        <v>1640</v>
      </c>
      <c r="T511" s="8" t="s">
        <v>1641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ref="AB511:AB574" si="42">SUM(W511:AA511)</f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ref="AH511:AH574" si="43">SUM(AC511:AG511)</f>
        <v>0</v>
      </c>
      <c r="AI511" s="11">
        <v>0</v>
      </c>
      <c r="AJ511" s="11">
        <v>0</v>
      </c>
      <c r="AK511" s="40">
        <f t="shared" ref="AK511:AK574" si="44">SUM(AI511:AJ511)</f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41"/>
        <v>0</v>
      </c>
      <c r="AQ511" s="33">
        <f t="shared" ref="AQ511:AQ574" si="45">AB511+AH511+AK511+AP511</f>
        <v>0</v>
      </c>
      <c r="AR511" s="41">
        <v>0</v>
      </c>
    </row>
    <row r="512" spans="1:44" customFormat="1" ht="45" hidden="1" x14ac:dyDescent="0.25">
      <c r="A512" s="4" t="s">
        <v>593</v>
      </c>
      <c r="B512" s="5" t="s">
        <v>649</v>
      </c>
      <c r="C512" s="4" t="s">
        <v>594</v>
      </c>
      <c r="D512" s="4" t="s">
        <v>616</v>
      </c>
      <c r="E512" s="4" t="s">
        <v>627</v>
      </c>
      <c r="F512" s="4">
        <v>10.3</v>
      </c>
      <c r="G512" s="38">
        <v>12</v>
      </c>
      <c r="H512" s="6"/>
      <c r="I512" s="6"/>
      <c r="J512" s="6"/>
      <c r="K512" s="6"/>
      <c r="L512" s="6"/>
      <c r="M512" s="36" t="s">
        <v>2046</v>
      </c>
      <c r="N512" s="36" t="s">
        <v>2000</v>
      </c>
      <c r="O512" s="36">
        <v>3602</v>
      </c>
      <c r="P512" s="4" t="s">
        <v>638</v>
      </c>
      <c r="Q512" s="4">
        <v>1</v>
      </c>
      <c r="R512" s="27">
        <v>1</v>
      </c>
      <c r="S512" s="8" t="s">
        <v>1641</v>
      </c>
      <c r="T512" s="8" t="s">
        <v>1642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42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43"/>
        <v>0</v>
      </c>
      <c r="AI512" s="11">
        <v>0</v>
      </c>
      <c r="AJ512" s="11">
        <v>0</v>
      </c>
      <c r="AK512" s="40">
        <f t="shared" si="44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41"/>
        <v>0</v>
      </c>
      <c r="AQ512" s="33">
        <f t="shared" si="45"/>
        <v>0</v>
      </c>
      <c r="AR512" s="41">
        <v>0</v>
      </c>
    </row>
    <row r="513" spans="1:44" customFormat="1" ht="60" hidden="1" x14ac:dyDescent="0.25">
      <c r="A513" s="4" t="s">
        <v>593</v>
      </c>
      <c r="B513" s="5" t="s">
        <v>649</v>
      </c>
      <c r="C513" s="4" t="s">
        <v>594</v>
      </c>
      <c r="D513" s="4" t="s">
        <v>616</v>
      </c>
      <c r="E513" s="4" t="s">
        <v>627</v>
      </c>
      <c r="F513" s="4">
        <v>10.3</v>
      </c>
      <c r="G513" s="38">
        <v>12</v>
      </c>
      <c r="H513" s="6"/>
      <c r="I513" s="6"/>
      <c r="J513" s="6"/>
      <c r="K513" s="6"/>
      <c r="L513" s="6"/>
      <c r="M513" s="36" t="s">
        <v>2046</v>
      </c>
      <c r="N513" s="36" t="s">
        <v>2001</v>
      </c>
      <c r="O513" s="36">
        <v>3604</v>
      </c>
      <c r="P513" s="4" t="s">
        <v>631</v>
      </c>
      <c r="Q513" s="4">
        <v>4</v>
      </c>
      <c r="R513" s="27">
        <v>2</v>
      </c>
      <c r="S513" s="8" t="s">
        <v>1642</v>
      </c>
      <c r="T513" s="8" t="s">
        <v>1643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42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43"/>
        <v>0</v>
      </c>
      <c r="AI513" s="11">
        <v>0</v>
      </c>
      <c r="AJ513" s="11">
        <v>0</v>
      </c>
      <c r="AK513" s="40">
        <f t="shared" si="44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41"/>
        <v>0</v>
      </c>
      <c r="AQ513" s="33">
        <f t="shared" si="45"/>
        <v>0</v>
      </c>
      <c r="AR513" s="41">
        <v>0</v>
      </c>
    </row>
    <row r="514" spans="1:44" customFormat="1" ht="45" hidden="1" x14ac:dyDescent="0.25">
      <c r="A514" s="4" t="s">
        <v>593</v>
      </c>
      <c r="B514" s="5" t="s">
        <v>649</v>
      </c>
      <c r="C514" s="4" t="s">
        <v>594</v>
      </c>
      <c r="D514" s="4" t="s">
        <v>616</v>
      </c>
      <c r="E514" s="4" t="s">
        <v>627</v>
      </c>
      <c r="F514" s="4">
        <v>10.3</v>
      </c>
      <c r="G514" s="38">
        <v>12</v>
      </c>
      <c r="H514" s="6"/>
      <c r="I514" s="6"/>
      <c r="J514" s="6"/>
      <c r="K514" s="6"/>
      <c r="L514" s="6"/>
      <c r="M514" s="36" t="s">
        <v>2046</v>
      </c>
      <c r="N514" s="36" t="s">
        <v>2002</v>
      </c>
      <c r="O514" s="36">
        <v>3603</v>
      </c>
      <c r="P514" s="4" t="s">
        <v>632</v>
      </c>
      <c r="Q514" s="4">
        <v>2</v>
      </c>
      <c r="R514" s="27">
        <v>1</v>
      </c>
      <c r="S514" s="8" t="s">
        <v>1643</v>
      </c>
      <c r="T514" s="8" t="s">
        <v>1644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42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43"/>
        <v>0</v>
      </c>
      <c r="AI514" s="11">
        <v>0</v>
      </c>
      <c r="AJ514" s="11">
        <v>0</v>
      </c>
      <c r="AK514" s="40">
        <f t="shared" si="44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41"/>
        <v>0</v>
      </c>
      <c r="AQ514" s="33">
        <f t="shared" si="45"/>
        <v>0</v>
      </c>
      <c r="AR514" s="41">
        <v>0</v>
      </c>
    </row>
    <row r="515" spans="1:44" customFormat="1" ht="60" hidden="1" x14ac:dyDescent="0.25">
      <c r="A515" s="4" t="s">
        <v>593</v>
      </c>
      <c r="B515" s="5" t="s">
        <v>649</v>
      </c>
      <c r="C515" s="4" t="s">
        <v>594</v>
      </c>
      <c r="D515" s="4" t="s">
        <v>616</v>
      </c>
      <c r="E515" s="4" t="s">
        <v>627</v>
      </c>
      <c r="F515" s="4">
        <v>10.3</v>
      </c>
      <c r="G515" s="38">
        <v>12</v>
      </c>
      <c r="H515" s="6"/>
      <c r="I515" s="6"/>
      <c r="J515" s="6"/>
      <c r="K515" s="6"/>
      <c r="L515" s="6"/>
      <c r="M515" s="36" t="s">
        <v>2046</v>
      </c>
      <c r="N515" s="36" t="s">
        <v>2002</v>
      </c>
      <c r="O515" s="36">
        <v>3603</v>
      </c>
      <c r="P515" s="4" t="s">
        <v>633</v>
      </c>
      <c r="Q515" s="4">
        <v>10</v>
      </c>
      <c r="R515" s="27">
        <v>4</v>
      </c>
      <c r="S515" s="8" t="s">
        <v>1644</v>
      </c>
      <c r="T515" s="8" t="s">
        <v>1645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42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43"/>
        <v>0</v>
      </c>
      <c r="AI515" s="11">
        <v>0</v>
      </c>
      <c r="AJ515" s="11">
        <v>0</v>
      </c>
      <c r="AK515" s="40">
        <f t="shared" si="44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41"/>
        <v>0</v>
      </c>
      <c r="AQ515" s="33">
        <f t="shared" si="45"/>
        <v>0</v>
      </c>
      <c r="AR515" s="41">
        <v>0</v>
      </c>
    </row>
    <row r="516" spans="1:44" customFormat="1" ht="45" hidden="1" x14ac:dyDescent="0.25">
      <c r="A516" s="4" t="s">
        <v>593</v>
      </c>
      <c r="B516" s="5" t="s">
        <v>649</v>
      </c>
      <c r="C516" s="4" t="s">
        <v>594</v>
      </c>
      <c r="D516" s="4" t="s">
        <v>616</v>
      </c>
      <c r="E516" s="4" t="s">
        <v>627</v>
      </c>
      <c r="F516" s="4">
        <v>10.3</v>
      </c>
      <c r="G516" s="38">
        <v>12</v>
      </c>
      <c r="H516" s="6"/>
      <c r="I516" s="6"/>
      <c r="J516" s="6"/>
      <c r="K516" s="6"/>
      <c r="L516" s="6"/>
      <c r="M516" s="36" t="s">
        <v>2046</v>
      </c>
      <c r="N516" s="36" t="s">
        <v>2002</v>
      </c>
      <c r="O516" s="36">
        <v>3603</v>
      </c>
      <c r="P516" s="4" t="s">
        <v>634</v>
      </c>
      <c r="Q516" s="4">
        <v>100</v>
      </c>
      <c r="R516" s="27">
        <v>40</v>
      </c>
      <c r="S516" s="8" t="s">
        <v>1645</v>
      </c>
      <c r="T516" s="8" t="s">
        <v>1646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42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43"/>
        <v>0</v>
      </c>
      <c r="AI516" s="11">
        <v>0</v>
      </c>
      <c r="AJ516" s="11">
        <v>0</v>
      </c>
      <c r="AK516" s="40">
        <f t="shared" si="44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41"/>
        <v>0</v>
      </c>
      <c r="AQ516" s="33">
        <f t="shared" si="45"/>
        <v>0</v>
      </c>
      <c r="AR516" s="41">
        <v>0</v>
      </c>
    </row>
    <row r="517" spans="1:44" customFormat="1" ht="45" hidden="1" x14ac:dyDescent="0.25">
      <c r="A517" s="4" t="s">
        <v>593</v>
      </c>
      <c r="B517" s="5" t="s">
        <v>649</v>
      </c>
      <c r="C517" s="4" t="s">
        <v>594</v>
      </c>
      <c r="D517" s="4" t="s">
        <v>616</v>
      </c>
      <c r="E517" s="4" t="s">
        <v>627</v>
      </c>
      <c r="F517" s="4">
        <v>10.3</v>
      </c>
      <c r="G517" s="38">
        <v>12</v>
      </c>
      <c r="H517" s="6"/>
      <c r="I517" s="6"/>
      <c r="J517" s="6"/>
      <c r="K517" s="6"/>
      <c r="L517" s="6"/>
      <c r="M517" s="36" t="s">
        <v>2046</v>
      </c>
      <c r="N517" s="36" t="s">
        <v>2000</v>
      </c>
      <c r="O517" s="36">
        <v>3602</v>
      </c>
      <c r="P517" s="4" t="s">
        <v>635</v>
      </c>
      <c r="Q517" s="4">
        <v>10</v>
      </c>
      <c r="R517" s="27">
        <v>4</v>
      </c>
      <c r="S517" s="8" t="s">
        <v>1646</v>
      </c>
      <c r="T517" s="8" t="s">
        <v>1647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42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43"/>
        <v>0</v>
      </c>
      <c r="AI517" s="11">
        <v>0</v>
      </c>
      <c r="AJ517" s="11">
        <v>0</v>
      </c>
      <c r="AK517" s="40">
        <f t="shared" si="44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41"/>
        <v>0</v>
      </c>
      <c r="AQ517" s="33">
        <f t="shared" si="45"/>
        <v>0</v>
      </c>
      <c r="AR517" s="41">
        <v>0</v>
      </c>
    </row>
    <row r="518" spans="1:44" customFormat="1" ht="60" hidden="1" x14ac:dyDescent="0.25">
      <c r="A518" s="4" t="s">
        <v>593</v>
      </c>
      <c r="B518" s="5" t="s">
        <v>649</v>
      </c>
      <c r="C518" s="4" t="s">
        <v>594</v>
      </c>
      <c r="D518" s="4" t="s">
        <v>616</v>
      </c>
      <c r="E518" s="4" t="s">
        <v>636</v>
      </c>
      <c r="F518" s="4">
        <v>61</v>
      </c>
      <c r="G518" s="38">
        <v>61</v>
      </c>
      <c r="H518" s="6"/>
      <c r="I518" s="6"/>
      <c r="J518" s="6"/>
      <c r="K518" s="6"/>
      <c r="L518" s="6"/>
      <c r="M518" s="36" t="s">
        <v>2046</v>
      </c>
      <c r="N518" s="36" t="s">
        <v>2001</v>
      </c>
      <c r="O518" s="36">
        <v>3604</v>
      </c>
      <c r="P518" s="4" t="s">
        <v>637</v>
      </c>
      <c r="Q518" s="4">
        <v>2</v>
      </c>
      <c r="R518" s="27" t="s">
        <v>1979</v>
      </c>
      <c r="S518" s="8" t="s">
        <v>1647</v>
      </c>
      <c r="T518" s="8" t="s">
        <v>1648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42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43"/>
        <v>0</v>
      </c>
      <c r="AI518" s="11">
        <v>0</v>
      </c>
      <c r="AJ518" s="11">
        <v>0</v>
      </c>
      <c r="AK518" s="40">
        <f t="shared" si="44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41"/>
        <v>0</v>
      </c>
      <c r="AQ518" s="33">
        <f t="shared" si="45"/>
        <v>0</v>
      </c>
      <c r="AR518" s="41">
        <v>0</v>
      </c>
    </row>
    <row r="519" spans="1:44" customFormat="1" ht="60" hidden="1" x14ac:dyDescent="0.25">
      <c r="A519" s="4" t="s">
        <v>593</v>
      </c>
      <c r="B519" s="5" t="s">
        <v>649</v>
      </c>
      <c r="C519" s="4" t="s">
        <v>594</v>
      </c>
      <c r="D519" s="4" t="s">
        <v>616</v>
      </c>
      <c r="E519" s="4" t="s">
        <v>636</v>
      </c>
      <c r="F519" s="4">
        <v>61</v>
      </c>
      <c r="G519" s="38">
        <v>61</v>
      </c>
      <c r="H519" s="6"/>
      <c r="I519" s="6"/>
      <c r="J519" s="6"/>
      <c r="K519" s="6"/>
      <c r="L519" s="6"/>
      <c r="M519" s="36" t="s">
        <v>2046</v>
      </c>
      <c r="N519" s="36" t="s">
        <v>2001</v>
      </c>
      <c r="O519" s="36">
        <v>3604</v>
      </c>
      <c r="P519" s="4" t="s">
        <v>639</v>
      </c>
      <c r="Q519" s="4">
        <v>1</v>
      </c>
      <c r="R519" s="27">
        <v>1</v>
      </c>
      <c r="S519" s="8" t="s">
        <v>1648</v>
      </c>
      <c r="T519" s="8" t="s">
        <v>1649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42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43"/>
        <v>0</v>
      </c>
      <c r="AI519" s="11">
        <v>0</v>
      </c>
      <c r="AJ519" s="11">
        <v>0</v>
      </c>
      <c r="AK519" s="40">
        <f t="shared" si="44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41"/>
        <v>0</v>
      </c>
      <c r="AQ519" s="33">
        <f t="shared" si="45"/>
        <v>0</v>
      </c>
      <c r="AR519" s="41">
        <v>0</v>
      </c>
    </row>
    <row r="520" spans="1:44" customFormat="1" ht="45" hidden="1" x14ac:dyDescent="0.25">
      <c r="A520" s="4" t="s">
        <v>593</v>
      </c>
      <c r="B520" s="5" t="s">
        <v>649</v>
      </c>
      <c r="C520" s="4" t="s">
        <v>594</v>
      </c>
      <c r="D520" s="4" t="s">
        <v>616</v>
      </c>
      <c r="E520" s="4" t="s">
        <v>636</v>
      </c>
      <c r="F520" s="4">
        <v>61</v>
      </c>
      <c r="G520" s="38">
        <v>61</v>
      </c>
      <c r="H520" s="6"/>
      <c r="I520" s="6"/>
      <c r="J520" s="6"/>
      <c r="K520" s="6"/>
      <c r="L520" s="6"/>
      <c r="M520" s="36" t="s">
        <v>2046</v>
      </c>
      <c r="N520" s="36" t="s">
        <v>2000</v>
      </c>
      <c r="O520" s="36">
        <v>3602</v>
      </c>
      <c r="P520" s="4" t="s">
        <v>640</v>
      </c>
      <c r="Q520" s="4">
        <v>1</v>
      </c>
      <c r="R520" s="27">
        <v>1</v>
      </c>
      <c r="S520" s="8" t="s">
        <v>1649</v>
      </c>
      <c r="T520" s="8" t="s">
        <v>1650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42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43"/>
        <v>0</v>
      </c>
      <c r="AI520" s="11">
        <v>0</v>
      </c>
      <c r="AJ520" s="11">
        <v>0</v>
      </c>
      <c r="AK520" s="40">
        <f t="shared" si="44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41"/>
        <v>0</v>
      </c>
      <c r="AQ520" s="33">
        <f t="shared" si="45"/>
        <v>0</v>
      </c>
      <c r="AR520" s="41">
        <v>0</v>
      </c>
    </row>
    <row r="521" spans="1:44" customFormat="1" ht="45" hidden="1" x14ac:dyDescent="0.25">
      <c r="A521" s="4" t="s">
        <v>593</v>
      </c>
      <c r="B521" s="5" t="s">
        <v>649</v>
      </c>
      <c r="C521" s="4" t="s">
        <v>594</v>
      </c>
      <c r="D521" s="4" t="s">
        <v>616</v>
      </c>
      <c r="E521" s="4" t="s">
        <v>636</v>
      </c>
      <c r="F521" s="4">
        <v>61</v>
      </c>
      <c r="G521" s="38">
        <v>61</v>
      </c>
      <c r="H521" s="6"/>
      <c r="I521" s="6"/>
      <c r="J521" s="6"/>
      <c r="K521" s="6"/>
      <c r="L521" s="6"/>
      <c r="M521" s="36" t="s">
        <v>2045</v>
      </c>
      <c r="N521" s="36" t="s">
        <v>1999</v>
      </c>
      <c r="O521" s="36">
        <v>3502</v>
      </c>
      <c r="P521" s="4" t="s">
        <v>641</v>
      </c>
      <c r="Q521" s="4">
        <v>8</v>
      </c>
      <c r="R521" s="27">
        <v>2</v>
      </c>
      <c r="S521" s="8" t="s">
        <v>1650</v>
      </c>
      <c r="T521" s="8" t="s">
        <v>1651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42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43"/>
        <v>0</v>
      </c>
      <c r="AI521" s="11">
        <v>0</v>
      </c>
      <c r="AJ521" s="11">
        <v>0</v>
      </c>
      <c r="AK521" s="40">
        <f t="shared" si="44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41"/>
        <v>0</v>
      </c>
      <c r="AQ521" s="33">
        <f t="shared" si="45"/>
        <v>0</v>
      </c>
      <c r="AR521" s="41">
        <v>0</v>
      </c>
    </row>
    <row r="522" spans="1:44" customFormat="1" ht="60" hidden="1" x14ac:dyDescent="0.25">
      <c r="A522" s="4" t="s">
        <v>593</v>
      </c>
      <c r="B522" s="5" t="s">
        <v>649</v>
      </c>
      <c r="C522" s="4" t="s">
        <v>594</v>
      </c>
      <c r="D522" s="4" t="s">
        <v>616</v>
      </c>
      <c r="E522" s="4" t="s">
        <v>636</v>
      </c>
      <c r="F522" s="4">
        <v>61</v>
      </c>
      <c r="G522" s="38">
        <v>61</v>
      </c>
      <c r="H522" s="6"/>
      <c r="I522" s="6"/>
      <c r="J522" s="6"/>
      <c r="K522" s="6"/>
      <c r="L522" s="6"/>
      <c r="M522" s="36" t="s">
        <v>2045</v>
      </c>
      <c r="N522" s="36" t="s">
        <v>1999</v>
      </c>
      <c r="O522" s="36">
        <v>3502</v>
      </c>
      <c r="P522" s="4" t="s">
        <v>642</v>
      </c>
      <c r="Q522" s="4">
        <v>2</v>
      </c>
      <c r="R522" s="27" t="s">
        <v>1979</v>
      </c>
      <c r="S522" s="8" t="s">
        <v>1651</v>
      </c>
      <c r="T522" s="8" t="s">
        <v>1652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42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43"/>
        <v>0</v>
      </c>
      <c r="AI522" s="11">
        <v>0</v>
      </c>
      <c r="AJ522" s="11">
        <v>0</v>
      </c>
      <c r="AK522" s="40">
        <f t="shared" si="44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41"/>
        <v>0</v>
      </c>
      <c r="AQ522" s="33">
        <f t="shared" si="45"/>
        <v>0</v>
      </c>
      <c r="AR522" s="41">
        <v>0</v>
      </c>
    </row>
    <row r="523" spans="1:44" customFormat="1" ht="45" hidden="1" x14ac:dyDescent="0.25">
      <c r="A523" s="4" t="s">
        <v>593</v>
      </c>
      <c r="B523" s="5" t="s">
        <v>649</v>
      </c>
      <c r="C523" s="4" t="s">
        <v>648</v>
      </c>
      <c r="D523" s="4" t="s">
        <v>644</v>
      </c>
      <c r="E523" s="4" t="s">
        <v>643</v>
      </c>
      <c r="F523" s="29">
        <v>0.79</v>
      </c>
      <c r="G523" s="38">
        <v>0.79</v>
      </c>
      <c r="H523" s="6"/>
      <c r="I523" s="6"/>
      <c r="J523" s="6"/>
      <c r="K523" s="6"/>
      <c r="L523" s="6"/>
      <c r="M523" s="36" t="s">
        <v>2045</v>
      </c>
      <c r="N523" s="36" t="s">
        <v>1999</v>
      </c>
      <c r="O523" s="36">
        <v>3502</v>
      </c>
      <c r="P523" s="4" t="s">
        <v>645</v>
      </c>
      <c r="Q523" s="4">
        <v>20</v>
      </c>
      <c r="R523" s="27">
        <v>10</v>
      </c>
      <c r="S523" s="8" t="s">
        <v>1652</v>
      </c>
      <c r="T523" s="8" t="s">
        <v>1653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42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43"/>
        <v>0</v>
      </c>
      <c r="AI523" s="11">
        <v>0</v>
      </c>
      <c r="AJ523" s="11">
        <v>0</v>
      </c>
      <c r="AK523" s="40">
        <f t="shared" si="44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41"/>
        <v>0</v>
      </c>
      <c r="AQ523" s="33">
        <f t="shared" si="45"/>
        <v>0</v>
      </c>
      <c r="AR523" s="41">
        <v>0</v>
      </c>
    </row>
    <row r="524" spans="1:44" customFormat="1" ht="60" hidden="1" x14ac:dyDescent="0.25">
      <c r="A524" s="4" t="s">
        <v>593</v>
      </c>
      <c r="B524" s="5" t="s">
        <v>649</v>
      </c>
      <c r="C524" s="4" t="s">
        <v>648</v>
      </c>
      <c r="D524" s="4" t="s">
        <v>644</v>
      </c>
      <c r="E524" s="4" t="s">
        <v>643</v>
      </c>
      <c r="F524" s="29">
        <v>0.79</v>
      </c>
      <c r="G524" s="38">
        <v>0.79</v>
      </c>
      <c r="H524" s="6"/>
      <c r="I524" s="6"/>
      <c r="J524" s="6"/>
      <c r="K524" s="6"/>
      <c r="L524" s="6"/>
      <c r="M524" s="36" t="s">
        <v>2045</v>
      </c>
      <c r="N524" s="36" t="s">
        <v>2003</v>
      </c>
      <c r="O524" s="36">
        <v>3605</v>
      </c>
      <c r="P524" s="4" t="s">
        <v>646</v>
      </c>
      <c r="Q524" s="4">
        <v>1</v>
      </c>
      <c r="R524" s="27">
        <v>1</v>
      </c>
      <c r="S524" s="8" t="s">
        <v>1653</v>
      </c>
      <c r="T524" s="8" t="s">
        <v>1654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42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43"/>
        <v>0</v>
      </c>
      <c r="AI524" s="11">
        <v>0</v>
      </c>
      <c r="AJ524" s="11">
        <v>0</v>
      </c>
      <c r="AK524" s="40">
        <f t="shared" si="44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41"/>
        <v>0</v>
      </c>
      <c r="AQ524" s="33">
        <f t="shared" si="45"/>
        <v>0</v>
      </c>
      <c r="AR524" s="41">
        <v>0</v>
      </c>
    </row>
    <row r="525" spans="1:44" customFormat="1" ht="60" hidden="1" x14ac:dyDescent="0.25">
      <c r="A525" s="4" t="s">
        <v>593</v>
      </c>
      <c r="B525" s="5" t="s">
        <v>649</v>
      </c>
      <c r="C525" s="4" t="s">
        <v>648</v>
      </c>
      <c r="D525" s="4" t="s">
        <v>644</v>
      </c>
      <c r="E525" s="4" t="s">
        <v>643</v>
      </c>
      <c r="F525" s="29">
        <v>0.79</v>
      </c>
      <c r="G525" s="38">
        <v>0.79</v>
      </c>
      <c r="H525" s="6"/>
      <c r="I525" s="6"/>
      <c r="J525" s="6"/>
      <c r="K525" s="6"/>
      <c r="L525" s="6"/>
      <c r="M525" s="36" t="s">
        <v>2045</v>
      </c>
      <c r="N525" s="36" t="s">
        <v>2003</v>
      </c>
      <c r="O525" s="36">
        <v>3605</v>
      </c>
      <c r="P525" s="4" t="s">
        <v>647</v>
      </c>
      <c r="Q525" s="4">
        <v>4</v>
      </c>
      <c r="R525" s="27">
        <v>2</v>
      </c>
      <c r="S525" s="8" t="s">
        <v>1654</v>
      </c>
      <c r="T525" s="8" t="s">
        <v>1655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42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43"/>
        <v>0</v>
      </c>
      <c r="AI525" s="11">
        <v>0</v>
      </c>
      <c r="AJ525" s="11">
        <v>0</v>
      </c>
      <c r="AK525" s="40">
        <f t="shared" si="44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41"/>
        <v>0</v>
      </c>
      <c r="AQ525" s="33">
        <f t="shared" si="45"/>
        <v>0</v>
      </c>
      <c r="AR525" s="41">
        <v>0</v>
      </c>
    </row>
    <row r="526" spans="1:44" customFormat="1" ht="60" hidden="1" x14ac:dyDescent="0.25">
      <c r="A526" s="4" t="s">
        <v>593</v>
      </c>
      <c r="B526" s="5" t="s">
        <v>649</v>
      </c>
      <c r="C526" s="4" t="s">
        <v>648</v>
      </c>
      <c r="D526" s="4" t="s">
        <v>644</v>
      </c>
      <c r="E526" s="4" t="s">
        <v>643</v>
      </c>
      <c r="F526" s="29">
        <v>0.79</v>
      </c>
      <c r="G526" s="38">
        <v>0.79</v>
      </c>
      <c r="H526" s="6"/>
      <c r="I526" s="6"/>
      <c r="J526" s="6"/>
      <c r="K526" s="6"/>
      <c r="L526" s="6"/>
      <c r="M526" s="36" t="s">
        <v>2045</v>
      </c>
      <c r="N526" s="36" t="s">
        <v>2003</v>
      </c>
      <c r="O526" s="36">
        <v>3605</v>
      </c>
      <c r="P526" s="4" t="s">
        <v>650</v>
      </c>
      <c r="Q526" s="4">
        <v>3</v>
      </c>
      <c r="R526" s="27">
        <v>1</v>
      </c>
      <c r="S526" s="8" t="s">
        <v>1655</v>
      </c>
      <c r="T526" s="8" t="s">
        <v>1656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42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43"/>
        <v>0</v>
      </c>
      <c r="AI526" s="11">
        <v>0</v>
      </c>
      <c r="AJ526" s="11">
        <v>0</v>
      </c>
      <c r="AK526" s="40">
        <f t="shared" si="44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41"/>
        <v>0</v>
      </c>
      <c r="AQ526" s="33">
        <f t="shared" si="45"/>
        <v>0</v>
      </c>
      <c r="AR526" s="41">
        <v>0</v>
      </c>
    </row>
    <row r="527" spans="1:44" customFormat="1" ht="60" hidden="1" x14ac:dyDescent="0.25">
      <c r="A527" s="4" t="s">
        <v>593</v>
      </c>
      <c r="B527" s="5" t="s">
        <v>649</v>
      </c>
      <c r="C527" s="4" t="s">
        <v>648</v>
      </c>
      <c r="D527" s="4" t="s">
        <v>644</v>
      </c>
      <c r="E527" s="4" t="s">
        <v>643</v>
      </c>
      <c r="F527" s="29">
        <v>0.79</v>
      </c>
      <c r="G527" s="38">
        <v>0.79</v>
      </c>
      <c r="H527" s="6"/>
      <c r="I527" s="6"/>
      <c r="J527" s="6"/>
      <c r="K527" s="6"/>
      <c r="L527" s="6"/>
      <c r="M527" s="36" t="s">
        <v>2045</v>
      </c>
      <c r="N527" s="36" t="s">
        <v>2003</v>
      </c>
      <c r="O527" s="36">
        <v>3605</v>
      </c>
      <c r="P527" s="4" t="s">
        <v>651</v>
      </c>
      <c r="Q527" s="4">
        <v>8</v>
      </c>
      <c r="R527" s="27">
        <v>3</v>
      </c>
      <c r="S527" s="8" t="s">
        <v>1656</v>
      </c>
      <c r="T527" s="8" t="s">
        <v>1657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42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43"/>
        <v>0</v>
      </c>
      <c r="AI527" s="11">
        <v>0</v>
      </c>
      <c r="AJ527" s="11">
        <v>0</v>
      </c>
      <c r="AK527" s="40">
        <f t="shared" si="44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41"/>
        <v>0</v>
      </c>
      <c r="AQ527" s="33">
        <f t="shared" si="45"/>
        <v>0</v>
      </c>
      <c r="AR527" s="41">
        <v>0</v>
      </c>
    </row>
    <row r="528" spans="1:44" customFormat="1" ht="60" hidden="1" x14ac:dyDescent="0.25">
      <c r="A528" s="4" t="s">
        <v>593</v>
      </c>
      <c r="B528" s="5" t="s">
        <v>649</v>
      </c>
      <c r="C528" s="4" t="s">
        <v>648</v>
      </c>
      <c r="D528" s="4" t="s">
        <v>644</v>
      </c>
      <c r="E528" s="4" t="s">
        <v>643</v>
      </c>
      <c r="F528" s="29">
        <v>0.79</v>
      </c>
      <c r="G528" s="38">
        <v>0.79</v>
      </c>
      <c r="H528" s="6"/>
      <c r="I528" s="6"/>
      <c r="J528" s="6"/>
      <c r="K528" s="6"/>
      <c r="L528" s="6"/>
      <c r="M528" s="36" t="s">
        <v>2045</v>
      </c>
      <c r="N528" s="36" t="s">
        <v>2003</v>
      </c>
      <c r="O528" s="36">
        <v>3605</v>
      </c>
      <c r="P528" s="4" t="s">
        <v>652</v>
      </c>
      <c r="Q528" s="4">
        <v>4</v>
      </c>
      <c r="R528" s="27">
        <v>1</v>
      </c>
      <c r="S528" s="8" t="s">
        <v>1657</v>
      </c>
      <c r="T528" s="8" t="s">
        <v>1658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42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43"/>
        <v>0</v>
      </c>
      <c r="AI528" s="11">
        <v>0</v>
      </c>
      <c r="AJ528" s="11">
        <v>0</v>
      </c>
      <c r="AK528" s="40">
        <f t="shared" si="44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41"/>
        <v>0</v>
      </c>
      <c r="AQ528" s="33">
        <f t="shared" si="45"/>
        <v>0</v>
      </c>
      <c r="AR528" s="41">
        <v>0</v>
      </c>
    </row>
    <row r="529" spans="1:44" customFormat="1" ht="60" hidden="1" x14ac:dyDescent="0.25">
      <c r="A529" s="4" t="s">
        <v>593</v>
      </c>
      <c r="B529" s="5" t="s">
        <v>649</v>
      </c>
      <c r="C529" s="4" t="s">
        <v>648</v>
      </c>
      <c r="D529" s="4" t="s">
        <v>644</v>
      </c>
      <c r="E529" s="4" t="s">
        <v>643</v>
      </c>
      <c r="F529" s="29">
        <v>0.79</v>
      </c>
      <c r="G529" s="38">
        <v>0.79</v>
      </c>
      <c r="H529" s="6"/>
      <c r="I529" s="6"/>
      <c r="J529" s="6"/>
      <c r="K529" s="6"/>
      <c r="L529" s="6"/>
      <c r="M529" s="36" t="s">
        <v>2045</v>
      </c>
      <c r="N529" s="36" t="s">
        <v>2003</v>
      </c>
      <c r="O529" s="36">
        <v>3605</v>
      </c>
      <c r="P529" s="4" t="s">
        <v>653</v>
      </c>
      <c r="Q529" s="4">
        <v>1</v>
      </c>
      <c r="R529" s="27">
        <v>1</v>
      </c>
      <c r="S529" s="8" t="s">
        <v>1658</v>
      </c>
      <c r="T529" s="8" t="s">
        <v>1659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42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43"/>
        <v>0</v>
      </c>
      <c r="AI529" s="11">
        <v>0</v>
      </c>
      <c r="AJ529" s="11">
        <v>0</v>
      </c>
      <c r="AK529" s="40">
        <f t="shared" si="44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41"/>
        <v>0</v>
      </c>
      <c r="AQ529" s="33">
        <f t="shared" si="45"/>
        <v>0</v>
      </c>
      <c r="AR529" s="41">
        <v>0</v>
      </c>
    </row>
    <row r="530" spans="1:44" customFormat="1" ht="60" hidden="1" x14ac:dyDescent="0.25">
      <c r="A530" s="4" t="s">
        <v>593</v>
      </c>
      <c r="B530" s="4" t="s">
        <v>1152</v>
      </c>
      <c r="C530" s="4" t="s">
        <v>662</v>
      </c>
      <c r="D530" s="4" t="s">
        <v>654</v>
      </c>
      <c r="E530" s="4" t="s">
        <v>663</v>
      </c>
      <c r="F530" s="4" t="s">
        <v>1202</v>
      </c>
      <c r="G530" s="38">
        <v>1</v>
      </c>
      <c r="H530" s="6"/>
      <c r="I530" s="6"/>
      <c r="J530" s="6"/>
      <c r="K530" s="6"/>
      <c r="L530" s="6"/>
      <c r="M530" s="36" t="s">
        <v>2047</v>
      </c>
      <c r="N530" s="36" t="s">
        <v>2004</v>
      </c>
      <c r="O530" s="36">
        <v>1702</v>
      </c>
      <c r="P530" s="4" t="s">
        <v>655</v>
      </c>
      <c r="Q530" s="4">
        <v>1</v>
      </c>
      <c r="R530" s="27">
        <v>0.5</v>
      </c>
      <c r="S530" s="8" t="s">
        <v>1659</v>
      </c>
      <c r="T530" s="8" t="s">
        <v>1660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42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43"/>
        <v>0</v>
      </c>
      <c r="AI530" s="11">
        <v>0</v>
      </c>
      <c r="AJ530" s="11">
        <v>0</v>
      </c>
      <c r="AK530" s="40">
        <f t="shared" si="44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41"/>
        <v>0</v>
      </c>
      <c r="AQ530" s="33">
        <f t="shared" si="45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1152</v>
      </c>
      <c r="C531" s="4" t="s">
        <v>662</v>
      </c>
      <c r="D531" s="4" t="s">
        <v>654</v>
      </c>
      <c r="E531" s="4" t="s">
        <v>663</v>
      </c>
      <c r="F531" s="4" t="s">
        <v>1202</v>
      </c>
      <c r="G531" s="38">
        <v>1</v>
      </c>
      <c r="H531" s="6"/>
      <c r="I531" s="6"/>
      <c r="J531" s="6"/>
      <c r="K531" s="6"/>
      <c r="L531" s="6"/>
      <c r="M531" s="36" t="s">
        <v>2047</v>
      </c>
      <c r="N531" s="36" t="s">
        <v>2004</v>
      </c>
      <c r="O531" s="36">
        <v>1702</v>
      </c>
      <c r="P531" s="4" t="s">
        <v>656</v>
      </c>
      <c r="Q531" s="4">
        <v>8</v>
      </c>
      <c r="R531" s="27">
        <v>2</v>
      </c>
      <c r="S531" s="8" t="s">
        <v>1660</v>
      </c>
      <c r="T531" s="8" t="s">
        <v>1661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42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43"/>
        <v>0</v>
      </c>
      <c r="AI531" s="11">
        <v>0</v>
      </c>
      <c r="AJ531" s="11">
        <v>0</v>
      </c>
      <c r="AK531" s="40">
        <f t="shared" si="44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41"/>
        <v>0</v>
      </c>
      <c r="AQ531" s="33">
        <f t="shared" si="45"/>
        <v>0</v>
      </c>
      <c r="AR531" s="41">
        <v>0</v>
      </c>
    </row>
    <row r="532" spans="1:44" customFormat="1" ht="60" hidden="1" x14ac:dyDescent="0.25">
      <c r="A532" s="4" t="s">
        <v>593</v>
      </c>
      <c r="B532" s="4" t="s">
        <v>1152</v>
      </c>
      <c r="C532" s="4" t="s">
        <v>662</v>
      </c>
      <c r="D532" s="4" t="s">
        <v>654</v>
      </c>
      <c r="E532" s="4" t="s">
        <v>663</v>
      </c>
      <c r="F532" s="4" t="s">
        <v>1202</v>
      </c>
      <c r="G532" s="38">
        <v>1</v>
      </c>
      <c r="H532" s="6"/>
      <c r="I532" s="6"/>
      <c r="J532" s="6"/>
      <c r="K532" s="6"/>
      <c r="L532" s="6"/>
      <c r="M532" s="36" t="s">
        <v>2047</v>
      </c>
      <c r="N532" s="36" t="s">
        <v>2004</v>
      </c>
      <c r="O532" s="36">
        <v>1702</v>
      </c>
      <c r="P532" s="4" t="s">
        <v>657</v>
      </c>
      <c r="Q532" s="4">
        <v>3000</v>
      </c>
      <c r="R532" s="27">
        <v>3000</v>
      </c>
      <c r="S532" s="8" t="s">
        <v>1661</v>
      </c>
      <c r="T532" s="8" t="s">
        <v>1662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42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43"/>
        <v>0</v>
      </c>
      <c r="AI532" s="11">
        <v>0</v>
      </c>
      <c r="AJ532" s="11">
        <v>0</v>
      </c>
      <c r="AK532" s="40">
        <f t="shared" si="44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41"/>
        <v>0</v>
      </c>
      <c r="AQ532" s="33">
        <f t="shared" si="45"/>
        <v>0</v>
      </c>
      <c r="AR532" s="41">
        <v>0</v>
      </c>
    </row>
    <row r="533" spans="1:44" customFormat="1" ht="60" hidden="1" x14ac:dyDescent="0.25">
      <c r="A533" s="4" t="s">
        <v>593</v>
      </c>
      <c r="B533" s="4" t="s">
        <v>1152</v>
      </c>
      <c r="C533" s="4" t="s">
        <v>662</v>
      </c>
      <c r="D533" s="4" t="s">
        <v>654</v>
      </c>
      <c r="E533" s="4" t="s">
        <v>663</v>
      </c>
      <c r="F533" s="4" t="s">
        <v>1202</v>
      </c>
      <c r="G533" s="38">
        <v>1</v>
      </c>
      <c r="H533" s="6"/>
      <c r="I533" s="6"/>
      <c r="J533" s="6"/>
      <c r="K533" s="6"/>
      <c r="L533" s="6"/>
      <c r="M533" s="36" t="s">
        <v>2047</v>
      </c>
      <c r="N533" s="36" t="s">
        <v>2005</v>
      </c>
      <c r="O533" s="36">
        <v>1709</v>
      </c>
      <c r="P533" s="4" t="s">
        <v>658</v>
      </c>
      <c r="Q533" s="4">
        <v>2</v>
      </c>
      <c r="R533" s="27">
        <v>1</v>
      </c>
      <c r="S533" s="8" t="s">
        <v>1662</v>
      </c>
      <c r="T533" s="8" t="s">
        <v>1663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42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43"/>
        <v>0</v>
      </c>
      <c r="AI533" s="11">
        <v>0</v>
      </c>
      <c r="AJ533" s="11">
        <v>0</v>
      </c>
      <c r="AK533" s="40">
        <f t="shared" si="44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41"/>
        <v>0</v>
      </c>
      <c r="AQ533" s="33">
        <f t="shared" si="45"/>
        <v>0</v>
      </c>
      <c r="AR533" s="41">
        <v>0</v>
      </c>
    </row>
    <row r="534" spans="1:44" customFormat="1" ht="60" hidden="1" x14ac:dyDescent="0.25">
      <c r="A534" s="4" t="s">
        <v>593</v>
      </c>
      <c r="B534" s="4" t="s">
        <v>1152</v>
      </c>
      <c r="C534" s="4" t="s">
        <v>662</v>
      </c>
      <c r="D534" s="4" t="s">
        <v>654</v>
      </c>
      <c r="E534" s="4" t="s">
        <v>663</v>
      </c>
      <c r="F534" s="4" t="s">
        <v>1202</v>
      </c>
      <c r="G534" s="38">
        <v>1</v>
      </c>
      <c r="H534" s="6"/>
      <c r="I534" s="6"/>
      <c r="J534" s="6"/>
      <c r="K534" s="6"/>
      <c r="L534" s="6"/>
      <c r="M534" s="36" t="s">
        <v>2047</v>
      </c>
      <c r="N534" s="36" t="s">
        <v>2005</v>
      </c>
      <c r="O534" s="36">
        <v>1709</v>
      </c>
      <c r="P534" s="4" t="s">
        <v>659</v>
      </c>
      <c r="Q534" s="4">
        <v>4</v>
      </c>
      <c r="R534" s="27">
        <v>2</v>
      </c>
      <c r="S534" s="8" t="s">
        <v>1663</v>
      </c>
      <c r="T534" s="8" t="s">
        <v>1664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42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43"/>
        <v>0</v>
      </c>
      <c r="AI534" s="11">
        <v>0</v>
      </c>
      <c r="AJ534" s="11">
        <v>0</v>
      </c>
      <c r="AK534" s="40">
        <f t="shared" si="44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41"/>
        <v>0</v>
      </c>
      <c r="AQ534" s="33">
        <f t="shared" si="45"/>
        <v>0</v>
      </c>
      <c r="AR534" s="41">
        <v>0</v>
      </c>
    </row>
    <row r="535" spans="1:44" customFormat="1" ht="60" hidden="1" x14ac:dyDescent="0.25">
      <c r="A535" s="4" t="s">
        <v>593</v>
      </c>
      <c r="B535" s="4" t="s">
        <v>1152</v>
      </c>
      <c r="C535" s="4" t="s">
        <v>662</v>
      </c>
      <c r="D535" s="4" t="s">
        <v>654</v>
      </c>
      <c r="E535" s="4" t="s">
        <v>663</v>
      </c>
      <c r="F535" s="4" t="s">
        <v>1202</v>
      </c>
      <c r="G535" s="38">
        <v>1</v>
      </c>
      <c r="H535" s="6"/>
      <c r="I535" s="6"/>
      <c r="J535" s="6"/>
      <c r="K535" s="6"/>
      <c r="L535" s="6"/>
      <c r="M535" s="36" t="s">
        <v>2047</v>
      </c>
      <c r="N535" s="36" t="s">
        <v>2006</v>
      </c>
      <c r="O535" s="36">
        <v>1704</v>
      </c>
      <c r="P535" s="4" t="s">
        <v>660</v>
      </c>
      <c r="Q535" s="4">
        <v>1</v>
      </c>
      <c r="R535" s="27" t="s">
        <v>1979</v>
      </c>
      <c r="S535" s="8" t="s">
        <v>1664</v>
      </c>
      <c r="T535" s="8" t="s">
        <v>1665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42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43"/>
        <v>0</v>
      </c>
      <c r="AI535" s="11">
        <v>0</v>
      </c>
      <c r="AJ535" s="11">
        <v>0</v>
      </c>
      <c r="AK535" s="40">
        <f t="shared" si="44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41"/>
        <v>0</v>
      </c>
      <c r="AQ535" s="33">
        <f t="shared" si="45"/>
        <v>0</v>
      </c>
      <c r="AR535" s="41">
        <v>0</v>
      </c>
    </row>
    <row r="536" spans="1:44" customFormat="1" ht="60" hidden="1" x14ac:dyDescent="0.25">
      <c r="A536" s="4" t="s">
        <v>593</v>
      </c>
      <c r="B536" s="4" t="s">
        <v>1152</v>
      </c>
      <c r="C536" s="4" t="s">
        <v>662</v>
      </c>
      <c r="D536" s="4" t="s">
        <v>654</v>
      </c>
      <c r="E536" s="4" t="s">
        <v>663</v>
      </c>
      <c r="F536" s="4" t="s">
        <v>1202</v>
      </c>
      <c r="G536" s="38">
        <v>1</v>
      </c>
      <c r="H536" s="6"/>
      <c r="I536" s="6"/>
      <c r="J536" s="6"/>
      <c r="K536" s="6"/>
      <c r="L536" s="6"/>
      <c r="M536" s="36" t="s">
        <v>2047</v>
      </c>
      <c r="N536" s="36" t="s">
        <v>2006</v>
      </c>
      <c r="O536" s="36">
        <v>1704</v>
      </c>
      <c r="P536" s="4" t="s">
        <v>661</v>
      </c>
      <c r="Q536" s="4">
        <v>1</v>
      </c>
      <c r="R536" s="27">
        <v>1</v>
      </c>
      <c r="S536" s="8" t="s">
        <v>1665</v>
      </c>
      <c r="T536" s="8" t="s">
        <v>1666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42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43"/>
        <v>0</v>
      </c>
      <c r="AI536" s="11">
        <v>0</v>
      </c>
      <c r="AJ536" s="11">
        <v>0</v>
      </c>
      <c r="AK536" s="40">
        <f t="shared" si="44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41"/>
        <v>0</v>
      </c>
      <c r="AQ536" s="33">
        <f t="shared" si="45"/>
        <v>0</v>
      </c>
      <c r="AR536" s="41">
        <v>0</v>
      </c>
    </row>
    <row r="537" spans="1:44" customFormat="1" ht="60" hidden="1" x14ac:dyDescent="0.25">
      <c r="A537" s="4" t="s">
        <v>593</v>
      </c>
      <c r="B537" s="4" t="s">
        <v>1152</v>
      </c>
      <c r="C537" s="4" t="s">
        <v>662</v>
      </c>
      <c r="D537" s="4" t="s">
        <v>654</v>
      </c>
      <c r="E537" s="4" t="s">
        <v>663</v>
      </c>
      <c r="F537" s="4" t="s">
        <v>1202</v>
      </c>
      <c r="G537" s="38">
        <v>1</v>
      </c>
      <c r="H537" s="6"/>
      <c r="I537" s="6"/>
      <c r="J537" s="6"/>
      <c r="K537" s="6"/>
      <c r="L537" s="6"/>
      <c r="M537" s="36" t="s">
        <v>2047</v>
      </c>
      <c r="N537" s="36" t="s">
        <v>2007</v>
      </c>
      <c r="O537" s="36">
        <v>1703</v>
      </c>
      <c r="P537" s="4" t="s">
        <v>664</v>
      </c>
      <c r="Q537" s="4">
        <v>4</v>
      </c>
      <c r="R537" s="27">
        <v>1</v>
      </c>
      <c r="S537" s="8" t="s">
        <v>1666</v>
      </c>
      <c r="T537" s="8" t="s">
        <v>1667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42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43"/>
        <v>0</v>
      </c>
      <c r="AI537" s="11">
        <v>0</v>
      </c>
      <c r="AJ537" s="11">
        <v>0</v>
      </c>
      <c r="AK537" s="40">
        <f t="shared" si="44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41"/>
        <v>0</v>
      </c>
      <c r="AQ537" s="33">
        <f t="shared" si="45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1152</v>
      </c>
      <c r="C538" s="4" t="s">
        <v>662</v>
      </c>
      <c r="D538" s="4" t="s">
        <v>654</v>
      </c>
      <c r="E538" s="4" t="s">
        <v>663</v>
      </c>
      <c r="F538" s="4" t="s">
        <v>1202</v>
      </c>
      <c r="G538" s="38">
        <v>1</v>
      </c>
      <c r="H538" s="6"/>
      <c r="I538" s="6"/>
      <c r="J538" s="6"/>
      <c r="K538" s="6"/>
      <c r="L538" s="6"/>
      <c r="M538" s="36" t="s">
        <v>2047</v>
      </c>
      <c r="N538" s="36" t="s">
        <v>2004</v>
      </c>
      <c r="O538" s="36">
        <v>1702</v>
      </c>
      <c r="P538" s="4" t="s">
        <v>665</v>
      </c>
      <c r="Q538" s="4">
        <v>17</v>
      </c>
      <c r="R538" s="27">
        <v>6</v>
      </c>
      <c r="S538" s="8" t="s">
        <v>1667</v>
      </c>
      <c r="T538" s="8" t="s">
        <v>1668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42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43"/>
        <v>0</v>
      </c>
      <c r="AI538" s="11">
        <v>0</v>
      </c>
      <c r="AJ538" s="11">
        <v>0</v>
      </c>
      <c r="AK538" s="40">
        <f t="shared" si="44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41"/>
        <v>0</v>
      </c>
      <c r="AQ538" s="33">
        <f t="shared" si="45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1152</v>
      </c>
      <c r="C539" s="4" t="s">
        <v>662</v>
      </c>
      <c r="D539" s="4" t="s">
        <v>654</v>
      </c>
      <c r="E539" s="4" t="s">
        <v>663</v>
      </c>
      <c r="F539" s="4" t="s">
        <v>1202</v>
      </c>
      <c r="G539" s="38">
        <v>1</v>
      </c>
      <c r="H539" s="6"/>
      <c r="I539" s="6"/>
      <c r="J539" s="6"/>
      <c r="K539" s="6"/>
      <c r="L539" s="6"/>
      <c r="M539" s="36" t="s">
        <v>2047</v>
      </c>
      <c r="N539" s="36" t="s">
        <v>2004</v>
      </c>
      <c r="O539" s="36">
        <v>1702</v>
      </c>
      <c r="P539" s="4" t="s">
        <v>666</v>
      </c>
      <c r="Q539" s="4">
        <v>4</v>
      </c>
      <c r="R539" s="27">
        <v>1</v>
      </c>
      <c r="S539" s="8" t="s">
        <v>1668</v>
      </c>
      <c r="T539" s="8" t="s">
        <v>1669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42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43"/>
        <v>0</v>
      </c>
      <c r="AI539" s="11">
        <v>0</v>
      </c>
      <c r="AJ539" s="11">
        <v>0</v>
      </c>
      <c r="AK539" s="40">
        <f t="shared" si="44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41"/>
        <v>0</v>
      </c>
      <c r="AQ539" s="33">
        <f t="shared" si="45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1152</v>
      </c>
      <c r="C540" s="4" t="s">
        <v>662</v>
      </c>
      <c r="D540" s="4" t="s">
        <v>667</v>
      </c>
      <c r="E540" s="4" t="s">
        <v>663</v>
      </c>
      <c r="F540" s="4" t="s">
        <v>1202</v>
      </c>
      <c r="G540" s="38">
        <v>1</v>
      </c>
      <c r="H540" s="6"/>
      <c r="I540" s="6"/>
      <c r="J540" s="6"/>
      <c r="K540" s="6"/>
      <c r="L540" s="6"/>
      <c r="M540" s="36" t="s">
        <v>2047</v>
      </c>
      <c r="N540" s="36" t="s">
        <v>2006</v>
      </c>
      <c r="O540" s="36">
        <v>1704</v>
      </c>
      <c r="P540" s="4" t="s">
        <v>668</v>
      </c>
      <c r="Q540" s="4">
        <v>1</v>
      </c>
      <c r="R540" s="27" t="s">
        <v>1979</v>
      </c>
      <c r="S540" s="8" t="s">
        <v>1669</v>
      </c>
      <c r="T540" s="8" t="s">
        <v>1670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42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43"/>
        <v>0</v>
      </c>
      <c r="AI540" s="11">
        <v>0</v>
      </c>
      <c r="AJ540" s="11">
        <v>0</v>
      </c>
      <c r="AK540" s="40">
        <f t="shared" si="44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41"/>
        <v>0</v>
      </c>
      <c r="AQ540" s="33">
        <f t="shared" si="45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1152</v>
      </c>
      <c r="C541" s="4" t="s">
        <v>662</v>
      </c>
      <c r="D541" s="4" t="s">
        <v>667</v>
      </c>
      <c r="E541" s="4" t="s">
        <v>663</v>
      </c>
      <c r="F541" s="4" t="s">
        <v>1202</v>
      </c>
      <c r="G541" s="38">
        <v>1</v>
      </c>
      <c r="H541" s="6"/>
      <c r="I541" s="6"/>
      <c r="J541" s="6"/>
      <c r="K541" s="6"/>
      <c r="L541" s="6"/>
      <c r="M541" s="36" t="s">
        <v>2047</v>
      </c>
      <c r="N541" s="36" t="s">
        <v>2006</v>
      </c>
      <c r="O541" s="36">
        <v>1704</v>
      </c>
      <c r="P541" s="4" t="s">
        <v>669</v>
      </c>
      <c r="Q541" s="4">
        <v>1</v>
      </c>
      <c r="R541" s="27" t="s">
        <v>1979</v>
      </c>
      <c r="S541" s="8" t="s">
        <v>1670</v>
      </c>
      <c r="T541" s="8" t="s">
        <v>1671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42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43"/>
        <v>0</v>
      </c>
      <c r="AI541" s="11">
        <v>0</v>
      </c>
      <c r="AJ541" s="11">
        <v>0</v>
      </c>
      <c r="AK541" s="40">
        <f t="shared" si="44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41"/>
        <v>0</v>
      </c>
      <c r="AQ541" s="33">
        <f t="shared" si="45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1152</v>
      </c>
      <c r="C542" s="4" t="s">
        <v>662</v>
      </c>
      <c r="D542" s="4" t="s">
        <v>667</v>
      </c>
      <c r="E542" s="4" t="s">
        <v>663</v>
      </c>
      <c r="F542" s="4" t="s">
        <v>1202</v>
      </c>
      <c r="G542" s="38">
        <v>1</v>
      </c>
      <c r="H542" s="6"/>
      <c r="I542" s="6"/>
      <c r="J542" s="6"/>
      <c r="K542" s="6"/>
      <c r="L542" s="6"/>
      <c r="M542" s="36" t="s">
        <v>2047</v>
      </c>
      <c r="N542" s="36" t="s">
        <v>2004</v>
      </c>
      <c r="O542" s="36">
        <v>1702</v>
      </c>
      <c r="P542" s="4" t="s">
        <v>670</v>
      </c>
      <c r="Q542" s="4">
        <v>4</v>
      </c>
      <c r="R542" s="27">
        <v>1</v>
      </c>
      <c r="S542" s="8" t="s">
        <v>1671</v>
      </c>
      <c r="T542" s="8" t="s">
        <v>1672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42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43"/>
        <v>0</v>
      </c>
      <c r="AI542" s="11">
        <v>0</v>
      </c>
      <c r="AJ542" s="11">
        <v>0</v>
      </c>
      <c r="AK542" s="40">
        <f t="shared" si="44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41"/>
        <v>0</v>
      </c>
      <c r="AQ542" s="33">
        <f t="shared" si="45"/>
        <v>0</v>
      </c>
      <c r="AR542" s="41">
        <v>0</v>
      </c>
    </row>
    <row r="543" spans="1:44" customFormat="1" ht="45" hidden="1" x14ac:dyDescent="0.25">
      <c r="A543" s="4" t="s">
        <v>593</v>
      </c>
      <c r="B543" s="4" t="s">
        <v>676</v>
      </c>
      <c r="C543" s="4" t="s">
        <v>671</v>
      </c>
      <c r="D543" s="4" t="s">
        <v>673</v>
      </c>
      <c r="E543" s="4" t="s">
        <v>672</v>
      </c>
      <c r="F543" s="4">
        <v>60</v>
      </c>
      <c r="G543" s="38">
        <v>20</v>
      </c>
      <c r="H543" s="6"/>
      <c r="I543" s="6"/>
      <c r="J543" s="6"/>
      <c r="K543" s="6"/>
      <c r="L543" s="6"/>
      <c r="M543" s="36" t="s">
        <v>2047</v>
      </c>
      <c r="N543" s="36" t="s">
        <v>2005</v>
      </c>
      <c r="O543" s="36">
        <v>1709</v>
      </c>
      <c r="P543" s="4" t="s">
        <v>674</v>
      </c>
      <c r="Q543" s="4">
        <v>1</v>
      </c>
      <c r="R543" s="27">
        <v>1</v>
      </c>
      <c r="S543" s="8" t="s">
        <v>1672</v>
      </c>
      <c r="T543" s="8" t="s">
        <v>1673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42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43"/>
        <v>0</v>
      </c>
      <c r="AI543" s="11">
        <v>0</v>
      </c>
      <c r="AJ543" s="11">
        <v>0</v>
      </c>
      <c r="AK543" s="40">
        <f t="shared" si="44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41"/>
        <v>0</v>
      </c>
      <c r="AQ543" s="33">
        <f t="shared" si="45"/>
        <v>0</v>
      </c>
      <c r="AR543" s="41">
        <v>0</v>
      </c>
    </row>
    <row r="544" spans="1:44" customFormat="1" ht="45" hidden="1" x14ac:dyDescent="0.25">
      <c r="A544" s="4" t="s">
        <v>593</v>
      </c>
      <c r="B544" s="4" t="s">
        <v>676</v>
      </c>
      <c r="C544" s="4" t="s">
        <v>671</v>
      </c>
      <c r="D544" s="4" t="s">
        <v>673</v>
      </c>
      <c r="E544" s="4" t="s">
        <v>672</v>
      </c>
      <c r="F544" s="4">
        <v>60</v>
      </c>
      <c r="G544" s="38">
        <v>20</v>
      </c>
      <c r="H544" s="6"/>
      <c r="I544" s="6"/>
      <c r="J544" s="6"/>
      <c r="K544" s="6"/>
      <c r="L544" s="6"/>
      <c r="M544" s="36" t="s">
        <v>2047</v>
      </c>
      <c r="N544" s="36" t="s">
        <v>2005</v>
      </c>
      <c r="O544" s="36">
        <v>1709</v>
      </c>
      <c r="P544" s="4" t="s">
        <v>675</v>
      </c>
      <c r="Q544" s="4">
        <v>1</v>
      </c>
      <c r="R544" s="27">
        <v>0.1</v>
      </c>
      <c r="S544" s="8" t="s">
        <v>1673</v>
      </c>
      <c r="T544" s="8" t="s">
        <v>1674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42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43"/>
        <v>0</v>
      </c>
      <c r="AI544" s="11">
        <v>0</v>
      </c>
      <c r="AJ544" s="11">
        <v>0</v>
      </c>
      <c r="AK544" s="40">
        <f t="shared" si="44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41"/>
        <v>0</v>
      </c>
      <c r="AQ544" s="33">
        <f t="shared" si="45"/>
        <v>0</v>
      </c>
      <c r="AR544" s="41">
        <v>0</v>
      </c>
    </row>
    <row r="545" spans="1:44" customFormat="1" ht="45" hidden="1" customHeight="1" x14ac:dyDescent="0.25">
      <c r="A545" s="4" t="s">
        <v>593</v>
      </c>
      <c r="B545" s="4" t="s">
        <v>676</v>
      </c>
      <c r="C545" s="4" t="s">
        <v>671</v>
      </c>
      <c r="D545" s="4" t="s">
        <v>673</v>
      </c>
      <c r="E545" s="4" t="s">
        <v>672</v>
      </c>
      <c r="F545" s="4">
        <v>60</v>
      </c>
      <c r="G545" s="38">
        <v>20</v>
      </c>
      <c r="H545" s="6"/>
      <c r="I545" s="6"/>
      <c r="J545" s="6"/>
      <c r="K545" s="6"/>
      <c r="L545" s="6"/>
      <c r="M545" s="36" t="s">
        <v>2047</v>
      </c>
      <c r="N545" s="36" t="s">
        <v>2005</v>
      </c>
      <c r="O545" s="36">
        <v>1709</v>
      </c>
      <c r="P545" s="4" t="s">
        <v>677</v>
      </c>
      <c r="Q545" s="4">
        <v>4</v>
      </c>
      <c r="R545" s="27">
        <v>4</v>
      </c>
      <c r="S545" s="8" t="s">
        <v>1674</v>
      </c>
      <c r="T545" s="8" t="s">
        <v>1675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42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43"/>
        <v>0</v>
      </c>
      <c r="AI545" s="11">
        <v>0</v>
      </c>
      <c r="AJ545" s="11">
        <v>0</v>
      </c>
      <c r="AK545" s="40">
        <f t="shared" si="44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41"/>
        <v>0</v>
      </c>
      <c r="AQ545" s="33">
        <f t="shared" si="45"/>
        <v>0</v>
      </c>
      <c r="AR545" s="41">
        <v>0</v>
      </c>
    </row>
    <row r="546" spans="1:44" customFormat="1" ht="45" hidden="1" x14ac:dyDescent="0.25">
      <c r="A546" s="4" t="s">
        <v>593</v>
      </c>
      <c r="B546" s="4" t="s">
        <v>676</v>
      </c>
      <c r="C546" s="4" t="s">
        <v>671</v>
      </c>
      <c r="D546" s="4" t="s">
        <v>673</v>
      </c>
      <c r="E546" s="4" t="s">
        <v>672</v>
      </c>
      <c r="F546" s="4">
        <v>60</v>
      </c>
      <c r="G546" s="38">
        <v>20</v>
      </c>
      <c r="H546" s="6"/>
      <c r="I546" s="6"/>
      <c r="J546" s="6"/>
      <c r="K546" s="6"/>
      <c r="L546" s="6"/>
      <c r="M546" s="36" t="s">
        <v>2047</v>
      </c>
      <c r="N546" s="36" t="s">
        <v>2005</v>
      </c>
      <c r="O546" s="36">
        <v>1709</v>
      </c>
      <c r="P546" s="4" t="s">
        <v>678</v>
      </c>
      <c r="Q546" s="4">
        <v>4</v>
      </c>
      <c r="R546" s="27">
        <v>2</v>
      </c>
      <c r="S546" s="8" t="s">
        <v>1675</v>
      </c>
      <c r="T546" s="8" t="s">
        <v>1676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42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43"/>
        <v>0</v>
      </c>
      <c r="AI546" s="11">
        <v>0</v>
      </c>
      <c r="AJ546" s="11">
        <v>0</v>
      </c>
      <c r="AK546" s="40">
        <f t="shared" si="44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41"/>
        <v>0</v>
      </c>
      <c r="AQ546" s="33">
        <f t="shared" si="45"/>
        <v>0</v>
      </c>
      <c r="AR546" s="41">
        <v>0</v>
      </c>
    </row>
    <row r="547" spans="1:44" customFormat="1" ht="45" hidden="1" customHeight="1" x14ac:dyDescent="0.25">
      <c r="A547" s="4" t="s">
        <v>593</v>
      </c>
      <c r="B547" s="4" t="s">
        <v>676</v>
      </c>
      <c r="C547" s="4" t="s">
        <v>671</v>
      </c>
      <c r="D547" s="4" t="s">
        <v>673</v>
      </c>
      <c r="E547" s="4" t="s">
        <v>672</v>
      </c>
      <c r="F547" s="4">
        <v>60</v>
      </c>
      <c r="G547" s="38">
        <v>20</v>
      </c>
      <c r="H547" s="6"/>
      <c r="I547" s="6"/>
      <c r="J547" s="6"/>
      <c r="K547" s="6"/>
      <c r="L547" s="6"/>
      <c r="M547" s="36" t="s">
        <v>2047</v>
      </c>
      <c r="N547" s="36" t="s">
        <v>2004</v>
      </c>
      <c r="O547" s="36">
        <v>1702</v>
      </c>
      <c r="P547" s="4" t="s">
        <v>679</v>
      </c>
      <c r="Q547" s="4">
        <v>16</v>
      </c>
      <c r="R547" s="27">
        <v>4</v>
      </c>
      <c r="S547" s="8" t="s">
        <v>1676</v>
      </c>
      <c r="T547" s="8" t="s">
        <v>1677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42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43"/>
        <v>0</v>
      </c>
      <c r="AI547" s="11">
        <v>0</v>
      </c>
      <c r="AJ547" s="11">
        <v>0</v>
      </c>
      <c r="AK547" s="40">
        <f t="shared" si="44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41"/>
        <v>0</v>
      </c>
      <c r="AQ547" s="33">
        <f t="shared" si="45"/>
        <v>0</v>
      </c>
      <c r="AR547" s="41">
        <v>0</v>
      </c>
    </row>
    <row r="548" spans="1:44" customFormat="1" ht="45" hidden="1" customHeight="1" x14ac:dyDescent="0.25">
      <c r="A548" s="4" t="s">
        <v>593</v>
      </c>
      <c r="B548" s="4" t="s">
        <v>676</v>
      </c>
      <c r="C548" s="4" t="s">
        <v>671</v>
      </c>
      <c r="D548" s="4" t="s">
        <v>673</v>
      </c>
      <c r="E548" s="4" t="s">
        <v>672</v>
      </c>
      <c r="F548" s="4">
        <v>60</v>
      </c>
      <c r="G548" s="38">
        <v>20</v>
      </c>
      <c r="H548" s="6"/>
      <c r="I548" s="6"/>
      <c r="J548" s="6"/>
      <c r="K548" s="6"/>
      <c r="L548" s="6"/>
      <c r="M548" s="36" t="s">
        <v>2047</v>
      </c>
      <c r="N548" s="36" t="s">
        <v>2004</v>
      </c>
      <c r="O548" s="36">
        <v>1702</v>
      </c>
      <c r="P548" s="4" t="s">
        <v>680</v>
      </c>
      <c r="Q548" s="4">
        <v>1</v>
      </c>
      <c r="R548" s="27">
        <v>1</v>
      </c>
      <c r="S548" s="8" t="s">
        <v>1677</v>
      </c>
      <c r="T548" s="8" t="s">
        <v>1678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42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43"/>
        <v>0</v>
      </c>
      <c r="AI548" s="11">
        <v>0</v>
      </c>
      <c r="AJ548" s="11">
        <v>0</v>
      </c>
      <c r="AK548" s="40">
        <f t="shared" si="44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41"/>
        <v>0</v>
      </c>
      <c r="AQ548" s="33">
        <f t="shared" si="45"/>
        <v>0</v>
      </c>
      <c r="AR548" s="41">
        <v>0</v>
      </c>
    </row>
    <row r="549" spans="1:44" customFormat="1" ht="45" hidden="1" x14ac:dyDescent="0.25">
      <c r="A549" s="4" t="s">
        <v>593</v>
      </c>
      <c r="B549" s="4" t="s">
        <v>676</v>
      </c>
      <c r="C549" s="4" t="s">
        <v>671</v>
      </c>
      <c r="D549" s="4" t="s">
        <v>673</v>
      </c>
      <c r="E549" s="4" t="s">
        <v>672</v>
      </c>
      <c r="F549" s="4">
        <v>60</v>
      </c>
      <c r="G549" s="38">
        <v>20</v>
      </c>
      <c r="H549" s="6"/>
      <c r="I549" s="6"/>
      <c r="J549" s="6"/>
      <c r="K549" s="6"/>
      <c r="L549" s="6"/>
      <c r="M549" s="36" t="s">
        <v>2047</v>
      </c>
      <c r="N549" s="36" t="s">
        <v>2005</v>
      </c>
      <c r="O549" s="36">
        <v>1709</v>
      </c>
      <c r="P549" s="4" t="s">
        <v>681</v>
      </c>
      <c r="Q549" s="4">
        <v>1</v>
      </c>
      <c r="R549" s="27">
        <v>0.5</v>
      </c>
      <c r="S549" s="8" t="s">
        <v>1678</v>
      </c>
      <c r="T549" s="8" t="s">
        <v>1679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42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43"/>
        <v>0</v>
      </c>
      <c r="AI549" s="11">
        <v>0</v>
      </c>
      <c r="AJ549" s="11">
        <v>0</v>
      </c>
      <c r="AK549" s="40">
        <f t="shared" si="44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41"/>
        <v>0</v>
      </c>
      <c r="AQ549" s="33">
        <f t="shared" si="45"/>
        <v>0</v>
      </c>
      <c r="AR549" s="41">
        <v>0</v>
      </c>
    </row>
    <row r="550" spans="1:44" customFormat="1" ht="45" hidden="1" x14ac:dyDescent="0.25">
      <c r="A550" s="4" t="s">
        <v>593</v>
      </c>
      <c r="B550" s="4" t="s">
        <v>676</v>
      </c>
      <c r="C550" s="4" t="s">
        <v>671</v>
      </c>
      <c r="D550" s="4" t="s">
        <v>673</v>
      </c>
      <c r="E550" s="4" t="s">
        <v>672</v>
      </c>
      <c r="F550" s="4">
        <v>60</v>
      </c>
      <c r="G550" s="38">
        <v>20</v>
      </c>
      <c r="H550" s="6"/>
      <c r="I550" s="6"/>
      <c r="J550" s="6"/>
      <c r="K550" s="6"/>
      <c r="L550" s="6"/>
      <c r="M550" s="36" t="s">
        <v>2047</v>
      </c>
      <c r="N550" s="36" t="s">
        <v>2005</v>
      </c>
      <c r="O550" s="36">
        <v>1709</v>
      </c>
      <c r="P550" s="4" t="s">
        <v>682</v>
      </c>
      <c r="Q550" s="4">
        <v>1</v>
      </c>
      <c r="R550" s="27">
        <v>0.5</v>
      </c>
      <c r="S550" s="8" t="s">
        <v>1679</v>
      </c>
      <c r="T550" s="8" t="s">
        <v>1680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42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43"/>
        <v>0</v>
      </c>
      <c r="AI550" s="11">
        <v>0</v>
      </c>
      <c r="AJ550" s="11">
        <v>0</v>
      </c>
      <c r="AK550" s="40">
        <f t="shared" si="44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41"/>
        <v>0</v>
      </c>
      <c r="AQ550" s="33">
        <f t="shared" si="45"/>
        <v>0</v>
      </c>
      <c r="AR550" s="41">
        <v>0</v>
      </c>
    </row>
    <row r="551" spans="1:44" customFormat="1" ht="45" hidden="1" x14ac:dyDescent="0.25">
      <c r="A551" s="4" t="s">
        <v>593</v>
      </c>
      <c r="B551" s="4" t="s">
        <v>676</v>
      </c>
      <c r="C551" s="4" t="s">
        <v>671</v>
      </c>
      <c r="D551" s="4" t="s">
        <v>673</v>
      </c>
      <c r="E551" s="4" t="s">
        <v>672</v>
      </c>
      <c r="F551" s="4">
        <v>60</v>
      </c>
      <c r="G551" s="38">
        <v>20</v>
      </c>
      <c r="H551" s="6"/>
      <c r="I551" s="6"/>
      <c r="J551" s="6"/>
      <c r="K551" s="6"/>
      <c r="L551" s="6"/>
      <c r="M551" s="36" t="s">
        <v>2047</v>
      </c>
      <c r="N551" s="36" t="s">
        <v>2005</v>
      </c>
      <c r="O551" s="36">
        <v>1709</v>
      </c>
      <c r="P551" s="4" t="s">
        <v>683</v>
      </c>
      <c r="Q551" s="4">
        <v>1</v>
      </c>
      <c r="R551" s="27">
        <v>1</v>
      </c>
      <c r="S551" s="8" t="s">
        <v>1680</v>
      </c>
      <c r="T551" s="8" t="s">
        <v>1681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42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43"/>
        <v>0</v>
      </c>
      <c r="AI551" s="11">
        <v>0</v>
      </c>
      <c r="AJ551" s="11">
        <v>0</v>
      </c>
      <c r="AK551" s="40">
        <f t="shared" si="44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41"/>
        <v>0</v>
      </c>
      <c r="AQ551" s="33">
        <f t="shared" si="45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676</v>
      </c>
      <c r="C552" s="4" t="s">
        <v>671</v>
      </c>
      <c r="D552" s="4" t="s">
        <v>673</v>
      </c>
      <c r="E552" s="4" t="s">
        <v>672</v>
      </c>
      <c r="F552" s="4">
        <v>60</v>
      </c>
      <c r="G552" s="38">
        <v>20</v>
      </c>
      <c r="H552" s="6"/>
      <c r="I552" s="6"/>
      <c r="J552" s="6"/>
      <c r="K552" s="6"/>
      <c r="L552" s="6"/>
      <c r="M552" s="36" t="s">
        <v>2047</v>
      </c>
      <c r="N552" s="36" t="s">
        <v>2007</v>
      </c>
      <c r="O552" s="36">
        <v>1703</v>
      </c>
      <c r="P552" s="4" t="s">
        <v>684</v>
      </c>
      <c r="Q552" s="4">
        <v>1</v>
      </c>
      <c r="R552" s="27">
        <v>1</v>
      </c>
      <c r="S552" s="8" t="s">
        <v>1681</v>
      </c>
      <c r="T552" s="8" t="s">
        <v>1682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42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43"/>
        <v>0</v>
      </c>
      <c r="AI552" s="11">
        <v>0</v>
      </c>
      <c r="AJ552" s="11">
        <v>0</v>
      </c>
      <c r="AK552" s="40">
        <f t="shared" si="44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41"/>
        <v>0</v>
      </c>
      <c r="AQ552" s="33">
        <f t="shared" si="45"/>
        <v>0</v>
      </c>
      <c r="AR552" s="41">
        <v>0</v>
      </c>
    </row>
    <row r="553" spans="1:44" customFormat="1" ht="45" hidden="1" x14ac:dyDescent="0.25">
      <c r="A553" s="4" t="s">
        <v>593</v>
      </c>
      <c r="B553" s="4" t="s">
        <v>676</v>
      </c>
      <c r="C553" s="4" t="s">
        <v>671</v>
      </c>
      <c r="D553" s="4" t="s">
        <v>673</v>
      </c>
      <c r="E553" s="4" t="s">
        <v>672</v>
      </c>
      <c r="F553" s="4">
        <v>60</v>
      </c>
      <c r="G553" s="38">
        <v>20</v>
      </c>
      <c r="H553" s="6"/>
      <c r="I553" s="6"/>
      <c r="J553" s="6"/>
      <c r="K553" s="6"/>
      <c r="L553" s="6"/>
      <c r="M553" s="36" t="s">
        <v>2047</v>
      </c>
      <c r="N553" s="36" t="s">
        <v>2005</v>
      </c>
      <c r="O553" s="36">
        <v>1709</v>
      </c>
      <c r="P553" s="4" t="s">
        <v>685</v>
      </c>
      <c r="Q553" s="4">
        <v>1</v>
      </c>
      <c r="R553" s="27">
        <v>1</v>
      </c>
      <c r="S553" s="8" t="s">
        <v>1682</v>
      </c>
      <c r="T553" s="8" t="s">
        <v>1683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42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43"/>
        <v>0</v>
      </c>
      <c r="AI553" s="11">
        <v>0</v>
      </c>
      <c r="AJ553" s="11">
        <v>0</v>
      </c>
      <c r="AK553" s="40">
        <f t="shared" si="44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si="41"/>
        <v>0</v>
      </c>
      <c r="AQ553" s="33">
        <f t="shared" si="45"/>
        <v>0</v>
      </c>
      <c r="AR553" s="41">
        <v>0</v>
      </c>
    </row>
    <row r="554" spans="1:44" customFormat="1" ht="45" hidden="1" x14ac:dyDescent="0.25">
      <c r="A554" s="4" t="s">
        <v>593</v>
      </c>
      <c r="B554" s="4" t="s">
        <v>676</v>
      </c>
      <c r="C554" s="4" t="s">
        <v>671</v>
      </c>
      <c r="D554" s="4" t="s">
        <v>673</v>
      </c>
      <c r="E554" s="4" t="s">
        <v>672</v>
      </c>
      <c r="F554" s="4">
        <v>60</v>
      </c>
      <c r="G554" s="38">
        <v>20</v>
      </c>
      <c r="H554" s="6"/>
      <c r="I554" s="6"/>
      <c r="J554" s="6"/>
      <c r="K554" s="6"/>
      <c r="L554" s="6"/>
      <c r="M554" s="36" t="s">
        <v>2047</v>
      </c>
      <c r="N554" s="36" t="s">
        <v>2005</v>
      </c>
      <c r="O554" s="36">
        <v>1709</v>
      </c>
      <c r="P554" s="4" t="s">
        <v>686</v>
      </c>
      <c r="Q554" s="4">
        <v>27</v>
      </c>
      <c r="R554" s="27">
        <v>9</v>
      </c>
      <c r="S554" s="8" t="s">
        <v>1683</v>
      </c>
      <c r="T554" s="8" t="s">
        <v>1684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si="42"/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si="43"/>
        <v>0</v>
      </c>
      <c r="AI554" s="11">
        <v>0</v>
      </c>
      <c r="AJ554" s="11">
        <v>0</v>
      </c>
      <c r="AK554" s="40">
        <f t="shared" si="44"/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si="45"/>
        <v>0</v>
      </c>
      <c r="AR554" s="41">
        <v>0</v>
      </c>
    </row>
    <row r="555" spans="1:44" customFormat="1" ht="45" hidden="1" x14ac:dyDescent="0.25">
      <c r="A555" s="4" t="s">
        <v>593</v>
      </c>
      <c r="B555" s="4" t="s">
        <v>676</v>
      </c>
      <c r="C555" s="4" t="s">
        <v>671</v>
      </c>
      <c r="D555" s="4" t="s">
        <v>673</v>
      </c>
      <c r="E555" s="4" t="s">
        <v>687</v>
      </c>
      <c r="F555" s="4">
        <v>60</v>
      </c>
      <c r="G555" s="38">
        <v>20</v>
      </c>
      <c r="H555" s="6"/>
      <c r="I555" s="6"/>
      <c r="J555" s="6"/>
      <c r="K555" s="6"/>
      <c r="L555" s="6"/>
      <c r="M555" s="36" t="s">
        <v>2047</v>
      </c>
      <c r="N555" s="36" t="s">
        <v>2005</v>
      </c>
      <c r="O555" s="36">
        <v>1709</v>
      </c>
      <c r="P555" s="4" t="s">
        <v>688</v>
      </c>
      <c r="Q555" s="4">
        <v>1</v>
      </c>
      <c r="R555" s="27">
        <v>0.5</v>
      </c>
      <c r="S555" s="8" t="s">
        <v>1684</v>
      </c>
      <c r="T555" s="8" t="s">
        <v>1685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45" hidden="1" x14ac:dyDescent="0.25">
      <c r="A556" s="4" t="s">
        <v>593</v>
      </c>
      <c r="B556" s="4" t="s">
        <v>676</v>
      </c>
      <c r="C556" s="4" t="s">
        <v>671</v>
      </c>
      <c r="D556" s="4" t="s">
        <v>673</v>
      </c>
      <c r="E556" s="4" t="s">
        <v>687</v>
      </c>
      <c r="F556" s="4">
        <v>60</v>
      </c>
      <c r="G556" s="38">
        <v>20</v>
      </c>
      <c r="H556" s="6"/>
      <c r="I556" s="6"/>
      <c r="J556" s="6"/>
      <c r="K556" s="6"/>
      <c r="L556" s="6"/>
      <c r="M556" s="36" t="s">
        <v>2047</v>
      </c>
      <c r="N556" s="36" t="s">
        <v>2005</v>
      </c>
      <c r="O556" s="36">
        <v>1709</v>
      </c>
      <c r="P556" s="4" t="s">
        <v>689</v>
      </c>
      <c r="Q556" s="4">
        <v>1</v>
      </c>
      <c r="R556" s="27">
        <v>1</v>
      </c>
      <c r="S556" s="8" t="s">
        <v>1685</v>
      </c>
      <c r="T556" s="8" t="s">
        <v>1686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45" hidden="1" x14ac:dyDescent="0.25">
      <c r="A557" s="4" t="s">
        <v>593</v>
      </c>
      <c r="B557" s="4" t="s">
        <v>676</v>
      </c>
      <c r="C557" s="4" t="s">
        <v>671</v>
      </c>
      <c r="D557" s="4" t="s">
        <v>673</v>
      </c>
      <c r="E557" s="4" t="s">
        <v>687</v>
      </c>
      <c r="F557" s="4">
        <v>60</v>
      </c>
      <c r="G557" s="38">
        <v>20</v>
      </c>
      <c r="H557" s="6"/>
      <c r="I557" s="6"/>
      <c r="J557" s="6"/>
      <c r="K557" s="6"/>
      <c r="L557" s="6"/>
      <c r="M557" s="36" t="s">
        <v>2047</v>
      </c>
      <c r="N557" s="36" t="s">
        <v>2005</v>
      </c>
      <c r="O557" s="36">
        <v>1709</v>
      </c>
      <c r="P557" s="4" t="s">
        <v>690</v>
      </c>
      <c r="Q557" s="4">
        <v>1</v>
      </c>
      <c r="R557" s="27">
        <v>0.5</v>
      </c>
      <c r="S557" s="8" t="s">
        <v>1686</v>
      </c>
      <c r="T557" s="8" t="s">
        <v>1687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45" hidden="1" x14ac:dyDescent="0.25">
      <c r="A558" s="4" t="s">
        <v>593</v>
      </c>
      <c r="B558" s="4" t="s">
        <v>676</v>
      </c>
      <c r="C558" s="4" t="s">
        <v>671</v>
      </c>
      <c r="D558" s="4" t="s">
        <v>673</v>
      </c>
      <c r="E558" s="4" t="s">
        <v>687</v>
      </c>
      <c r="F558" s="4">
        <v>60</v>
      </c>
      <c r="G558" s="38">
        <v>20</v>
      </c>
      <c r="H558" s="6"/>
      <c r="I558" s="6"/>
      <c r="J558" s="6"/>
      <c r="K558" s="6"/>
      <c r="L558" s="6"/>
      <c r="M558" s="36" t="s">
        <v>2047</v>
      </c>
      <c r="N558" s="36" t="s">
        <v>2005</v>
      </c>
      <c r="O558" s="36">
        <v>1709</v>
      </c>
      <c r="P558" s="5" t="s">
        <v>691</v>
      </c>
      <c r="Q558" s="5">
        <v>1</v>
      </c>
      <c r="R558" s="27">
        <v>1</v>
      </c>
      <c r="S558" s="10" t="s">
        <v>1687</v>
      </c>
      <c r="T558" s="8" t="s">
        <v>1688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1153</v>
      </c>
      <c r="C559" s="4" t="s">
        <v>699</v>
      </c>
      <c r="D559" s="4" t="s">
        <v>693</v>
      </c>
      <c r="E559" s="4" t="s">
        <v>692</v>
      </c>
      <c r="F559" s="4">
        <v>70</v>
      </c>
      <c r="G559" s="38">
        <v>50</v>
      </c>
      <c r="H559" s="6"/>
      <c r="I559" s="6"/>
      <c r="J559" s="6"/>
      <c r="K559" s="6"/>
      <c r="L559" s="6"/>
      <c r="M559" s="36" t="s">
        <v>2048</v>
      </c>
      <c r="N559" s="36" t="s">
        <v>2008</v>
      </c>
      <c r="O559" s="36">
        <v>2409</v>
      </c>
      <c r="P559" s="5" t="s">
        <v>694</v>
      </c>
      <c r="Q559" s="5">
        <v>1</v>
      </c>
      <c r="R559" s="27" t="s">
        <v>1979</v>
      </c>
      <c r="S559" s="10" t="s">
        <v>1688</v>
      </c>
      <c r="T559" s="8" t="s">
        <v>1689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692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2048</v>
      </c>
      <c r="N560" s="36" t="s">
        <v>2008</v>
      </c>
      <c r="O560" s="36">
        <v>2409</v>
      </c>
      <c r="P560" s="5" t="s">
        <v>695</v>
      </c>
      <c r="Q560" s="5">
        <v>1</v>
      </c>
      <c r="R560" s="27">
        <v>1</v>
      </c>
      <c r="S560" s="10" t="s">
        <v>1689</v>
      </c>
      <c r="T560" s="8" t="s">
        <v>1690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1153</v>
      </c>
      <c r="C561" s="4" t="s">
        <v>699</v>
      </c>
      <c r="D561" s="4" t="s">
        <v>693</v>
      </c>
      <c r="E561" s="4" t="s">
        <v>692</v>
      </c>
      <c r="F561" s="4">
        <v>70</v>
      </c>
      <c r="G561" s="38">
        <v>50</v>
      </c>
      <c r="H561" s="6"/>
      <c r="I561" s="6"/>
      <c r="J561" s="6"/>
      <c r="K561" s="6"/>
      <c r="L561" s="6"/>
      <c r="M561" s="36" t="s">
        <v>2048</v>
      </c>
      <c r="N561" s="36" t="s">
        <v>2008</v>
      </c>
      <c r="O561" s="36">
        <v>2409</v>
      </c>
      <c r="P561" s="5" t="s">
        <v>696</v>
      </c>
      <c r="Q561" s="5">
        <v>1</v>
      </c>
      <c r="R561" s="27">
        <v>0.5</v>
      </c>
      <c r="S561" s="10" t="s">
        <v>1690</v>
      </c>
      <c r="T561" s="8" t="s">
        <v>1691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697</v>
      </c>
      <c r="F562" s="4">
        <v>60</v>
      </c>
      <c r="G562" s="38">
        <v>50</v>
      </c>
      <c r="H562" s="6"/>
      <c r="I562" s="6"/>
      <c r="J562" s="6"/>
      <c r="K562" s="6"/>
      <c r="L562" s="6"/>
      <c r="M562" s="36" t="s">
        <v>2048</v>
      </c>
      <c r="N562" s="36" t="s">
        <v>2008</v>
      </c>
      <c r="O562" s="36">
        <v>2409</v>
      </c>
      <c r="P562" s="5" t="s">
        <v>698</v>
      </c>
      <c r="Q562" s="5">
        <v>1</v>
      </c>
      <c r="R562" s="27" t="s">
        <v>1979</v>
      </c>
      <c r="S562" s="10" t="s">
        <v>1691</v>
      </c>
      <c r="T562" s="8" t="s">
        <v>1692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697</v>
      </c>
      <c r="F563" s="4">
        <v>60</v>
      </c>
      <c r="G563" s="38">
        <v>50</v>
      </c>
      <c r="H563" s="6"/>
      <c r="I563" s="6"/>
      <c r="J563" s="6"/>
      <c r="K563" s="6"/>
      <c r="L563" s="6"/>
      <c r="M563" s="36" t="s">
        <v>2048</v>
      </c>
      <c r="N563" s="36" t="s">
        <v>2008</v>
      </c>
      <c r="O563" s="36">
        <v>2409</v>
      </c>
      <c r="P563" s="5" t="s">
        <v>700</v>
      </c>
      <c r="Q563" s="5">
        <v>1</v>
      </c>
      <c r="R563" s="27">
        <v>0.3</v>
      </c>
      <c r="S563" s="10" t="s">
        <v>1692</v>
      </c>
      <c r="T563" s="8" t="s">
        <v>1693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5" t="s">
        <v>593</v>
      </c>
      <c r="B564" s="5" t="s">
        <v>1153</v>
      </c>
      <c r="C564" s="5" t="s">
        <v>699</v>
      </c>
      <c r="D564" s="5" t="s">
        <v>693</v>
      </c>
      <c r="E564" s="5" t="s">
        <v>697</v>
      </c>
      <c r="F564" s="5">
        <v>60</v>
      </c>
      <c r="G564" s="38">
        <v>50</v>
      </c>
      <c r="H564" s="6"/>
      <c r="I564" s="6"/>
      <c r="J564" s="6"/>
      <c r="K564" s="6"/>
      <c r="L564" s="6"/>
      <c r="M564" s="36" t="s">
        <v>2048</v>
      </c>
      <c r="N564" s="36" t="s">
        <v>2008</v>
      </c>
      <c r="O564" s="36">
        <v>2409</v>
      </c>
      <c r="P564" s="5" t="s">
        <v>701</v>
      </c>
      <c r="Q564" s="5">
        <v>2</v>
      </c>
      <c r="R564" s="27" t="s">
        <v>1979</v>
      </c>
      <c r="S564" s="10" t="s">
        <v>1693</v>
      </c>
      <c r="T564" s="8" t="s">
        <v>1694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s="3" customFormat="1" ht="60" hidden="1" x14ac:dyDescent="0.25">
      <c r="A565" s="5" t="s">
        <v>593</v>
      </c>
      <c r="B565" s="5" t="s">
        <v>1154</v>
      </c>
      <c r="C565" s="5" t="s">
        <v>699</v>
      </c>
      <c r="D565" s="5" t="s">
        <v>693</v>
      </c>
      <c r="E565" s="5" t="s">
        <v>697</v>
      </c>
      <c r="F565" s="5">
        <v>60</v>
      </c>
      <c r="G565" s="38">
        <v>50</v>
      </c>
      <c r="H565" s="6"/>
      <c r="I565" s="6"/>
      <c r="J565" s="6"/>
      <c r="K565" s="6"/>
      <c r="L565" s="6"/>
      <c r="M565" s="36" t="s">
        <v>2048</v>
      </c>
      <c r="N565" s="36" t="s">
        <v>2008</v>
      </c>
      <c r="O565" s="36">
        <v>2409</v>
      </c>
      <c r="P565" s="5" t="s">
        <v>702</v>
      </c>
      <c r="Q565" s="5">
        <v>120</v>
      </c>
      <c r="R565" s="27">
        <v>40</v>
      </c>
      <c r="S565" s="10" t="s">
        <v>1694</v>
      </c>
      <c r="T565" s="8" t="s">
        <v>1695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5" t="s">
        <v>593</v>
      </c>
      <c r="B566" s="5" t="s">
        <v>1155</v>
      </c>
      <c r="C566" s="5" t="s">
        <v>699</v>
      </c>
      <c r="D566" s="5" t="s">
        <v>693</v>
      </c>
      <c r="E566" s="5" t="s">
        <v>723</v>
      </c>
      <c r="F566" s="5">
        <v>70</v>
      </c>
      <c r="G566" s="38">
        <v>70</v>
      </c>
      <c r="H566" s="6"/>
      <c r="I566" s="6"/>
      <c r="J566" s="6"/>
      <c r="K566" s="6"/>
      <c r="L566" s="6"/>
      <c r="M566" s="36" t="s">
        <v>2048</v>
      </c>
      <c r="N566" s="36" t="s">
        <v>2009</v>
      </c>
      <c r="O566" s="36">
        <v>2408</v>
      </c>
      <c r="P566" s="5" t="s">
        <v>703</v>
      </c>
      <c r="Q566" s="5">
        <v>1</v>
      </c>
      <c r="R566" s="27">
        <v>0.27</v>
      </c>
      <c r="S566" s="10" t="s">
        <v>1695</v>
      </c>
      <c r="T566" s="8" t="s">
        <v>1696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5" t="s">
        <v>593</v>
      </c>
      <c r="B567" s="5" t="s">
        <v>1155</v>
      </c>
      <c r="C567" s="5" t="s">
        <v>699</v>
      </c>
      <c r="D567" s="5" t="s">
        <v>693</v>
      </c>
      <c r="E567" s="5" t="s">
        <v>723</v>
      </c>
      <c r="F567" s="5">
        <v>70</v>
      </c>
      <c r="G567" s="38">
        <v>70</v>
      </c>
      <c r="H567" s="6"/>
      <c r="I567" s="6"/>
      <c r="J567" s="6"/>
      <c r="K567" s="6"/>
      <c r="L567" s="6"/>
      <c r="M567" s="36" t="s">
        <v>2048</v>
      </c>
      <c r="N567" s="36" t="s">
        <v>2009</v>
      </c>
      <c r="O567" s="36">
        <v>2408</v>
      </c>
      <c r="P567" s="5" t="s">
        <v>704</v>
      </c>
      <c r="Q567" s="5">
        <v>4</v>
      </c>
      <c r="R567" s="27">
        <v>2</v>
      </c>
      <c r="S567" s="10" t="s">
        <v>1696</v>
      </c>
      <c r="T567" s="8" t="s">
        <v>1697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1155</v>
      </c>
      <c r="C568" s="4" t="s">
        <v>699</v>
      </c>
      <c r="D568" s="4" t="s">
        <v>693</v>
      </c>
      <c r="E568" s="4" t="s">
        <v>723</v>
      </c>
      <c r="F568" s="4">
        <v>70</v>
      </c>
      <c r="G568" s="38">
        <v>70</v>
      </c>
      <c r="H568" s="6"/>
      <c r="I568" s="6"/>
      <c r="J568" s="6"/>
      <c r="K568" s="6"/>
      <c r="L568" s="6"/>
      <c r="M568" s="36" t="s">
        <v>2048</v>
      </c>
      <c r="N568" s="36" t="s">
        <v>2009</v>
      </c>
      <c r="O568" s="36">
        <v>2408</v>
      </c>
      <c r="P568" s="5" t="s">
        <v>705</v>
      </c>
      <c r="Q568" s="5">
        <v>1</v>
      </c>
      <c r="R568" s="27" t="s">
        <v>1979</v>
      </c>
      <c r="S568" s="10" t="s">
        <v>1697</v>
      </c>
      <c r="T568" s="8" t="s">
        <v>1698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1155</v>
      </c>
      <c r="C569" s="4" t="s">
        <v>699</v>
      </c>
      <c r="D569" s="4" t="s">
        <v>693</v>
      </c>
      <c r="E569" s="4" t="s">
        <v>723</v>
      </c>
      <c r="F569" s="4">
        <v>70</v>
      </c>
      <c r="G569" s="38">
        <v>70</v>
      </c>
      <c r="H569" s="6"/>
      <c r="I569" s="6"/>
      <c r="J569" s="6"/>
      <c r="K569" s="6"/>
      <c r="L569" s="6"/>
      <c r="M569" s="36" t="s">
        <v>2048</v>
      </c>
      <c r="N569" s="36" t="s">
        <v>2009</v>
      </c>
      <c r="O569" s="36">
        <v>2408</v>
      </c>
      <c r="P569" s="5" t="s">
        <v>706</v>
      </c>
      <c r="Q569" s="5">
        <v>1</v>
      </c>
      <c r="R569" s="27">
        <v>0.15</v>
      </c>
      <c r="S569" s="10" t="s">
        <v>1698</v>
      </c>
      <c r="T569" s="8" t="s">
        <v>1699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1155</v>
      </c>
      <c r="C570" s="4" t="s">
        <v>699</v>
      </c>
      <c r="D570" s="4" t="s">
        <v>693</v>
      </c>
      <c r="E570" s="4" t="s">
        <v>723</v>
      </c>
      <c r="F570" s="4">
        <v>70</v>
      </c>
      <c r="G570" s="38">
        <v>70</v>
      </c>
      <c r="H570" s="6"/>
      <c r="I570" s="6"/>
      <c r="J570" s="6"/>
      <c r="K570" s="6"/>
      <c r="L570" s="6"/>
      <c r="M570" s="36" t="s">
        <v>2048</v>
      </c>
      <c r="N570" s="36" t="s">
        <v>2009</v>
      </c>
      <c r="O570" s="36">
        <v>2408</v>
      </c>
      <c r="P570" s="5" t="s">
        <v>707</v>
      </c>
      <c r="Q570" s="5">
        <v>1</v>
      </c>
      <c r="R570" s="27">
        <v>0.5</v>
      </c>
      <c r="S570" s="10" t="s">
        <v>1699</v>
      </c>
      <c r="T570" s="8" t="s">
        <v>1700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723</v>
      </c>
      <c r="F571" s="4">
        <v>70</v>
      </c>
      <c r="G571" s="38">
        <v>50</v>
      </c>
      <c r="H571" s="6"/>
      <c r="I571" s="6"/>
      <c r="J571" s="6"/>
      <c r="K571" s="6"/>
      <c r="L571" s="6"/>
      <c r="M571" s="36" t="s">
        <v>2048</v>
      </c>
      <c r="N571" s="36" t="s">
        <v>2009</v>
      </c>
      <c r="O571" s="36">
        <v>2408</v>
      </c>
      <c r="P571" s="5" t="s">
        <v>708</v>
      </c>
      <c r="Q571" s="5">
        <v>4</v>
      </c>
      <c r="R571" s="27">
        <v>1</v>
      </c>
      <c r="S571" s="10" t="s">
        <v>1700</v>
      </c>
      <c r="T571" s="8" t="s">
        <v>1701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1155</v>
      </c>
      <c r="C572" s="4" t="s">
        <v>699</v>
      </c>
      <c r="D572" s="4" t="s">
        <v>693</v>
      </c>
      <c r="E572" s="4" t="s">
        <v>723</v>
      </c>
      <c r="F572" s="4">
        <v>70</v>
      </c>
      <c r="G572" s="38">
        <v>70</v>
      </c>
      <c r="H572" s="6"/>
      <c r="I572" s="6"/>
      <c r="J572" s="6"/>
      <c r="K572" s="6"/>
      <c r="L572" s="6"/>
      <c r="M572" s="36" t="s">
        <v>2048</v>
      </c>
      <c r="N572" s="36" t="s">
        <v>2009</v>
      </c>
      <c r="O572" s="36">
        <v>2408</v>
      </c>
      <c r="P572" s="5" t="s">
        <v>709</v>
      </c>
      <c r="Q572" s="5">
        <v>134</v>
      </c>
      <c r="R572" s="28" t="s">
        <v>1979</v>
      </c>
      <c r="S572" s="10" t="s">
        <v>1701</v>
      </c>
      <c r="T572" s="8" t="s">
        <v>1702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1155</v>
      </c>
      <c r="C573" s="4" t="s">
        <v>699</v>
      </c>
      <c r="D573" s="4" t="s">
        <v>693</v>
      </c>
      <c r="E573" s="4" t="s">
        <v>723</v>
      </c>
      <c r="F573" s="4">
        <v>70</v>
      </c>
      <c r="G573" s="38">
        <v>70</v>
      </c>
      <c r="H573" s="6"/>
      <c r="I573" s="6"/>
      <c r="J573" s="6"/>
      <c r="K573" s="6"/>
      <c r="L573" s="6"/>
      <c r="M573" s="36" t="s">
        <v>2048</v>
      </c>
      <c r="N573" s="36" t="s">
        <v>2009</v>
      </c>
      <c r="O573" s="36">
        <v>2408</v>
      </c>
      <c r="P573" s="5" t="s">
        <v>710</v>
      </c>
      <c r="Q573" s="5">
        <v>4</v>
      </c>
      <c r="R573" s="27">
        <v>0.65</v>
      </c>
      <c r="S573" s="10" t="s">
        <v>1702</v>
      </c>
      <c r="T573" s="8" t="s">
        <v>1703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1155</v>
      </c>
      <c r="C574" s="4" t="s">
        <v>699</v>
      </c>
      <c r="D574" s="4" t="s">
        <v>693</v>
      </c>
      <c r="E574" s="4" t="s">
        <v>723</v>
      </c>
      <c r="F574" s="4">
        <v>70</v>
      </c>
      <c r="G574" s="38">
        <v>70</v>
      </c>
      <c r="H574" s="6"/>
      <c r="I574" s="6"/>
      <c r="J574" s="6"/>
      <c r="K574" s="6"/>
      <c r="L574" s="6"/>
      <c r="M574" s="36" t="s">
        <v>2048</v>
      </c>
      <c r="N574" s="36" t="s">
        <v>2009</v>
      </c>
      <c r="O574" s="36">
        <v>2408</v>
      </c>
      <c r="P574" s="5" t="s">
        <v>711</v>
      </c>
      <c r="Q574" s="5">
        <v>4</v>
      </c>
      <c r="R574" s="27">
        <v>0.65</v>
      </c>
      <c r="S574" s="10" t="s">
        <v>1703</v>
      </c>
      <c r="T574" s="8" t="s">
        <v>1704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ref="AP574:AP637" si="46">SUM(AL574:AO574)</f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1155</v>
      </c>
      <c r="C575" s="4" t="s">
        <v>699</v>
      </c>
      <c r="D575" s="4" t="s">
        <v>693</v>
      </c>
      <c r="E575" s="4" t="s">
        <v>723</v>
      </c>
      <c r="F575" s="4">
        <v>70</v>
      </c>
      <c r="G575" s="38">
        <v>70</v>
      </c>
      <c r="H575" s="6"/>
      <c r="I575" s="6"/>
      <c r="J575" s="6"/>
      <c r="K575" s="6"/>
      <c r="L575" s="6"/>
      <c r="M575" s="36" t="s">
        <v>2048</v>
      </c>
      <c r="N575" s="36" t="s">
        <v>2009</v>
      </c>
      <c r="O575" s="36">
        <v>2408</v>
      </c>
      <c r="P575" s="4" t="s">
        <v>712</v>
      </c>
      <c r="Q575" s="4">
        <v>19</v>
      </c>
      <c r="R575" s="27">
        <v>19</v>
      </c>
      <c r="S575" s="8" t="s">
        <v>1704</v>
      </c>
      <c r="T575" s="8" t="s">
        <v>1705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ref="AB575:AB638" si="47">SUM(W575:AA575)</f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ref="AH575:AH638" si="48">SUM(AC575:AG575)</f>
        <v>0</v>
      </c>
      <c r="AI575" s="11">
        <v>0</v>
      </c>
      <c r="AJ575" s="11">
        <v>0</v>
      </c>
      <c r="AK575" s="40">
        <f t="shared" ref="AK575:AK638" si="49">SUM(AI575:AJ575)</f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6"/>
        <v>0</v>
      </c>
      <c r="AQ575" s="33">
        <f t="shared" ref="AQ575:AQ638" si="50">AB575+AH575+AK575+AP575</f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693</v>
      </c>
      <c r="E576" s="4" t="s">
        <v>723</v>
      </c>
      <c r="F576" s="4">
        <v>70</v>
      </c>
      <c r="G576" s="38">
        <v>70</v>
      </c>
      <c r="H576" s="6"/>
      <c r="I576" s="6"/>
      <c r="J576" s="6"/>
      <c r="K576" s="6"/>
      <c r="L576" s="6"/>
      <c r="M576" s="36" t="s">
        <v>2048</v>
      </c>
      <c r="N576" s="36" t="s">
        <v>2009</v>
      </c>
      <c r="O576" s="36">
        <v>2408</v>
      </c>
      <c r="P576" s="4" t="s">
        <v>713</v>
      </c>
      <c r="Q576" s="4">
        <v>10.92</v>
      </c>
      <c r="R576" s="27">
        <v>2.27</v>
      </c>
      <c r="S576" s="8" t="s">
        <v>1705</v>
      </c>
      <c r="T576" s="8" t="s">
        <v>1706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7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8"/>
        <v>0</v>
      </c>
      <c r="AI576" s="11">
        <v>0</v>
      </c>
      <c r="AJ576" s="11">
        <v>0</v>
      </c>
      <c r="AK576" s="40">
        <f t="shared" si="49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6"/>
        <v>0</v>
      </c>
      <c r="AQ576" s="33">
        <f t="shared" si="50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1156</v>
      </c>
      <c r="C577" s="4" t="s">
        <v>699</v>
      </c>
      <c r="D577" s="4" t="s">
        <v>693</v>
      </c>
      <c r="E577" s="4" t="s">
        <v>723</v>
      </c>
      <c r="F577" s="4">
        <v>70</v>
      </c>
      <c r="G577" s="38">
        <v>70</v>
      </c>
      <c r="H577" s="6"/>
      <c r="I577" s="6"/>
      <c r="J577" s="6"/>
      <c r="K577" s="6"/>
      <c r="L577" s="6"/>
      <c r="M577" s="36" t="s">
        <v>2048</v>
      </c>
      <c r="N577" s="36" t="s">
        <v>2009</v>
      </c>
      <c r="O577" s="36">
        <v>2408</v>
      </c>
      <c r="P577" s="4" t="s">
        <v>714</v>
      </c>
      <c r="Q577" s="4">
        <v>1</v>
      </c>
      <c r="R577" s="27">
        <v>0.1</v>
      </c>
      <c r="S577" s="8" t="s">
        <v>1706</v>
      </c>
      <c r="T577" s="8" t="s">
        <v>1707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7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8"/>
        <v>0</v>
      </c>
      <c r="AI577" s="11">
        <v>0</v>
      </c>
      <c r="AJ577" s="11">
        <v>0</v>
      </c>
      <c r="AK577" s="40">
        <f t="shared" si="49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6"/>
        <v>0</v>
      </c>
      <c r="AQ577" s="33">
        <f t="shared" si="50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693</v>
      </c>
      <c r="E578" s="4" t="s">
        <v>723</v>
      </c>
      <c r="F578" s="4">
        <v>70</v>
      </c>
      <c r="G578" s="38">
        <v>70</v>
      </c>
      <c r="H578" s="6"/>
      <c r="I578" s="6"/>
      <c r="J578" s="6"/>
      <c r="K578" s="6"/>
      <c r="L578" s="6"/>
      <c r="M578" s="36" t="s">
        <v>2048</v>
      </c>
      <c r="N578" s="36" t="s">
        <v>2009</v>
      </c>
      <c r="O578" s="36">
        <v>2408</v>
      </c>
      <c r="P578" s="4" t="s">
        <v>715</v>
      </c>
      <c r="Q578" s="4">
        <v>17.22</v>
      </c>
      <c r="R578" s="27">
        <v>7.64</v>
      </c>
      <c r="S578" s="8" t="s">
        <v>1707</v>
      </c>
      <c r="T578" s="8" t="s">
        <v>1708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7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8"/>
        <v>0</v>
      </c>
      <c r="AI578" s="11">
        <v>0</v>
      </c>
      <c r="AJ578" s="11">
        <v>0</v>
      </c>
      <c r="AK578" s="40">
        <f t="shared" si="49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6"/>
        <v>0</v>
      </c>
      <c r="AQ578" s="33">
        <f t="shared" si="50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1156</v>
      </c>
      <c r="C579" s="4" t="s">
        <v>699</v>
      </c>
      <c r="D579" s="4" t="s">
        <v>693</v>
      </c>
      <c r="E579" s="4" t="s">
        <v>723</v>
      </c>
      <c r="F579" s="4">
        <v>70</v>
      </c>
      <c r="G579" s="38">
        <v>70</v>
      </c>
      <c r="H579" s="6"/>
      <c r="I579" s="6"/>
      <c r="J579" s="6"/>
      <c r="K579" s="6"/>
      <c r="L579" s="6"/>
      <c r="M579" s="36" t="s">
        <v>2048</v>
      </c>
      <c r="N579" s="36" t="s">
        <v>2008</v>
      </c>
      <c r="O579" s="36">
        <v>2409</v>
      </c>
      <c r="P579" s="4" t="s">
        <v>716</v>
      </c>
      <c r="Q579" s="4">
        <v>1</v>
      </c>
      <c r="R579" s="27" t="s">
        <v>1979</v>
      </c>
      <c r="S579" s="8" t="s">
        <v>1708</v>
      </c>
      <c r="T579" s="8" t="s">
        <v>1709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7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8"/>
        <v>0</v>
      </c>
      <c r="AI579" s="11">
        <v>0</v>
      </c>
      <c r="AJ579" s="11">
        <v>0</v>
      </c>
      <c r="AK579" s="40">
        <f t="shared" si="49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6"/>
        <v>0</v>
      </c>
      <c r="AQ579" s="33">
        <f t="shared" si="50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693</v>
      </c>
      <c r="E580" s="4" t="s">
        <v>723</v>
      </c>
      <c r="F580" s="4">
        <v>70</v>
      </c>
      <c r="G580" s="38">
        <v>70</v>
      </c>
      <c r="H580" s="6"/>
      <c r="I580" s="6"/>
      <c r="J580" s="6"/>
      <c r="K580" s="6"/>
      <c r="L580" s="6"/>
      <c r="M580" s="36" t="s">
        <v>2048</v>
      </c>
      <c r="N580" s="36" t="s">
        <v>2009</v>
      </c>
      <c r="O580" s="36">
        <v>2408</v>
      </c>
      <c r="P580" s="4" t="s">
        <v>717</v>
      </c>
      <c r="Q580" s="4">
        <v>1</v>
      </c>
      <c r="R580" s="27">
        <v>0.17</v>
      </c>
      <c r="S580" s="8" t="s">
        <v>1709</v>
      </c>
      <c r="T580" s="8" t="s">
        <v>1710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7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8"/>
        <v>0</v>
      </c>
      <c r="AI580" s="11">
        <v>0</v>
      </c>
      <c r="AJ580" s="11">
        <v>0</v>
      </c>
      <c r="AK580" s="40">
        <f t="shared" si="49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6"/>
        <v>0</v>
      </c>
      <c r="AQ580" s="33">
        <f t="shared" si="50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693</v>
      </c>
      <c r="E581" s="4" t="s">
        <v>723</v>
      </c>
      <c r="F581" s="4">
        <v>70</v>
      </c>
      <c r="G581" s="38">
        <v>50</v>
      </c>
      <c r="H581" s="6"/>
      <c r="I581" s="6"/>
      <c r="J581" s="6"/>
      <c r="K581" s="6"/>
      <c r="L581" s="6"/>
      <c r="M581" s="36" t="s">
        <v>2048</v>
      </c>
      <c r="N581" s="36" t="s">
        <v>2009</v>
      </c>
      <c r="O581" s="36">
        <v>2408</v>
      </c>
      <c r="P581" s="4" t="s">
        <v>718</v>
      </c>
      <c r="Q581" s="4">
        <v>1</v>
      </c>
      <c r="R581" s="27" t="s">
        <v>1979</v>
      </c>
      <c r="S581" s="8" t="s">
        <v>1710</v>
      </c>
      <c r="T581" s="8" t="s">
        <v>1711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7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8"/>
        <v>0</v>
      </c>
      <c r="AI581" s="11">
        <v>0</v>
      </c>
      <c r="AJ581" s="11">
        <v>0</v>
      </c>
      <c r="AK581" s="40">
        <f t="shared" si="49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6"/>
        <v>0</v>
      </c>
      <c r="AQ581" s="33">
        <f t="shared" si="50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1155</v>
      </c>
      <c r="C582" s="4" t="s">
        <v>699</v>
      </c>
      <c r="D582" s="4" t="s">
        <v>693</v>
      </c>
      <c r="E582" s="4" t="s">
        <v>723</v>
      </c>
      <c r="F582" s="4">
        <v>70</v>
      </c>
      <c r="G582" s="38">
        <v>70</v>
      </c>
      <c r="H582" s="6"/>
      <c r="I582" s="6"/>
      <c r="J582" s="6"/>
      <c r="K582" s="6"/>
      <c r="L582" s="6"/>
      <c r="M582" s="36" t="s">
        <v>2048</v>
      </c>
      <c r="N582" s="36" t="s">
        <v>2009</v>
      </c>
      <c r="O582" s="36">
        <v>2408</v>
      </c>
      <c r="P582" s="4" t="s">
        <v>719</v>
      </c>
      <c r="Q582" s="4">
        <v>3</v>
      </c>
      <c r="R582" s="27">
        <v>1</v>
      </c>
      <c r="S582" s="8" t="s">
        <v>1711</v>
      </c>
      <c r="T582" s="8" t="s">
        <v>1712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7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8"/>
        <v>0</v>
      </c>
      <c r="AI582" s="11">
        <v>0</v>
      </c>
      <c r="AJ582" s="11">
        <v>0</v>
      </c>
      <c r="AK582" s="40">
        <f t="shared" si="49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6"/>
        <v>0</v>
      </c>
      <c r="AQ582" s="33">
        <f t="shared" si="50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693</v>
      </c>
      <c r="E583" s="4" t="s">
        <v>720</v>
      </c>
      <c r="F583" s="4">
        <v>42</v>
      </c>
      <c r="G583" s="38">
        <v>42</v>
      </c>
      <c r="H583" s="6"/>
      <c r="I583" s="6"/>
      <c r="J583" s="6"/>
      <c r="K583" s="6"/>
      <c r="L583" s="6"/>
      <c r="M583" s="36" t="s">
        <v>2048</v>
      </c>
      <c r="N583" s="36" t="s">
        <v>2008</v>
      </c>
      <c r="O583" s="36">
        <v>2409</v>
      </c>
      <c r="P583" s="4" t="s">
        <v>721</v>
      </c>
      <c r="Q583" s="4">
        <v>1</v>
      </c>
      <c r="R583" s="27">
        <v>0.25</v>
      </c>
      <c r="S583" s="8" t="s">
        <v>1712</v>
      </c>
      <c r="T583" s="8" t="s">
        <v>1713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7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8"/>
        <v>0</v>
      </c>
      <c r="AI583" s="11">
        <v>0</v>
      </c>
      <c r="AJ583" s="11">
        <v>0</v>
      </c>
      <c r="AK583" s="40">
        <f t="shared" si="49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6"/>
        <v>0</v>
      </c>
      <c r="AQ583" s="33">
        <f t="shared" si="50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693</v>
      </c>
      <c r="E584" s="4" t="s">
        <v>720</v>
      </c>
      <c r="F584" s="4">
        <v>42</v>
      </c>
      <c r="G584" s="38">
        <v>42</v>
      </c>
      <c r="H584" s="6"/>
      <c r="I584" s="6"/>
      <c r="J584" s="6"/>
      <c r="K584" s="6"/>
      <c r="L584" s="6"/>
      <c r="M584" s="36" t="s">
        <v>2048</v>
      </c>
      <c r="N584" s="36" t="s">
        <v>2008</v>
      </c>
      <c r="O584" s="36">
        <v>2409</v>
      </c>
      <c r="P584" s="4" t="s">
        <v>722</v>
      </c>
      <c r="Q584" s="4">
        <v>40000</v>
      </c>
      <c r="R584" s="27">
        <v>10000</v>
      </c>
      <c r="S584" s="8" t="s">
        <v>1713</v>
      </c>
      <c r="T584" s="8" t="s">
        <v>1714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7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8"/>
        <v>0</v>
      </c>
      <c r="AI584" s="11">
        <v>0</v>
      </c>
      <c r="AJ584" s="11">
        <v>0</v>
      </c>
      <c r="AK584" s="40">
        <f t="shared" si="49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6"/>
        <v>0</v>
      </c>
      <c r="AQ584" s="33">
        <f t="shared" si="50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693</v>
      </c>
      <c r="E585" s="4" t="s">
        <v>720</v>
      </c>
      <c r="F585" s="4">
        <v>42</v>
      </c>
      <c r="G585" s="38">
        <v>42</v>
      </c>
      <c r="H585" s="6"/>
      <c r="I585" s="6"/>
      <c r="J585" s="6"/>
      <c r="K585" s="6"/>
      <c r="L585" s="6"/>
      <c r="M585" s="36" t="s">
        <v>2048</v>
      </c>
      <c r="N585" s="36" t="s">
        <v>2008</v>
      </c>
      <c r="O585" s="36">
        <v>2409</v>
      </c>
      <c r="P585" s="4" t="s">
        <v>724</v>
      </c>
      <c r="Q585" s="4">
        <v>4</v>
      </c>
      <c r="R585" s="27">
        <v>1.5</v>
      </c>
      <c r="S585" s="8" t="s">
        <v>1714</v>
      </c>
      <c r="T585" s="8" t="s">
        <v>1715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7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8"/>
        <v>0</v>
      </c>
      <c r="AI585" s="11">
        <v>0</v>
      </c>
      <c r="AJ585" s="11">
        <v>0</v>
      </c>
      <c r="AK585" s="40">
        <f t="shared" si="49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6"/>
        <v>0</v>
      </c>
      <c r="AQ585" s="33">
        <f t="shared" si="50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693</v>
      </c>
      <c r="E586" s="4" t="s">
        <v>720</v>
      </c>
      <c r="F586" s="4">
        <v>42</v>
      </c>
      <c r="G586" s="38">
        <v>42</v>
      </c>
      <c r="H586" s="6"/>
      <c r="I586" s="6"/>
      <c r="J586" s="6"/>
      <c r="K586" s="6"/>
      <c r="L586" s="6"/>
      <c r="M586" s="36" t="s">
        <v>2048</v>
      </c>
      <c r="N586" s="36" t="s">
        <v>2008</v>
      </c>
      <c r="O586" s="36">
        <v>2409</v>
      </c>
      <c r="P586" s="4" t="s">
        <v>725</v>
      </c>
      <c r="Q586" s="4">
        <v>2</v>
      </c>
      <c r="R586" s="27" t="s">
        <v>1979</v>
      </c>
      <c r="S586" s="8" t="s">
        <v>1715</v>
      </c>
      <c r="T586" s="8" t="s">
        <v>1716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7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8"/>
        <v>0</v>
      </c>
      <c r="AI586" s="11">
        <v>0</v>
      </c>
      <c r="AJ586" s="11">
        <v>0</v>
      </c>
      <c r="AK586" s="40">
        <f t="shared" si="49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6"/>
        <v>0</v>
      </c>
      <c r="AQ586" s="33">
        <f t="shared" si="50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693</v>
      </c>
      <c r="E587" s="4" t="s">
        <v>726</v>
      </c>
      <c r="F587" s="4">
        <v>180</v>
      </c>
      <c r="G587" s="38">
        <v>180</v>
      </c>
      <c r="H587" s="6"/>
      <c r="I587" s="6"/>
      <c r="J587" s="6"/>
      <c r="K587" s="6"/>
      <c r="L587" s="6"/>
      <c r="M587" s="36" t="s">
        <v>2048</v>
      </c>
      <c r="N587" s="36" t="s">
        <v>2008</v>
      </c>
      <c r="O587" s="36">
        <v>2409</v>
      </c>
      <c r="P587" s="4" t="s">
        <v>727</v>
      </c>
      <c r="Q587" s="4">
        <v>140000</v>
      </c>
      <c r="R587" s="27">
        <v>42500</v>
      </c>
      <c r="S587" s="8" t="s">
        <v>1716</v>
      </c>
      <c r="T587" s="8" t="s">
        <v>1717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7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8"/>
        <v>0</v>
      </c>
      <c r="AI587" s="11">
        <v>0</v>
      </c>
      <c r="AJ587" s="11">
        <v>0</v>
      </c>
      <c r="AK587" s="40">
        <f t="shared" si="49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6"/>
        <v>0</v>
      </c>
      <c r="AQ587" s="33">
        <f t="shared" si="50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693</v>
      </c>
      <c r="E588" s="4" t="s">
        <v>726</v>
      </c>
      <c r="F588" s="4">
        <v>180</v>
      </c>
      <c r="G588" s="38">
        <v>180</v>
      </c>
      <c r="H588" s="6"/>
      <c r="I588" s="6"/>
      <c r="J588" s="6"/>
      <c r="K588" s="6"/>
      <c r="L588" s="6"/>
      <c r="M588" s="36" t="s">
        <v>2048</v>
      </c>
      <c r="N588" s="36" t="s">
        <v>2008</v>
      </c>
      <c r="O588" s="36">
        <v>2409</v>
      </c>
      <c r="P588" s="4" t="s">
        <v>728</v>
      </c>
      <c r="Q588" s="4">
        <v>2300</v>
      </c>
      <c r="R588" s="27">
        <v>700</v>
      </c>
      <c r="S588" s="8" t="s">
        <v>1717</v>
      </c>
      <c r="T588" s="8" t="s">
        <v>1718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7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8"/>
        <v>0</v>
      </c>
      <c r="AI588" s="11">
        <v>0</v>
      </c>
      <c r="AJ588" s="11">
        <v>0</v>
      </c>
      <c r="AK588" s="40">
        <f t="shared" si="49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6"/>
        <v>0</v>
      </c>
      <c r="AQ588" s="33">
        <f t="shared" si="50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693</v>
      </c>
      <c r="E589" s="4" t="s">
        <v>726</v>
      </c>
      <c r="F589" s="4">
        <v>180</v>
      </c>
      <c r="G589" s="38">
        <v>180</v>
      </c>
      <c r="H589" s="6"/>
      <c r="I589" s="6"/>
      <c r="J589" s="6"/>
      <c r="K589" s="6"/>
      <c r="L589" s="6"/>
      <c r="M589" s="36" t="s">
        <v>2048</v>
      </c>
      <c r="N589" s="36" t="s">
        <v>2008</v>
      </c>
      <c r="O589" s="36">
        <v>2409</v>
      </c>
      <c r="P589" s="4" t="s">
        <v>729</v>
      </c>
      <c r="Q589" s="4">
        <v>1</v>
      </c>
      <c r="R589" s="27">
        <v>1</v>
      </c>
      <c r="S589" s="8" t="s">
        <v>1718</v>
      </c>
      <c r="T589" s="8" t="s">
        <v>1719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7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8"/>
        <v>0</v>
      </c>
      <c r="AI589" s="11">
        <v>0</v>
      </c>
      <c r="AJ589" s="11">
        <v>0</v>
      </c>
      <c r="AK589" s="40">
        <f t="shared" si="49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6"/>
        <v>0</v>
      </c>
      <c r="AQ589" s="33">
        <f t="shared" si="50"/>
        <v>0</v>
      </c>
      <c r="AR589" s="41">
        <v>0</v>
      </c>
    </row>
    <row r="590" spans="1:44" customFormat="1" ht="60" hidden="1" x14ac:dyDescent="0.25">
      <c r="A590" s="4" t="s">
        <v>593</v>
      </c>
      <c r="B590" s="4" t="s">
        <v>1153</v>
      </c>
      <c r="C590" s="4" t="s">
        <v>699</v>
      </c>
      <c r="D590" s="4" t="s">
        <v>693</v>
      </c>
      <c r="E590" s="4" t="s">
        <v>730</v>
      </c>
      <c r="F590" s="4">
        <v>11</v>
      </c>
      <c r="G590" s="38">
        <v>11</v>
      </c>
      <c r="H590" s="6"/>
      <c r="I590" s="6"/>
      <c r="J590" s="6"/>
      <c r="K590" s="6"/>
      <c r="L590" s="6"/>
      <c r="M590" s="36" t="s">
        <v>2048</v>
      </c>
      <c r="N590" s="36" t="s">
        <v>2008</v>
      </c>
      <c r="O590" s="36">
        <v>2409</v>
      </c>
      <c r="P590" s="4" t="s">
        <v>722</v>
      </c>
      <c r="Q590" s="4">
        <v>40000</v>
      </c>
      <c r="R590" s="27">
        <v>10000</v>
      </c>
      <c r="S590" s="8" t="s">
        <v>1719</v>
      </c>
      <c r="T590" s="8" t="s">
        <v>1720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7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8"/>
        <v>0</v>
      </c>
      <c r="AI590" s="11">
        <v>0</v>
      </c>
      <c r="AJ590" s="11">
        <v>0</v>
      </c>
      <c r="AK590" s="40">
        <f t="shared" si="49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6"/>
        <v>0</v>
      </c>
      <c r="AQ590" s="33">
        <f t="shared" si="50"/>
        <v>0</v>
      </c>
      <c r="AR590" s="41">
        <v>0</v>
      </c>
    </row>
    <row r="591" spans="1:44" customFormat="1" ht="60" hidden="1" x14ac:dyDescent="0.25">
      <c r="A591" s="4" t="s">
        <v>593</v>
      </c>
      <c r="B591" s="4" t="s">
        <v>1153</v>
      </c>
      <c r="C591" s="4" t="s">
        <v>699</v>
      </c>
      <c r="D591" s="4" t="s">
        <v>693</v>
      </c>
      <c r="E591" s="4" t="s">
        <v>730</v>
      </c>
      <c r="F591" s="4">
        <v>11</v>
      </c>
      <c r="G591" s="38">
        <v>11</v>
      </c>
      <c r="H591" s="6"/>
      <c r="I591" s="6"/>
      <c r="J591" s="6"/>
      <c r="K591" s="6"/>
      <c r="L591" s="6"/>
      <c r="M591" s="36" t="s">
        <v>2048</v>
      </c>
      <c r="N591" s="36" t="s">
        <v>2008</v>
      </c>
      <c r="O591" s="36">
        <v>2409</v>
      </c>
      <c r="P591" s="4" t="s">
        <v>731</v>
      </c>
      <c r="Q591" s="4">
        <v>1</v>
      </c>
      <c r="R591" s="27">
        <v>1</v>
      </c>
      <c r="S591" s="8" t="s">
        <v>1720</v>
      </c>
      <c r="T591" s="8" t="s">
        <v>1721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7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8"/>
        <v>0</v>
      </c>
      <c r="AI591" s="11">
        <v>0</v>
      </c>
      <c r="AJ591" s="11">
        <v>0</v>
      </c>
      <c r="AK591" s="40">
        <f t="shared" si="49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6"/>
        <v>0</v>
      </c>
      <c r="AQ591" s="33">
        <f t="shared" si="50"/>
        <v>0</v>
      </c>
      <c r="AR591" s="41">
        <v>0</v>
      </c>
    </row>
    <row r="592" spans="1:44" customFormat="1" ht="60" hidden="1" x14ac:dyDescent="0.25">
      <c r="A592" s="4" t="s">
        <v>593</v>
      </c>
      <c r="B592" s="4" t="s">
        <v>1153</v>
      </c>
      <c r="C592" s="4" t="s">
        <v>699</v>
      </c>
      <c r="D592" s="4" t="s">
        <v>693</v>
      </c>
      <c r="E592" s="4" t="s">
        <v>730</v>
      </c>
      <c r="F592" s="4">
        <v>11</v>
      </c>
      <c r="G592" s="38">
        <v>11</v>
      </c>
      <c r="H592" s="6"/>
      <c r="I592" s="6"/>
      <c r="J592" s="6"/>
      <c r="K592" s="6"/>
      <c r="L592" s="6"/>
      <c r="M592" s="36" t="s">
        <v>2048</v>
      </c>
      <c r="N592" s="36" t="s">
        <v>2008</v>
      </c>
      <c r="O592" s="36">
        <v>2409</v>
      </c>
      <c r="P592" s="4" t="s">
        <v>732</v>
      </c>
      <c r="Q592" s="4">
        <v>1</v>
      </c>
      <c r="R592" s="27">
        <v>1</v>
      </c>
      <c r="S592" s="8" t="s">
        <v>1721</v>
      </c>
      <c r="T592" s="8" t="s">
        <v>1722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7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8"/>
        <v>0</v>
      </c>
      <c r="AI592" s="11">
        <v>0</v>
      </c>
      <c r="AJ592" s="11">
        <v>0</v>
      </c>
      <c r="AK592" s="40">
        <f t="shared" si="49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6"/>
        <v>0</v>
      </c>
      <c r="AQ592" s="33">
        <f t="shared" si="50"/>
        <v>0</v>
      </c>
      <c r="AR592" s="41">
        <v>0</v>
      </c>
    </row>
    <row r="593" spans="1:44" customFormat="1" ht="60" hidden="1" x14ac:dyDescent="0.25">
      <c r="A593" s="4" t="s">
        <v>593</v>
      </c>
      <c r="B593" s="4" t="s">
        <v>1153</v>
      </c>
      <c r="C593" s="4" t="s">
        <v>699</v>
      </c>
      <c r="D593" s="4" t="s">
        <v>693</v>
      </c>
      <c r="E593" s="4" t="s">
        <v>730</v>
      </c>
      <c r="F593" s="4">
        <v>11</v>
      </c>
      <c r="G593" s="38">
        <v>11</v>
      </c>
      <c r="H593" s="6"/>
      <c r="I593" s="6"/>
      <c r="J593" s="6"/>
      <c r="K593" s="6"/>
      <c r="L593" s="6"/>
      <c r="M593" s="36" t="s">
        <v>2048</v>
      </c>
      <c r="N593" s="36" t="s">
        <v>2008</v>
      </c>
      <c r="O593" s="36">
        <v>2409</v>
      </c>
      <c r="P593" s="4" t="s">
        <v>733</v>
      </c>
      <c r="Q593" s="4">
        <v>2</v>
      </c>
      <c r="R593" s="27" t="s">
        <v>1979</v>
      </c>
      <c r="S593" s="8" t="s">
        <v>1722</v>
      </c>
      <c r="T593" s="8" t="s">
        <v>1723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7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8"/>
        <v>0</v>
      </c>
      <c r="AI593" s="11">
        <v>0</v>
      </c>
      <c r="AJ593" s="11">
        <v>0</v>
      </c>
      <c r="AK593" s="40">
        <f t="shared" si="49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6"/>
        <v>0</v>
      </c>
      <c r="AQ593" s="33">
        <f t="shared" si="50"/>
        <v>0</v>
      </c>
      <c r="AR593" s="41">
        <v>0</v>
      </c>
    </row>
    <row r="594" spans="1:44" customFormat="1" ht="60" hidden="1" x14ac:dyDescent="0.25">
      <c r="A594" s="4" t="s">
        <v>593</v>
      </c>
      <c r="B594" s="4" t="s">
        <v>1157</v>
      </c>
      <c r="C594" s="4" t="s">
        <v>699</v>
      </c>
      <c r="D594" s="4" t="s">
        <v>734</v>
      </c>
      <c r="E594" s="4" t="s">
        <v>742</v>
      </c>
      <c r="F594" s="4">
        <v>43</v>
      </c>
      <c r="G594" s="38">
        <v>42</v>
      </c>
      <c r="H594" s="6"/>
      <c r="I594" s="6"/>
      <c r="J594" s="6"/>
      <c r="K594" s="6"/>
      <c r="L594" s="6"/>
      <c r="M594" s="36" t="s">
        <v>2048</v>
      </c>
      <c r="N594" s="36" t="s">
        <v>2008</v>
      </c>
      <c r="O594" s="36">
        <v>2409</v>
      </c>
      <c r="P594" s="4" t="s">
        <v>735</v>
      </c>
      <c r="Q594" s="4">
        <v>1</v>
      </c>
      <c r="R594" s="27" t="s">
        <v>1979</v>
      </c>
      <c r="S594" s="8" t="s">
        <v>1723</v>
      </c>
      <c r="T594" s="8" t="s">
        <v>1724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7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8"/>
        <v>0</v>
      </c>
      <c r="AI594" s="11">
        <v>0</v>
      </c>
      <c r="AJ594" s="11">
        <v>0</v>
      </c>
      <c r="AK594" s="40">
        <f t="shared" si="49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6"/>
        <v>0</v>
      </c>
      <c r="AQ594" s="33">
        <f t="shared" si="50"/>
        <v>0</v>
      </c>
      <c r="AR594" s="41">
        <v>0</v>
      </c>
    </row>
    <row r="595" spans="1:44" customFormat="1" ht="60" hidden="1" x14ac:dyDescent="0.25">
      <c r="A595" s="4" t="s">
        <v>593</v>
      </c>
      <c r="B595" s="4" t="s">
        <v>1153</v>
      </c>
      <c r="C595" s="4" t="s">
        <v>699</v>
      </c>
      <c r="D595" s="4" t="s">
        <v>734</v>
      </c>
      <c r="E595" s="4" t="s">
        <v>742</v>
      </c>
      <c r="F595" s="4">
        <v>43</v>
      </c>
      <c r="G595" s="38">
        <v>42</v>
      </c>
      <c r="H595" s="6"/>
      <c r="I595" s="6"/>
      <c r="J595" s="6"/>
      <c r="K595" s="6"/>
      <c r="L595" s="6"/>
      <c r="M595" s="36" t="s">
        <v>2048</v>
      </c>
      <c r="N595" s="36" t="s">
        <v>2008</v>
      </c>
      <c r="O595" s="36">
        <v>2409</v>
      </c>
      <c r="P595" s="4" t="s">
        <v>736</v>
      </c>
      <c r="Q595" s="4">
        <v>100</v>
      </c>
      <c r="R595" s="27">
        <v>35</v>
      </c>
      <c r="S595" s="8" t="s">
        <v>1724</v>
      </c>
      <c r="T595" s="8" t="s">
        <v>1725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7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8"/>
        <v>0</v>
      </c>
      <c r="AI595" s="11">
        <v>0</v>
      </c>
      <c r="AJ595" s="11">
        <v>0</v>
      </c>
      <c r="AK595" s="40">
        <f t="shared" si="49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6"/>
        <v>0</v>
      </c>
      <c r="AQ595" s="33">
        <f t="shared" si="50"/>
        <v>0</v>
      </c>
      <c r="AR595" s="41">
        <v>0</v>
      </c>
    </row>
    <row r="596" spans="1:44" customFormat="1" ht="60" hidden="1" x14ac:dyDescent="0.25">
      <c r="A596" s="4" t="s">
        <v>593</v>
      </c>
      <c r="B596" s="4" t="s">
        <v>1153</v>
      </c>
      <c r="C596" s="4" t="s">
        <v>699</v>
      </c>
      <c r="D596" s="4" t="s">
        <v>734</v>
      </c>
      <c r="E596" s="4" t="s">
        <v>742</v>
      </c>
      <c r="F596" s="4">
        <v>43</v>
      </c>
      <c r="G596" s="38">
        <v>42</v>
      </c>
      <c r="H596" s="6"/>
      <c r="I596" s="6"/>
      <c r="J596" s="6"/>
      <c r="K596" s="6"/>
      <c r="L596" s="6"/>
      <c r="M596" s="36" t="s">
        <v>2048</v>
      </c>
      <c r="N596" s="36" t="s">
        <v>2008</v>
      </c>
      <c r="O596" s="36">
        <v>2409</v>
      </c>
      <c r="P596" s="4" t="s">
        <v>737</v>
      </c>
      <c r="Q596" s="4">
        <v>1</v>
      </c>
      <c r="R596" s="26" t="s">
        <v>1979</v>
      </c>
      <c r="S596" s="8" t="s">
        <v>1725</v>
      </c>
      <c r="T596" s="8" t="s">
        <v>1726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7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8"/>
        <v>0</v>
      </c>
      <c r="AI596" s="11">
        <v>0</v>
      </c>
      <c r="AJ596" s="11">
        <v>0</v>
      </c>
      <c r="AK596" s="40">
        <f t="shared" si="49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6"/>
        <v>0</v>
      </c>
      <c r="AQ596" s="33">
        <f t="shared" si="50"/>
        <v>0</v>
      </c>
      <c r="AR596" s="41">
        <v>0</v>
      </c>
    </row>
    <row r="597" spans="1:44" customFormat="1" ht="60" hidden="1" x14ac:dyDescent="0.25">
      <c r="A597" s="4" t="s">
        <v>593</v>
      </c>
      <c r="B597" s="4" t="s">
        <v>1156</v>
      </c>
      <c r="C597" s="4" t="s">
        <v>699</v>
      </c>
      <c r="D597" s="4" t="s">
        <v>734</v>
      </c>
      <c r="E597" s="4" t="s">
        <v>742</v>
      </c>
      <c r="F597" s="4">
        <v>43</v>
      </c>
      <c r="G597" s="38">
        <v>43</v>
      </c>
      <c r="H597" s="6"/>
      <c r="I597" s="6"/>
      <c r="J597" s="6"/>
      <c r="K597" s="6"/>
      <c r="L597" s="6"/>
      <c r="M597" s="36" t="s">
        <v>2048</v>
      </c>
      <c r="N597" s="36" t="s">
        <v>2008</v>
      </c>
      <c r="O597" s="36">
        <v>2409</v>
      </c>
      <c r="P597" s="4" t="s">
        <v>738</v>
      </c>
      <c r="Q597" s="4">
        <v>15</v>
      </c>
      <c r="R597" s="27">
        <v>4.5599999999999996</v>
      </c>
      <c r="S597" s="8" t="s">
        <v>1726</v>
      </c>
      <c r="T597" s="8" t="s">
        <v>1727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7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8"/>
        <v>0</v>
      </c>
      <c r="AI597" s="11">
        <v>0</v>
      </c>
      <c r="AJ597" s="11">
        <v>0</v>
      </c>
      <c r="AK597" s="40">
        <f t="shared" si="49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6"/>
        <v>0</v>
      </c>
      <c r="AQ597" s="33">
        <f t="shared" si="50"/>
        <v>0</v>
      </c>
      <c r="AR597" s="41">
        <v>0</v>
      </c>
    </row>
    <row r="598" spans="1:44" customFormat="1" ht="60" hidden="1" x14ac:dyDescent="0.25">
      <c r="A598" s="4" t="s">
        <v>593</v>
      </c>
      <c r="B598" s="4" t="s">
        <v>1155</v>
      </c>
      <c r="C598" s="4" t="s">
        <v>699</v>
      </c>
      <c r="D598" s="4" t="s">
        <v>734</v>
      </c>
      <c r="E598" s="4" t="s">
        <v>742</v>
      </c>
      <c r="F598" s="4">
        <v>43</v>
      </c>
      <c r="G598" s="38">
        <v>43</v>
      </c>
      <c r="H598" s="6"/>
      <c r="I598" s="6"/>
      <c r="J598" s="6"/>
      <c r="K598" s="6"/>
      <c r="L598" s="6"/>
      <c r="M598" s="36" t="s">
        <v>2048</v>
      </c>
      <c r="N598" s="36" t="s">
        <v>2009</v>
      </c>
      <c r="O598" s="36">
        <v>2408</v>
      </c>
      <c r="P598" s="4" t="s">
        <v>739</v>
      </c>
      <c r="Q598" s="4">
        <v>140</v>
      </c>
      <c r="R598" s="27">
        <v>70</v>
      </c>
      <c r="S598" s="8" t="s">
        <v>1727</v>
      </c>
      <c r="T598" s="8" t="s">
        <v>1728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7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8"/>
        <v>0</v>
      </c>
      <c r="AI598" s="11">
        <v>0</v>
      </c>
      <c r="AJ598" s="11">
        <v>0</v>
      </c>
      <c r="AK598" s="40">
        <f t="shared" si="49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6"/>
        <v>0</v>
      </c>
      <c r="AQ598" s="33">
        <f t="shared" si="50"/>
        <v>0</v>
      </c>
      <c r="AR598" s="41">
        <v>0</v>
      </c>
    </row>
    <row r="599" spans="1:44" customFormat="1" ht="60" hidden="1" x14ac:dyDescent="0.25">
      <c r="A599" s="4" t="s">
        <v>593</v>
      </c>
      <c r="B599" s="4" t="s">
        <v>1155</v>
      </c>
      <c r="C599" s="4" t="s">
        <v>699</v>
      </c>
      <c r="D599" s="4" t="s">
        <v>734</v>
      </c>
      <c r="E599" s="4" t="s">
        <v>742</v>
      </c>
      <c r="F599" s="4">
        <v>43</v>
      </c>
      <c r="G599" s="38">
        <v>43</v>
      </c>
      <c r="H599" s="6"/>
      <c r="I599" s="6"/>
      <c r="J599" s="6"/>
      <c r="K599" s="6"/>
      <c r="L599" s="6"/>
      <c r="M599" s="36" t="s">
        <v>2048</v>
      </c>
      <c r="N599" s="36" t="s">
        <v>2009</v>
      </c>
      <c r="O599" s="36">
        <v>2408</v>
      </c>
      <c r="P599" s="4" t="s">
        <v>740</v>
      </c>
      <c r="Q599" s="4">
        <v>5500</v>
      </c>
      <c r="R599" s="27">
        <v>400</v>
      </c>
      <c r="S599" s="8" t="s">
        <v>1728</v>
      </c>
      <c r="T599" s="8" t="s">
        <v>1729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7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8"/>
        <v>0</v>
      </c>
      <c r="AI599" s="11">
        <v>0</v>
      </c>
      <c r="AJ599" s="11">
        <v>0</v>
      </c>
      <c r="AK599" s="40">
        <f t="shared" si="49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6"/>
        <v>0</v>
      </c>
      <c r="AQ599" s="33">
        <f t="shared" si="50"/>
        <v>0</v>
      </c>
      <c r="AR599" s="41">
        <v>0</v>
      </c>
    </row>
    <row r="600" spans="1:44" customFormat="1" ht="60" hidden="1" x14ac:dyDescent="0.25">
      <c r="A600" s="4" t="s">
        <v>593</v>
      </c>
      <c r="B600" s="4" t="s">
        <v>1155</v>
      </c>
      <c r="C600" s="4" t="s">
        <v>699</v>
      </c>
      <c r="D600" s="4" t="s">
        <v>734</v>
      </c>
      <c r="E600" s="4" t="s">
        <v>742</v>
      </c>
      <c r="F600" s="4">
        <v>43</v>
      </c>
      <c r="G600" s="38">
        <v>43</v>
      </c>
      <c r="H600" s="6"/>
      <c r="I600" s="6"/>
      <c r="J600" s="6"/>
      <c r="K600" s="6"/>
      <c r="L600" s="6"/>
      <c r="M600" s="36" t="s">
        <v>2048</v>
      </c>
      <c r="N600" s="36" t="s">
        <v>2009</v>
      </c>
      <c r="O600" s="36">
        <v>2408</v>
      </c>
      <c r="P600" s="4" t="s">
        <v>741</v>
      </c>
      <c r="Q600" s="4">
        <v>996</v>
      </c>
      <c r="R600" s="27">
        <v>50.23</v>
      </c>
      <c r="S600" s="8" t="s">
        <v>1729</v>
      </c>
      <c r="T600" s="8" t="s">
        <v>1730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7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8"/>
        <v>0</v>
      </c>
      <c r="AI600" s="11">
        <v>0</v>
      </c>
      <c r="AJ600" s="11">
        <v>0</v>
      </c>
      <c r="AK600" s="40">
        <f t="shared" si="49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6"/>
        <v>0</v>
      </c>
      <c r="AQ600" s="33">
        <f t="shared" si="50"/>
        <v>0</v>
      </c>
      <c r="AR600" s="41">
        <v>0</v>
      </c>
    </row>
    <row r="601" spans="1:44" customFormat="1" ht="60" hidden="1" x14ac:dyDescent="0.25">
      <c r="A601" s="4" t="s">
        <v>593</v>
      </c>
      <c r="B601" s="4" t="s">
        <v>1155</v>
      </c>
      <c r="C601" s="4" t="s">
        <v>699</v>
      </c>
      <c r="D601" s="4" t="s">
        <v>734</v>
      </c>
      <c r="E601" s="4" t="s">
        <v>742</v>
      </c>
      <c r="F601" s="4">
        <v>43</v>
      </c>
      <c r="G601" s="38">
        <v>43</v>
      </c>
      <c r="H601" s="6"/>
      <c r="I601" s="6"/>
      <c r="J601" s="6"/>
      <c r="K601" s="6"/>
      <c r="L601" s="6"/>
      <c r="M601" s="36" t="s">
        <v>2048</v>
      </c>
      <c r="N601" s="36" t="s">
        <v>2009</v>
      </c>
      <c r="O601" s="36">
        <v>2408</v>
      </c>
      <c r="P601" s="4" t="s">
        <v>743</v>
      </c>
      <c r="Q601" s="4">
        <v>1</v>
      </c>
      <c r="R601" s="27">
        <v>1</v>
      </c>
      <c r="S601" s="8" t="s">
        <v>1730</v>
      </c>
      <c r="T601" s="8" t="s">
        <v>1731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7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8"/>
        <v>0</v>
      </c>
      <c r="AI601" s="11">
        <v>0</v>
      </c>
      <c r="AJ601" s="11">
        <v>0</v>
      </c>
      <c r="AK601" s="40">
        <f t="shared" si="49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6"/>
        <v>0</v>
      </c>
      <c r="AQ601" s="33">
        <f t="shared" si="50"/>
        <v>0</v>
      </c>
      <c r="AR601" s="41">
        <v>0</v>
      </c>
    </row>
    <row r="602" spans="1:44" customFormat="1" ht="60" hidden="1" x14ac:dyDescent="0.25">
      <c r="A602" s="4" t="s">
        <v>593</v>
      </c>
      <c r="B602" s="4" t="s">
        <v>1153</v>
      </c>
      <c r="C602" s="4" t="s">
        <v>699</v>
      </c>
      <c r="D602" s="4" t="s">
        <v>734</v>
      </c>
      <c r="E602" s="4" t="s">
        <v>742</v>
      </c>
      <c r="F602" s="4">
        <v>43</v>
      </c>
      <c r="G602" s="38">
        <v>42</v>
      </c>
      <c r="H602" s="6"/>
      <c r="I602" s="6"/>
      <c r="J602" s="6"/>
      <c r="K602" s="6"/>
      <c r="L602" s="6"/>
      <c r="M602" s="36" t="s">
        <v>2048</v>
      </c>
      <c r="N602" s="36" t="s">
        <v>2008</v>
      </c>
      <c r="O602" s="36">
        <v>2409</v>
      </c>
      <c r="P602" s="4" t="s">
        <v>744</v>
      </c>
      <c r="Q602" s="4">
        <v>24</v>
      </c>
      <c r="R602" s="27">
        <v>6</v>
      </c>
      <c r="S602" s="8" t="s">
        <v>1731</v>
      </c>
      <c r="T602" s="8" t="s">
        <v>1732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7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8"/>
        <v>0</v>
      </c>
      <c r="AI602" s="11">
        <v>0</v>
      </c>
      <c r="AJ602" s="11">
        <v>0</v>
      </c>
      <c r="AK602" s="40">
        <f t="shared" si="49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6"/>
        <v>0</v>
      </c>
      <c r="AQ602" s="33">
        <f t="shared" si="50"/>
        <v>0</v>
      </c>
      <c r="AR602" s="41">
        <v>0</v>
      </c>
    </row>
    <row r="603" spans="1:44" customFormat="1" ht="60" hidden="1" x14ac:dyDescent="0.25">
      <c r="A603" s="4" t="s">
        <v>593</v>
      </c>
      <c r="B603" s="4" t="s">
        <v>1153</v>
      </c>
      <c r="C603" s="4" t="s">
        <v>699</v>
      </c>
      <c r="D603" s="4" t="s">
        <v>734</v>
      </c>
      <c r="E603" s="4" t="s">
        <v>742</v>
      </c>
      <c r="F603" s="4">
        <v>43</v>
      </c>
      <c r="G603" s="38">
        <v>42</v>
      </c>
      <c r="H603" s="6"/>
      <c r="I603" s="6"/>
      <c r="J603" s="6"/>
      <c r="K603" s="6"/>
      <c r="L603" s="6"/>
      <c r="M603" s="36" t="s">
        <v>2048</v>
      </c>
      <c r="N603" s="36" t="s">
        <v>2008</v>
      </c>
      <c r="O603" s="36">
        <v>2409</v>
      </c>
      <c r="P603" s="4" t="s">
        <v>745</v>
      </c>
      <c r="Q603" s="4">
        <v>3000</v>
      </c>
      <c r="R603" s="27">
        <v>892</v>
      </c>
      <c r="S603" s="8" t="s">
        <v>1732</v>
      </c>
      <c r="T603" s="8" t="s">
        <v>1733</v>
      </c>
      <c r="U603" s="6"/>
      <c r="V603" s="6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7"/>
        <v>0</v>
      </c>
      <c r="AC603" s="7">
        <v>0</v>
      </c>
      <c r="AD603" s="7">
        <v>0</v>
      </c>
      <c r="AE603" s="7">
        <v>0</v>
      </c>
      <c r="AF603" s="7">
        <v>0</v>
      </c>
      <c r="AG603" s="11">
        <v>0</v>
      </c>
      <c r="AH603" s="40">
        <f t="shared" si="48"/>
        <v>0</v>
      </c>
      <c r="AI603" s="11">
        <v>0</v>
      </c>
      <c r="AJ603" s="11">
        <v>0</v>
      </c>
      <c r="AK603" s="40">
        <f t="shared" si="49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6"/>
        <v>0</v>
      </c>
      <c r="AQ603" s="33">
        <f t="shared" si="50"/>
        <v>0</v>
      </c>
      <c r="AR603" s="41">
        <v>0</v>
      </c>
    </row>
    <row r="604" spans="1:44" customFormat="1" ht="60" hidden="1" x14ac:dyDescent="0.25">
      <c r="A604" s="4" t="s">
        <v>593</v>
      </c>
      <c r="B604" s="4" t="s">
        <v>1153</v>
      </c>
      <c r="C604" s="4" t="s">
        <v>699</v>
      </c>
      <c r="D604" s="4" t="s">
        <v>734</v>
      </c>
      <c r="E604" s="4" t="s">
        <v>742</v>
      </c>
      <c r="F604" s="4">
        <v>43</v>
      </c>
      <c r="G604" s="38">
        <v>42</v>
      </c>
      <c r="H604" s="6"/>
      <c r="I604" s="6"/>
      <c r="J604" s="6"/>
      <c r="K604" s="6"/>
      <c r="L604" s="6"/>
      <c r="M604" s="36" t="s">
        <v>2048</v>
      </c>
      <c r="N604" s="36" t="s">
        <v>2008</v>
      </c>
      <c r="O604" s="36">
        <v>2409</v>
      </c>
      <c r="P604" s="4" t="s">
        <v>1129</v>
      </c>
      <c r="Q604" s="4">
        <v>1</v>
      </c>
      <c r="R604" s="27">
        <v>1</v>
      </c>
      <c r="S604" s="8" t="s">
        <v>1733</v>
      </c>
      <c r="T604" s="8" t="s">
        <v>1734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7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8"/>
        <v>0</v>
      </c>
      <c r="AI604" s="11">
        <v>0</v>
      </c>
      <c r="AJ604" s="11">
        <v>0</v>
      </c>
      <c r="AK604" s="40">
        <f t="shared" si="49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6"/>
        <v>0</v>
      </c>
      <c r="AQ604" s="33">
        <f t="shared" si="50"/>
        <v>0</v>
      </c>
      <c r="AR604" s="41">
        <v>0</v>
      </c>
    </row>
    <row r="605" spans="1:44" customFormat="1" ht="60" hidden="1" x14ac:dyDescent="0.25">
      <c r="A605" s="4" t="s">
        <v>593</v>
      </c>
      <c r="B605" s="4" t="s">
        <v>1153</v>
      </c>
      <c r="C605" s="4" t="s">
        <v>699</v>
      </c>
      <c r="D605" s="4" t="s">
        <v>734</v>
      </c>
      <c r="E605" s="4" t="s">
        <v>742</v>
      </c>
      <c r="F605" s="4">
        <v>43</v>
      </c>
      <c r="G605" s="38">
        <v>42</v>
      </c>
      <c r="H605" s="6"/>
      <c r="I605" s="6"/>
      <c r="J605" s="6"/>
      <c r="K605" s="6"/>
      <c r="L605" s="6"/>
      <c r="M605" s="36" t="s">
        <v>2048</v>
      </c>
      <c r="N605" s="36" t="s">
        <v>2008</v>
      </c>
      <c r="O605" s="36">
        <v>2409</v>
      </c>
      <c r="P605" s="4" t="s">
        <v>746</v>
      </c>
      <c r="Q605" s="4">
        <v>40</v>
      </c>
      <c r="R605" s="27">
        <v>10</v>
      </c>
      <c r="S605" s="8" t="s">
        <v>1734</v>
      </c>
      <c r="T605" s="8" t="s">
        <v>1735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7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8"/>
        <v>0</v>
      </c>
      <c r="AI605" s="11">
        <v>0</v>
      </c>
      <c r="AJ605" s="11">
        <v>0</v>
      </c>
      <c r="AK605" s="40">
        <f t="shared" si="49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6"/>
        <v>0</v>
      </c>
      <c r="AQ605" s="33">
        <f t="shared" si="50"/>
        <v>0</v>
      </c>
      <c r="AR605" s="41">
        <v>0</v>
      </c>
    </row>
    <row r="606" spans="1:44" customFormat="1" ht="60" hidden="1" x14ac:dyDescent="0.25">
      <c r="A606" s="4" t="s">
        <v>593</v>
      </c>
      <c r="B606" s="4" t="s">
        <v>1153</v>
      </c>
      <c r="C606" s="4" t="s">
        <v>699</v>
      </c>
      <c r="D606" s="4" t="s">
        <v>734</v>
      </c>
      <c r="E606" s="4" t="s">
        <v>742</v>
      </c>
      <c r="F606" s="4">
        <v>43</v>
      </c>
      <c r="G606" s="38">
        <v>42</v>
      </c>
      <c r="H606" s="6"/>
      <c r="I606" s="6"/>
      <c r="J606" s="6"/>
      <c r="K606" s="6"/>
      <c r="L606" s="6"/>
      <c r="M606" s="36" t="s">
        <v>2048</v>
      </c>
      <c r="N606" s="36" t="s">
        <v>2008</v>
      </c>
      <c r="O606" s="36">
        <v>2409</v>
      </c>
      <c r="P606" s="4" t="s">
        <v>747</v>
      </c>
      <c r="Q606" s="4">
        <v>1</v>
      </c>
      <c r="R606" s="27" t="s">
        <v>1979</v>
      </c>
      <c r="S606" s="8" t="s">
        <v>1735</v>
      </c>
      <c r="T606" s="8" t="s">
        <v>1736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7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8"/>
        <v>0</v>
      </c>
      <c r="AI606" s="11">
        <v>0</v>
      </c>
      <c r="AJ606" s="11">
        <v>0</v>
      </c>
      <c r="AK606" s="40">
        <f t="shared" si="49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6"/>
        <v>0</v>
      </c>
      <c r="AQ606" s="33">
        <f t="shared" si="50"/>
        <v>0</v>
      </c>
      <c r="AR606" s="41">
        <v>0</v>
      </c>
    </row>
    <row r="607" spans="1:44" customFormat="1" ht="60" hidden="1" x14ac:dyDescent="0.25">
      <c r="A607" s="4" t="s">
        <v>593</v>
      </c>
      <c r="B607" s="4" t="s">
        <v>1153</v>
      </c>
      <c r="C607" s="4" t="s">
        <v>699</v>
      </c>
      <c r="D607" s="4" t="s">
        <v>734</v>
      </c>
      <c r="E607" s="4" t="s">
        <v>742</v>
      </c>
      <c r="F607" s="4">
        <v>43</v>
      </c>
      <c r="G607" s="38">
        <v>42</v>
      </c>
      <c r="H607" s="6"/>
      <c r="I607" s="6"/>
      <c r="J607" s="6"/>
      <c r="K607" s="6"/>
      <c r="L607" s="6"/>
      <c r="M607" s="36" t="s">
        <v>2048</v>
      </c>
      <c r="N607" s="36" t="s">
        <v>2008</v>
      </c>
      <c r="O607" s="36">
        <v>2409</v>
      </c>
      <c r="P607" s="4" t="s">
        <v>748</v>
      </c>
      <c r="Q607" s="4">
        <v>12</v>
      </c>
      <c r="R607" s="27">
        <v>2</v>
      </c>
      <c r="S607" s="8" t="s">
        <v>1736</v>
      </c>
      <c r="T607" s="8" t="s">
        <v>1737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7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8"/>
        <v>0</v>
      </c>
      <c r="AI607" s="11">
        <v>0</v>
      </c>
      <c r="AJ607" s="11">
        <v>0</v>
      </c>
      <c r="AK607" s="40">
        <f t="shared" si="49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6"/>
        <v>0</v>
      </c>
      <c r="AQ607" s="33">
        <f t="shared" si="50"/>
        <v>0</v>
      </c>
      <c r="AR607" s="41">
        <v>0</v>
      </c>
    </row>
    <row r="608" spans="1:44" customFormat="1" ht="60" hidden="1" x14ac:dyDescent="0.25">
      <c r="A608" s="4" t="s">
        <v>593</v>
      </c>
      <c r="B608" s="4" t="s">
        <v>1153</v>
      </c>
      <c r="C608" s="4" t="s">
        <v>699</v>
      </c>
      <c r="D608" s="4" t="s">
        <v>734</v>
      </c>
      <c r="E608" s="4" t="s">
        <v>742</v>
      </c>
      <c r="F608" s="4">
        <v>43</v>
      </c>
      <c r="G608" s="38">
        <v>42</v>
      </c>
      <c r="H608" s="6"/>
      <c r="I608" s="6"/>
      <c r="J608" s="6"/>
      <c r="K608" s="6"/>
      <c r="L608" s="6"/>
      <c r="M608" s="36" t="s">
        <v>2048</v>
      </c>
      <c r="N608" s="36" t="s">
        <v>2008</v>
      </c>
      <c r="O608" s="36">
        <v>2409</v>
      </c>
      <c r="P608" s="4" t="s">
        <v>749</v>
      </c>
      <c r="Q608" s="4">
        <v>4</v>
      </c>
      <c r="R608" s="27">
        <v>0.9</v>
      </c>
      <c r="S608" s="8" t="s">
        <v>1737</v>
      </c>
      <c r="T608" s="8" t="s">
        <v>1738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7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8"/>
        <v>0</v>
      </c>
      <c r="AI608" s="11">
        <v>0</v>
      </c>
      <c r="AJ608" s="11">
        <v>0</v>
      </c>
      <c r="AK608" s="40">
        <f t="shared" si="49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6"/>
        <v>0</v>
      </c>
      <c r="AQ608" s="33">
        <f t="shared" si="50"/>
        <v>0</v>
      </c>
      <c r="AR608" s="41">
        <v>0</v>
      </c>
    </row>
    <row r="609" spans="1:44" customFormat="1" ht="60" hidden="1" x14ac:dyDescent="0.25">
      <c r="A609" s="4" t="s">
        <v>593</v>
      </c>
      <c r="B609" s="4" t="s">
        <v>1153</v>
      </c>
      <c r="C609" s="4" t="s">
        <v>699</v>
      </c>
      <c r="D609" s="4" t="s">
        <v>734</v>
      </c>
      <c r="E609" s="4" t="s">
        <v>742</v>
      </c>
      <c r="F609" s="4">
        <v>43</v>
      </c>
      <c r="G609" s="38">
        <v>42</v>
      </c>
      <c r="H609" s="6"/>
      <c r="I609" s="6"/>
      <c r="J609" s="6"/>
      <c r="K609" s="6"/>
      <c r="L609" s="6"/>
      <c r="M609" s="36" t="s">
        <v>2048</v>
      </c>
      <c r="N609" s="36" t="s">
        <v>2008</v>
      </c>
      <c r="O609" s="36">
        <v>2409</v>
      </c>
      <c r="P609" s="4" t="s">
        <v>750</v>
      </c>
      <c r="Q609" s="4">
        <v>1</v>
      </c>
      <c r="R609" s="27">
        <v>1</v>
      </c>
      <c r="S609" s="8" t="s">
        <v>1738</v>
      </c>
      <c r="T609" s="8" t="s">
        <v>1739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7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8"/>
        <v>0</v>
      </c>
      <c r="AI609" s="11">
        <v>0</v>
      </c>
      <c r="AJ609" s="11">
        <v>0</v>
      </c>
      <c r="AK609" s="40">
        <f t="shared" si="49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6"/>
        <v>0</v>
      </c>
      <c r="AQ609" s="33">
        <f t="shared" si="50"/>
        <v>0</v>
      </c>
      <c r="AR609" s="41">
        <v>0</v>
      </c>
    </row>
    <row r="610" spans="1:44" customFormat="1" ht="60" hidden="1" x14ac:dyDescent="0.25">
      <c r="A610" s="4" t="s">
        <v>593</v>
      </c>
      <c r="B610" s="4" t="s">
        <v>1153</v>
      </c>
      <c r="C610" s="4" t="s">
        <v>699</v>
      </c>
      <c r="D610" s="4" t="s">
        <v>734</v>
      </c>
      <c r="E610" s="4" t="s">
        <v>742</v>
      </c>
      <c r="F610" s="4">
        <v>43</v>
      </c>
      <c r="G610" s="38">
        <v>42</v>
      </c>
      <c r="H610" s="6"/>
      <c r="I610" s="6"/>
      <c r="J610" s="6"/>
      <c r="K610" s="6"/>
      <c r="L610" s="6"/>
      <c r="M610" s="36" t="s">
        <v>2048</v>
      </c>
      <c r="N610" s="36" t="s">
        <v>2008</v>
      </c>
      <c r="O610" s="36">
        <v>2409</v>
      </c>
      <c r="P610" s="4" t="s">
        <v>751</v>
      </c>
      <c r="Q610" s="4">
        <v>12</v>
      </c>
      <c r="R610" s="27">
        <v>4</v>
      </c>
      <c r="S610" s="8" t="s">
        <v>1739</v>
      </c>
      <c r="T610" s="8" t="s">
        <v>1740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7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8"/>
        <v>0</v>
      </c>
      <c r="AI610" s="11">
        <v>0</v>
      </c>
      <c r="AJ610" s="11">
        <v>0</v>
      </c>
      <c r="AK610" s="40">
        <f t="shared" si="49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6"/>
        <v>0</v>
      </c>
      <c r="AQ610" s="33">
        <f t="shared" si="50"/>
        <v>0</v>
      </c>
      <c r="AR610" s="41">
        <v>0</v>
      </c>
    </row>
    <row r="611" spans="1:44" customFormat="1" ht="45" hidden="1" x14ac:dyDescent="0.25">
      <c r="A611" s="4" t="s">
        <v>593</v>
      </c>
      <c r="B611" s="4" t="s">
        <v>754</v>
      </c>
      <c r="C611" s="4" t="s">
        <v>752</v>
      </c>
      <c r="D611" s="4" t="s">
        <v>760</v>
      </c>
      <c r="E611" s="4" t="s">
        <v>753</v>
      </c>
      <c r="F611" s="4">
        <v>10</v>
      </c>
      <c r="G611" s="38">
        <v>2.5</v>
      </c>
      <c r="H611" s="6"/>
      <c r="I611" s="6"/>
      <c r="J611" s="6"/>
      <c r="K611" s="6"/>
      <c r="L611" s="6"/>
      <c r="M611" s="36" t="s">
        <v>2049</v>
      </c>
      <c r="N611" s="36" t="s">
        <v>2010</v>
      </c>
      <c r="O611" s="36">
        <v>2102</v>
      </c>
      <c r="P611" s="4" t="s">
        <v>759</v>
      </c>
      <c r="Q611" s="4">
        <v>1142</v>
      </c>
      <c r="R611" s="27">
        <v>266.45999999999998</v>
      </c>
      <c r="S611" s="8" t="s">
        <v>1740</v>
      </c>
      <c r="T611" s="8" t="s">
        <v>1741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7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8"/>
        <v>0</v>
      </c>
      <c r="AI611" s="11">
        <v>0</v>
      </c>
      <c r="AJ611" s="11">
        <v>0</v>
      </c>
      <c r="AK611" s="40">
        <f t="shared" si="49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6"/>
        <v>0</v>
      </c>
      <c r="AQ611" s="33">
        <f t="shared" si="50"/>
        <v>0</v>
      </c>
      <c r="AR611" s="41">
        <v>0</v>
      </c>
    </row>
    <row r="612" spans="1:44" customFormat="1" ht="45" hidden="1" x14ac:dyDescent="0.25">
      <c r="A612" s="4" t="s">
        <v>593</v>
      </c>
      <c r="B612" s="4" t="s">
        <v>754</v>
      </c>
      <c r="C612" s="4" t="s">
        <v>752</v>
      </c>
      <c r="D612" s="4" t="s">
        <v>760</v>
      </c>
      <c r="E612" s="4" t="s">
        <v>753</v>
      </c>
      <c r="F612" s="4">
        <v>10</v>
      </c>
      <c r="G612" s="38">
        <v>2.5</v>
      </c>
      <c r="H612" s="6"/>
      <c r="I612" s="6"/>
      <c r="J612" s="6"/>
      <c r="K612" s="6"/>
      <c r="L612" s="6"/>
      <c r="M612" s="36" t="s">
        <v>2049</v>
      </c>
      <c r="N612" s="36" t="s">
        <v>2010</v>
      </c>
      <c r="O612" s="36">
        <v>2102</v>
      </c>
      <c r="P612" s="4" t="s">
        <v>755</v>
      </c>
      <c r="Q612" s="4">
        <v>1428</v>
      </c>
      <c r="R612" s="27">
        <v>254.82</v>
      </c>
      <c r="S612" s="8" t="s">
        <v>1741</v>
      </c>
      <c r="T612" s="8" t="s">
        <v>1742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7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8"/>
        <v>0</v>
      </c>
      <c r="AI612" s="11">
        <v>0</v>
      </c>
      <c r="AJ612" s="11">
        <v>0</v>
      </c>
      <c r="AK612" s="40">
        <f t="shared" si="49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6"/>
        <v>0</v>
      </c>
      <c r="AQ612" s="33">
        <f t="shared" si="50"/>
        <v>0</v>
      </c>
      <c r="AR612" s="41">
        <v>0</v>
      </c>
    </row>
    <row r="613" spans="1:44" customFormat="1" ht="45" hidden="1" x14ac:dyDescent="0.25">
      <c r="A613" s="4" t="s">
        <v>593</v>
      </c>
      <c r="B613" s="4" t="s">
        <v>754</v>
      </c>
      <c r="C613" s="4" t="s">
        <v>752</v>
      </c>
      <c r="D613" s="4" t="s">
        <v>760</v>
      </c>
      <c r="E613" s="4" t="s">
        <v>753</v>
      </c>
      <c r="F613" s="4">
        <v>10</v>
      </c>
      <c r="G613" s="38">
        <v>2.5</v>
      </c>
      <c r="H613" s="6"/>
      <c r="I613" s="6"/>
      <c r="J613" s="6"/>
      <c r="K613" s="6"/>
      <c r="L613" s="6"/>
      <c r="M613" s="36" t="s">
        <v>2049</v>
      </c>
      <c r="N613" s="36" t="s">
        <v>2010</v>
      </c>
      <c r="O613" s="36">
        <v>2102</v>
      </c>
      <c r="P613" s="4" t="s">
        <v>756</v>
      </c>
      <c r="Q613" s="4">
        <v>3</v>
      </c>
      <c r="R613" s="27">
        <v>0.5</v>
      </c>
      <c r="S613" s="8" t="s">
        <v>1742</v>
      </c>
      <c r="T613" s="8" t="s">
        <v>1743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7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8"/>
        <v>0</v>
      </c>
      <c r="AI613" s="11">
        <v>0</v>
      </c>
      <c r="AJ613" s="11">
        <v>0</v>
      </c>
      <c r="AK613" s="40">
        <f t="shared" si="49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6"/>
        <v>0</v>
      </c>
      <c r="AQ613" s="33">
        <f t="shared" si="50"/>
        <v>0</v>
      </c>
      <c r="AR613" s="41">
        <v>0</v>
      </c>
    </row>
    <row r="614" spans="1:44" customFormat="1" ht="45" hidden="1" x14ac:dyDescent="0.25">
      <c r="A614" s="4" t="s">
        <v>593</v>
      </c>
      <c r="B614" s="4" t="s">
        <v>754</v>
      </c>
      <c r="C614" s="4" t="s">
        <v>752</v>
      </c>
      <c r="D614" s="4" t="s">
        <v>760</v>
      </c>
      <c r="E614" s="4" t="s">
        <v>753</v>
      </c>
      <c r="F614" s="4">
        <v>10</v>
      </c>
      <c r="G614" s="38">
        <v>2.5</v>
      </c>
      <c r="H614" s="6"/>
      <c r="I614" s="6"/>
      <c r="J614" s="6"/>
      <c r="K614" s="6"/>
      <c r="L614" s="6"/>
      <c r="M614" s="36" t="s">
        <v>2049</v>
      </c>
      <c r="N614" s="36" t="s">
        <v>2010</v>
      </c>
      <c r="O614" s="36">
        <v>2102</v>
      </c>
      <c r="P614" s="4" t="s">
        <v>757</v>
      </c>
      <c r="Q614" s="4">
        <v>4</v>
      </c>
      <c r="R614" s="27">
        <v>1</v>
      </c>
      <c r="S614" s="8" t="s">
        <v>1743</v>
      </c>
      <c r="T614" s="8" t="s">
        <v>1744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7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8"/>
        <v>0</v>
      </c>
      <c r="AI614" s="11">
        <v>0</v>
      </c>
      <c r="AJ614" s="11">
        <v>0</v>
      </c>
      <c r="AK614" s="40">
        <f t="shared" si="49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6"/>
        <v>0</v>
      </c>
      <c r="AQ614" s="33">
        <f t="shared" si="50"/>
        <v>0</v>
      </c>
      <c r="AR614" s="41">
        <v>0</v>
      </c>
    </row>
    <row r="615" spans="1:44" customFormat="1" ht="45" hidden="1" x14ac:dyDescent="0.25">
      <c r="A615" s="4" t="s">
        <v>593</v>
      </c>
      <c r="B615" s="4" t="s">
        <v>754</v>
      </c>
      <c r="C615" s="4" t="s">
        <v>752</v>
      </c>
      <c r="D615" s="4" t="s">
        <v>760</v>
      </c>
      <c r="E615" s="4" t="s">
        <v>753</v>
      </c>
      <c r="F615" s="4">
        <v>10</v>
      </c>
      <c r="G615" s="38">
        <v>2.5</v>
      </c>
      <c r="H615" s="6"/>
      <c r="I615" s="6"/>
      <c r="J615" s="6"/>
      <c r="K615" s="6"/>
      <c r="L615" s="6"/>
      <c r="M615" s="36" t="s">
        <v>2049</v>
      </c>
      <c r="N615" s="36" t="s">
        <v>2010</v>
      </c>
      <c r="O615" s="36">
        <v>2102</v>
      </c>
      <c r="P615" s="4" t="s">
        <v>758</v>
      </c>
      <c r="Q615" s="4">
        <v>4</v>
      </c>
      <c r="R615" s="27">
        <v>1.2</v>
      </c>
      <c r="S615" s="8" t="s">
        <v>1744</v>
      </c>
      <c r="T615" s="8" t="s">
        <v>1745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7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8"/>
        <v>0</v>
      </c>
      <c r="AI615" s="11">
        <v>0</v>
      </c>
      <c r="AJ615" s="11">
        <v>0</v>
      </c>
      <c r="AK615" s="40">
        <f t="shared" si="49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6"/>
        <v>0</v>
      </c>
      <c r="AQ615" s="33">
        <f t="shared" si="50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762</v>
      </c>
      <c r="D616" s="4" t="s">
        <v>763</v>
      </c>
      <c r="E616" s="4" t="s">
        <v>4</v>
      </c>
      <c r="F616" s="5">
        <v>100</v>
      </c>
      <c r="G616" s="37">
        <v>25</v>
      </c>
      <c r="H616" s="6"/>
      <c r="I616" s="6"/>
      <c r="J616" s="6"/>
      <c r="K616" s="6"/>
      <c r="L616" s="6"/>
      <c r="M616" s="36" t="s">
        <v>2039</v>
      </c>
      <c r="N616" s="36" t="s">
        <v>2011</v>
      </c>
      <c r="O616" s="36">
        <v>3204</v>
      </c>
      <c r="P616" s="4" t="s">
        <v>7</v>
      </c>
      <c r="Q616" s="5">
        <v>1</v>
      </c>
      <c r="R616" s="26" t="s">
        <v>1979</v>
      </c>
      <c r="S616" s="8" t="s">
        <v>1745</v>
      </c>
      <c r="T616" s="8" t="s">
        <v>1746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7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8"/>
        <v>0</v>
      </c>
      <c r="AI616" s="11">
        <v>0</v>
      </c>
      <c r="AJ616" s="11">
        <v>0</v>
      </c>
      <c r="AK616" s="40">
        <f t="shared" si="49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6"/>
        <v>0</v>
      </c>
      <c r="AQ616" s="33">
        <f t="shared" si="50"/>
        <v>0</v>
      </c>
      <c r="AR616" s="41">
        <v>0</v>
      </c>
    </row>
    <row r="617" spans="1:44" customFormat="1" ht="60" hidden="1" x14ac:dyDescent="0.25">
      <c r="A617" s="4" t="s">
        <v>761</v>
      </c>
      <c r="B617" s="4" t="s">
        <v>764</v>
      </c>
      <c r="C617" s="4" t="s">
        <v>762</v>
      </c>
      <c r="D617" s="4" t="s">
        <v>763</v>
      </c>
      <c r="E617" s="4" t="s">
        <v>4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2039</v>
      </c>
      <c r="N617" s="36" t="s">
        <v>2012</v>
      </c>
      <c r="O617" s="36">
        <v>3201</v>
      </c>
      <c r="P617" s="4" t="s">
        <v>765</v>
      </c>
      <c r="Q617" s="4">
        <v>1</v>
      </c>
      <c r="R617" s="27" t="s">
        <v>1979</v>
      </c>
      <c r="S617" s="8" t="s">
        <v>1746</v>
      </c>
      <c r="T617" s="8" t="s">
        <v>1747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7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8"/>
        <v>0</v>
      </c>
      <c r="AI617" s="11">
        <v>0</v>
      </c>
      <c r="AJ617" s="11">
        <v>0</v>
      </c>
      <c r="AK617" s="40">
        <f t="shared" si="49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si="46"/>
        <v>0</v>
      </c>
      <c r="AQ617" s="33">
        <f t="shared" si="50"/>
        <v>0</v>
      </c>
      <c r="AR617" s="41">
        <v>0</v>
      </c>
    </row>
    <row r="618" spans="1:44" customFormat="1" ht="60" hidden="1" x14ac:dyDescent="0.25">
      <c r="A618" s="4" t="s">
        <v>761</v>
      </c>
      <c r="B618" s="4" t="s">
        <v>764</v>
      </c>
      <c r="C618" s="4" t="s">
        <v>762</v>
      </c>
      <c r="D618" s="4" t="s">
        <v>763</v>
      </c>
      <c r="E618" s="4" t="s">
        <v>4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2039</v>
      </c>
      <c r="N618" s="36" t="s">
        <v>2012</v>
      </c>
      <c r="O618" s="36">
        <v>3201</v>
      </c>
      <c r="P618" s="4" t="s">
        <v>766</v>
      </c>
      <c r="Q618" s="4">
        <v>1</v>
      </c>
      <c r="R618" s="27" t="s">
        <v>1979</v>
      </c>
      <c r="S618" s="8" t="s">
        <v>1747</v>
      </c>
      <c r="T618" s="8" t="s">
        <v>1748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si="47"/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si="48"/>
        <v>0</v>
      </c>
      <c r="AI618" s="11">
        <v>0</v>
      </c>
      <c r="AJ618" s="11">
        <v>0</v>
      </c>
      <c r="AK618" s="40">
        <f t="shared" si="49"/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si="50"/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762</v>
      </c>
      <c r="D619" s="4" t="s">
        <v>763</v>
      </c>
      <c r="E619" s="4" t="s">
        <v>4</v>
      </c>
      <c r="F619" s="4">
        <v>100</v>
      </c>
      <c r="G619" s="38" t="s">
        <v>1979</v>
      </c>
      <c r="H619" s="6"/>
      <c r="I619" s="6"/>
      <c r="J619" s="6"/>
      <c r="K619" s="6"/>
      <c r="L619" s="6"/>
      <c r="M619" s="36" t="s">
        <v>2039</v>
      </c>
      <c r="N619" s="36" t="s">
        <v>2011</v>
      </c>
      <c r="O619" s="36">
        <v>3204</v>
      </c>
      <c r="P619" s="4" t="s">
        <v>767</v>
      </c>
      <c r="Q619" s="4">
        <v>1</v>
      </c>
      <c r="R619" s="27" t="s">
        <v>1979</v>
      </c>
      <c r="S619" s="8" t="s">
        <v>1748</v>
      </c>
      <c r="T619" s="8" t="s">
        <v>1749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150" hidden="1" x14ac:dyDescent="0.25">
      <c r="A620" s="4" t="s">
        <v>761</v>
      </c>
      <c r="B620" s="4" t="s">
        <v>764</v>
      </c>
      <c r="C620" s="4" t="s">
        <v>768</v>
      </c>
      <c r="D620" s="4" t="s">
        <v>770</v>
      </c>
      <c r="E620" s="4" t="s">
        <v>769</v>
      </c>
      <c r="F620" s="4">
        <v>100</v>
      </c>
      <c r="G620" s="38">
        <v>25</v>
      </c>
      <c r="H620" s="6"/>
      <c r="I620" s="6"/>
      <c r="J620" s="6"/>
      <c r="K620" s="6"/>
      <c r="L620" s="6"/>
      <c r="M620" s="36" t="s">
        <v>2039</v>
      </c>
      <c r="N620" s="36" t="s">
        <v>2013</v>
      </c>
      <c r="O620" s="36">
        <v>3208</v>
      </c>
      <c r="P620" s="4" t="s">
        <v>771</v>
      </c>
      <c r="Q620" s="4">
        <v>150</v>
      </c>
      <c r="R620" s="27">
        <v>55</v>
      </c>
      <c r="S620" s="8" t="s">
        <v>1749</v>
      </c>
      <c r="T620" s="8" t="s">
        <v>1750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45" hidden="1" x14ac:dyDescent="0.25">
      <c r="A621" s="4" t="s">
        <v>761</v>
      </c>
      <c r="B621" s="4" t="s">
        <v>764</v>
      </c>
      <c r="C621" s="4" t="s">
        <v>768</v>
      </c>
      <c r="D621" s="4" t="s">
        <v>770</v>
      </c>
      <c r="E621" s="4" t="s">
        <v>769</v>
      </c>
      <c r="F621" s="4">
        <v>100</v>
      </c>
      <c r="G621" s="38">
        <v>25</v>
      </c>
      <c r="H621" s="6"/>
      <c r="I621" s="6"/>
      <c r="J621" s="6"/>
      <c r="K621" s="6"/>
      <c r="L621" s="6"/>
      <c r="M621" s="36" t="s">
        <v>2039</v>
      </c>
      <c r="N621" s="36" t="s">
        <v>2011</v>
      </c>
      <c r="O621" s="36">
        <v>3204</v>
      </c>
      <c r="P621" s="4" t="s">
        <v>772</v>
      </c>
      <c r="Q621" s="4">
        <v>2</v>
      </c>
      <c r="R621" s="27">
        <v>0.5</v>
      </c>
      <c r="S621" s="8" t="s">
        <v>1750</v>
      </c>
      <c r="T621" s="8" t="s">
        <v>1751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45" hidden="1" x14ac:dyDescent="0.25">
      <c r="A622" s="4" t="s">
        <v>761</v>
      </c>
      <c r="B622" s="4" t="s">
        <v>764</v>
      </c>
      <c r="C622" s="4" t="s">
        <v>768</v>
      </c>
      <c r="D622" s="4" t="s">
        <v>770</v>
      </c>
      <c r="E622" s="4" t="s">
        <v>769</v>
      </c>
      <c r="F622" s="4">
        <v>100</v>
      </c>
      <c r="G622" s="38">
        <v>25</v>
      </c>
      <c r="H622" s="6"/>
      <c r="I622" s="6"/>
      <c r="J622" s="6"/>
      <c r="K622" s="6"/>
      <c r="L622" s="6"/>
      <c r="M622" s="36" t="s">
        <v>2039</v>
      </c>
      <c r="N622" s="36" t="s">
        <v>2013</v>
      </c>
      <c r="O622" s="36">
        <v>3208</v>
      </c>
      <c r="P622" s="4" t="s">
        <v>778</v>
      </c>
      <c r="Q622" s="4">
        <v>2</v>
      </c>
      <c r="R622" s="27">
        <v>0.5</v>
      </c>
      <c r="S622" s="8" t="s">
        <v>1751</v>
      </c>
      <c r="T622" s="8" t="s">
        <v>1752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770</v>
      </c>
      <c r="E623" s="4" t="s">
        <v>769</v>
      </c>
      <c r="F623" s="4">
        <v>100</v>
      </c>
      <c r="G623" s="38">
        <v>25</v>
      </c>
      <c r="H623" s="6"/>
      <c r="I623" s="6"/>
      <c r="J623" s="6"/>
      <c r="K623" s="6"/>
      <c r="L623" s="6"/>
      <c r="M623" s="36" t="s">
        <v>2039</v>
      </c>
      <c r="N623" s="36" t="s">
        <v>2011</v>
      </c>
      <c r="O623" s="36">
        <v>3204</v>
      </c>
      <c r="P623" s="4" t="s">
        <v>773</v>
      </c>
      <c r="Q623" s="4">
        <v>12</v>
      </c>
      <c r="R623" s="27">
        <v>3</v>
      </c>
      <c r="S623" s="8" t="s">
        <v>1752</v>
      </c>
      <c r="T623" s="8" t="s">
        <v>1753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s="2" customFormat="1" ht="60" hidden="1" x14ac:dyDescent="0.25">
      <c r="A624" s="5" t="s">
        <v>761</v>
      </c>
      <c r="B624" s="5" t="s">
        <v>774</v>
      </c>
      <c r="C624" s="5" t="s">
        <v>768</v>
      </c>
      <c r="D624" s="5" t="s">
        <v>770</v>
      </c>
      <c r="E624" s="5" t="s">
        <v>769</v>
      </c>
      <c r="F624" s="5">
        <v>100</v>
      </c>
      <c r="G624" s="37">
        <v>100</v>
      </c>
      <c r="H624" s="9"/>
      <c r="I624" s="9"/>
      <c r="J624" s="9"/>
      <c r="K624" s="9"/>
      <c r="L624" s="9"/>
      <c r="M624" s="35" t="s">
        <v>2039</v>
      </c>
      <c r="N624" s="35" t="s">
        <v>1987</v>
      </c>
      <c r="O624" s="35">
        <v>3203</v>
      </c>
      <c r="P624" s="5" t="s">
        <v>780</v>
      </c>
      <c r="Q624" s="5">
        <v>2</v>
      </c>
      <c r="R624" s="26">
        <v>0.25</v>
      </c>
      <c r="S624" s="10" t="s">
        <v>1753</v>
      </c>
      <c r="T624" s="10" t="s">
        <v>1754</v>
      </c>
      <c r="U624" s="9"/>
      <c r="V624" s="9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45" hidden="1" x14ac:dyDescent="0.25">
      <c r="A625" s="4" t="s">
        <v>761</v>
      </c>
      <c r="B625" s="4" t="s">
        <v>764</v>
      </c>
      <c r="C625" s="4" t="s">
        <v>768</v>
      </c>
      <c r="D625" s="4" t="s">
        <v>770</v>
      </c>
      <c r="E625" s="4" t="s">
        <v>769</v>
      </c>
      <c r="F625" s="4">
        <v>100</v>
      </c>
      <c r="G625" s="38">
        <v>25</v>
      </c>
      <c r="H625" s="6"/>
      <c r="I625" s="6"/>
      <c r="J625" s="6"/>
      <c r="K625" s="6"/>
      <c r="L625" s="6"/>
      <c r="M625" s="36" t="s">
        <v>2039</v>
      </c>
      <c r="N625" s="36" t="s">
        <v>2013</v>
      </c>
      <c r="O625" s="36">
        <v>3208</v>
      </c>
      <c r="P625" s="4" t="s">
        <v>775</v>
      </c>
      <c r="Q625" s="4">
        <v>460</v>
      </c>
      <c r="R625" s="27">
        <v>150</v>
      </c>
      <c r="S625" s="8" t="s">
        <v>1754</v>
      </c>
      <c r="T625" s="8" t="s">
        <v>1755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777</v>
      </c>
      <c r="E626" s="4" t="s">
        <v>776</v>
      </c>
      <c r="F626" s="4">
        <v>100</v>
      </c>
      <c r="G626" s="38">
        <v>28.57</v>
      </c>
      <c r="H626" s="6"/>
      <c r="I626" s="6"/>
      <c r="J626" s="6"/>
      <c r="K626" s="6"/>
      <c r="L626" s="6"/>
      <c r="M626" s="36" t="s">
        <v>2039</v>
      </c>
      <c r="N626" s="36" t="s">
        <v>2013</v>
      </c>
      <c r="O626" s="36">
        <v>3208</v>
      </c>
      <c r="P626" s="4" t="s">
        <v>779</v>
      </c>
      <c r="Q626" s="4">
        <v>49</v>
      </c>
      <c r="R626" s="27">
        <v>14</v>
      </c>
      <c r="S626" s="8" t="s">
        <v>1755</v>
      </c>
      <c r="T626" s="8" t="s">
        <v>1756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75" hidden="1" x14ac:dyDescent="0.25">
      <c r="A627" s="4" t="s">
        <v>761</v>
      </c>
      <c r="B627" s="4" t="s">
        <v>764</v>
      </c>
      <c r="C627" s="4" t="s">
        <v>768</v>
      </c>
      <c r="D627" s="4" t="s">
        <v>777</v>
      </c>
      <c r="E627" s="4" t="s">
        <v>776</v>
      </c>
      <c r="F627" s="4">
        <v>100</v>
      </c>
      <c r="G627" s="38">
        <v>50</v>
      </c>
      <c r="H627" s="6"/>
      <c r="I627" s="6"/>
      <c r="J627" s="6"/>
      <c r="K627" s="6"/>
      <c r="L627" s="6"/>
      <c r="M627" s="36" t="s">
        <v>2039</v>
      </c>
      <c r="N627" s="36" t="s">
        <v>2013</v>
      </c>
      <c r="O627" s="36">
        <v>3208</v>
      </c>
      <c r="P627" s="4" t="s">
        <v>792</v>
      </c>
      <c r="Q627" s="4">
        <v>4</v>
      </c>
      <c r="R627" s="27">
        <v>2</v>
      </c>
      <c r="S627" s="8" t="s">
        <v>1756</v>
      </c>
      <c r="T627" s="8" t="s">
        <v>1757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45" hidden="1" x14ac:dyDescent="0.25">
      <c r="A628" s="4" t="s">
        <v>761</v>
      </c>
      <c r="B628" s="4" t="s">
        <v>764</v>
      </c>
      <c r="C628" s="4" t="s">
        <v>768</v>
      </c>
      <c r="D628" s="4" t="s">
        <v>782</v>
      </c>
      <c r="E628" s="4" t="s">
        <v>781</v>
      </c>
      <c r="F628" s="4">
        <v>100</v>
      </c>
      <c r="G628" s="38">
        <v>25</v>
      </c>
      <c r="H628" s="6"/>
      <c r="I628" s="6"/>
      <c r="J628" s="6"/>
      <c r="K628" s="6"/>
      <c r="L628" s="6"/>
      <c r="M628" s="36" t="s">
        <v>2039</v>
      </c>
      <c r="N628" s="36" t="s">
        <v>2011</v>
      </c>
      <c r="O628" s="36">
        <v>3204</v>
      </c>
      <c r="P628" s="4" t="s">
        <v>783</v>
      </c>
      <c r="Q628" s="4">
        <v>1</v>
      </c>
      <c r="R628" s="27">
        <v>0.5</v>
      </c>
      <c r="S628" s="8" t="s">
        <v>1757</v>
      </c>
      <c r="T628" s="8" t="s">
        <v>1758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45" hidden="1" x14ac:dyDescent="0.25">
      <c r="A629" s="4" t="s">
        <v>761</v>
      </c>
      <c r="B629" s="4" t="s">
        <v>764</v>
      </c>
      <c r="C629" s="4" t="s">
        <v>768</v>
      </c>
      <c r="D629" s="4" t="s">
        <v>782</v>
      </c>
      <c r="E629" s="4" t="s">
        <v>781</v>
      </c>
      <c r="F629" s="4">
        <v>100</v>
      </c>
      <c r="G629" s="38">
        <v>25</v>
      </c>
      <c r="H629" s="6"/>
      <c r="I629" s="6"/>
      <c r="J629" s="6"/>
      <c r="K629" s="6"/>
      <c r="L629" s="6"/>
      <c r="M629" s="36" t="s">
        <v>2039</v>
      </c>
      <c r="N629" s="36" t="s">
        <v>2014</v>
      </c>
      <c r="O629" s="36">
        <v>3202</v>
      </c>
      <c r="P629" s="4" t="s">
        <v>784</v>
      </c>
      <c r="Q629" s="4">
        <v>3</v>
      </c>
      <c r="R629" s="27">
        <v>1.5</v>
      </c>
      <c r="S629" s="8" t="s">
        <v>1758</v>
      </c>
      <c r="T629" s="8" t="s">
        <v>1759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782</v>
      </c>
      <c r="E630" s="4" t="s">
        <v>781</v>
      </c>
      <c r="F630" s="4">
        <v>100</v>
      </c>
      <c r="G630" s="38">
        <v>25</v>
      </c>
      <c r="H630" s="6"/>
      <c r="I630" s="6"/>
      <c r="J630" s="6"/>
      <c r="K630" s="6"/>
      <c r="L630" s="6"/>
      <c r="M630" s="36" t="s">
        <v>2039</v>
      </c>
      <c r="N630" s="36" t="s">
        <v>2011</v>
      </c>
      <c r="O630" s="36">
        <v>3204</v>
      </c>
      <c r="P630" s="4" t="s">
        <v>785</v>
      </c>
      <c r="Q630" s="4">
        <v>1</v>
      </c>
      <c r="R630" s="27">
        <v>0.2</v>
      </c>
      <c r="S630" s="8" t="s">
        <v>1759</v>
      </c>
      <c r="T630" s="8" t="s">
        <v>1760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768</v>
      </c>
      <c r="D631" s="4" t="s">
        <v>782</v>
      </c>
      <c r="E631" s="4" t="s">
        <v>781</v>
      </c>
      <c r="F631" s="4">
        <v>100</v>
      </c>
      <c r="G631" s="38">
        <v>25</v>
      </c>
      <c r="H631" s="6"/>
      <c r="I631" s="6"/>
      <c r="J631" s="6"/>
      <c r="K631" s="6"/>
      <c r="L631" s="6"/>
      <c r="M631" s="36" t="s">
        <v>2039</v>
      </c>
      <c r="N631" s="36" t="s">
        <v>2011</v>
      </c>
      <c r="O631" s="36">
        <v>3204</v>
      </c>
      <c r="P631" s="4" t="s">
        <v>786</v>
      </c>
      <c r="Q631" s="4">
        <v>1</v>
      </c>
      <c r="R631" s="27">
        <v>0.5</v>
      </c>
      <c r="S631" s="8" t="s">
        <v>1760</v>
      </c>
      <c r="T631" s="8" t="s">
        <v>1761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788</v>
      </c>
      <c r="C632" s="4" t="s">
        <v>768</v>
      </c>
      <c r="D632" s="4" t="s">
        <v>782</v>
      </c>
      <c r="E632" s="4" t="s">
        <v>781</v>
      </c>
      <c r="F632" s="4">
        <v>100</v>
      </c>
      <c r="G632" s="38">
        <v>33</v>
      </c>
      <c r="H632" s="6"/>
      <c r="I632" s="6"/>
      <c r="J632" s="6"/>
      <c r="K632" s="6"/>
      <c r="L632" s="6"/>
      <c r="M632" s="36" t="s">
        <v>2039</v>
      </c>
      <c r="N632" s="36" t="s">
        <v>2014</v>
      </c>
      <c r="O632" s="36">
        <v>3202</v>
      </c>
      <c r="P632" s="4" t="s">
        <v>787</v>
      </c>
      <c r="Q632" s="4">
        <v>3</v>
      </c>
      <c r="R632" s="27">
        <v>1</v>
      </c>
      <c r="S632" s="8" t="s">
        <v>1761</v>
      </c>
      <c r="T632" s="8" t="s">
        <v>1762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60" hidden="1" x14ac:dyDescent="0.25">
      <c r="A633" s="4" t="s">
        <v>761</v>
      </c>
      <c r="B633" s="4" t="s">
        <v>416</v>
      </c>
      <c r="C633" s="4" t="s">
        <v>768</v>
      </c>
      <c r="D633" s="4" t="s">
        <v>790</v>
      </c>
      <c r="E633" s="4" t="s">
        <v>789</v>
      </c>
      <c r="F633" s="4">
        <v>100</v>
      </c>
      <c r="G633" s="38">
        <v>100</v>
      </c>
      <c r="H633" s="6"/>
      <c r="I633" s="6"/>
      <c r="J633" s="6"/>
      <c r="K633" s="6"/>
      <c r="L633" s="6"/>
      <c r="M633" s="36" t="s">
        <v>2039</v>
      </c>
      <c r="N633" s="36" t="s">
        <v>1987</v>
      </c>
      <c r="O633" s="36">
        <v>3203</v>
      </c>
      <c r="P633" s="4" t="s">
        <v>791</v>
      </c>
      <c r="Q633" s="4">
        <v>80</v>
      </c>
      <c r="R633" s="27">
        <v>76</v>
      </c>
      <c r="S633" s="8" t="s">
        <v>1762</v>
      </c>
      <c r="T633" s="8" t="s">
        <v>1763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60" hidden="1" x14ac:dyDescent="0.25">
      <c r="A634" s="4" t="s">
        <v>761</v>
      </c>
      <c r="B634" s="4" t="s">
        <v>764</v>
      </c>
      <c r="C634" s="4" t="s">
        <v>768</v>
      </c>
      <c r="D634" s="4" t="s">
        <v>790</v>
      </c>
      <c r="E634" s="4" t="s">
        <v>789</v>
      </c>
      <c r="F634" s="4">
        <v>100</v>
      </c>
      <c r="G634" s="38">
        <v>25</v>
      </c>
      <c r="H634" s="6"/>
      <c r="I634" s="6"/>
      <c r="J634" s="6"/>
      <c r="K634" s="6"/>
      <c r="L634" s="6"/>
      <c r="M634" s="36" t="s">
        <v>2039</v>
      </c>
      <c r="N634" s="36" t="s">
        <v>1987</v>
      </c>
      <c r="O634" s="36">
        <v>3203</v>
      </c>
      <c r="P634" s="4" t="s">
        <v>801</v>
      </c>
      <c r="Q634" s="4">
        <v>1</v>
      </c>
      <c r="R634" s="27">
        <v>0.25</v>
      </c>
      <c r="S634" s="8" t="s">
        <v>1763</v>
      </c>
      <c r="T634" s="8" t="s">
        <v>1764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60" hidden="1" x14ac:dyDescent="0.25">
      <c r="A635" s="4" t="s">
        <v>761</v>
      </c>
      <c r="B635" s="4" t="s">
        <v>764</v>
      </c>
      <c r="C635" s="4" t="s">
        <v>768</v>
      </c>
      <c r="D635" s="4" t="s">
        <v>790</v>
      </c>
      <c r="E635" s="4" t="s">
        <v>789</v>
      </c>
      <c r="F635" s="4">
        <v>100</v>
      </c>
      <c r="G635" s="38">
        <v>25</v>
      </c>
      <c r="H635" s="6"/>
      <c r="I635" s="6"/>
      <c r="J635" s="6"/>
      <c r="K635" s="6"/>
      <c r="L635" s="6"/>
      <c r="M635" s="36" t="s">
        <v>2039</v>
      </c>
      <c r="N635" s="36" t="s">
        <v>1987</v>
      </c>
      <c r="O635" s="36">
        <v>3203</v>
      </c>
      <c r="P635" s="4" t="s">
        <v>793</v>
      </c>
      <c r="Q635" s="4">
        <v>100</v>
      </c>
      <c r="R635" s="27">
        <v>45</v>
      </c>
      <c r="S635" s="8" t="s">
        <v>1764</v>
      </c>
      <c r="T635" s="8" t="s">
        <v>1765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30" hidden="1" x14ac:dyDescent="0.25">
      <c r="A636" s="4" t="s">
        <v>761</v>
      </c>
      <c r="B636" s="4" t="s">
        <v>764</v>
      </c>
      <c r="C636" s="4" t="s">
        <v>768</v>
      </c>
      <c r="D636" s="4" t="s">
        <v>790</v>
      </c>
      <c r="E636" s="4" t="s">
        <v>789</v>
      </c>
      <c r="F636" s="4">
        <v>100</v>
      </c>
      <c r="G636" s="38">
        <v>25</v>
      </c>
      <c r="H636" s="6"/>
      <c r="I636" s="6"/>
      <c r="J636" s="6"/>
      <c r="K636" s="6"/>
      <c r="L636" s="6"/>
      <c r="M636" s="36" t="s">
        <v>2039</v>
      </c>
      <c r="N636" s="36" t="s">
        <v>1987</v>
      </c>
      <c r="O636" s="36">
        <v>3203</v>
      </c>
      <c r="P636" s="4" t="s">
        <v>794</v>
      </c>
      <c r="Q636" s="4">
        <v>100</v>
      </c>
      <c r="R636" s="27">
        <v>25</v>
      </c>
      <c r="S636" s="8" t="s">
        <v>1765</v>
      </c>
      <c r="T636" s="8" t="s">
        <v>1766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768</v>
      </c>
      <c r="D637" s="4" t="s">
        <v>1158</v>
      </c>
      <c r="E637" s="4" t="s">
        <v>795</v>
      </c>
      <c r="F637" s="4">
        <v>100</v>
      </c>
      <c r="G637" s="38">
        <v>25</v>
      </c>
      <c r="H637" s="6"/>
      <c r="I637" s="6"/>
      <c r="J637" s="6"/>
      <c r="K637" s="6"/>
      <c r="L637" s="6"/>
      <c r="M637" s="36" t="s">
        <v>2039</v>
      </c>
      <c r="N637" s="36" t="s">
        <v>2014</v>
      </c>
      <c r="O637" s="36">
        <v>3202</v>
      </c>
      <c r="P637" s="4" t="s">
        <v>796</v>
      </c>
      <c r="Q637" s="4">
        <v>1</v>
      </c>
      <c r="R637" s="27">
        <v>0.25</v>
      </c>
      <c r="S637" s="8" t="s">
        <v>1766</v>
      </c>
      <c r="T637" s="8" t="s">
        <v>1767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768</v>
      </c>
      <c r="D638" s="4" t="s">
        <v>1158</v>
      </c>
      <c r="E638" s="4" t="s">
        <v>795</v>
      </c>
      <c r="F638" s="4">
        <v>100</v>
      </c>
      <c r="G638" s="38">
        <v>25</v>
      </c>
      <c r="H638" s="6"/>
      <c r="I638" s="6"/>
      <c r="J638" s="6"/>
      <c r="K638" s="6"/>
      <c r="L638" s="6"/>
      <c r="M638" s="36" t="s">
        <v>2039</v>
      </c>
      <c r="N638" s="36" t="s">
        <v>2014</v>
      </c>
      <c r="O638" s="36">
        <v>3202</v>
      </c>
      <c r="P638" s="4" t="s">
        <v>797</v>
      </c>
      <c r="Q638" s="4">
        <v>1</v>
      </c>
      <c r="R638" s="27">
        <v>0.8</v>
      </c>
      <c r="S638" s="8" t="s">
        <v>1767</v>
      </c>
      <c r="T638" s="8" t="s">
        <v>1768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ref="AP638:AP701" si="51">SUM(AL638:AO638)</f>
        <v>0</v>
      </c>
      <c r="AQ638" s="33">
        <f t="shared" si="50"/>
        <v>0</v>
      </c>
      <c r="AR638" s="41">
        <v>0</v>
      </c>
    </row>
    <row r="639" spans="1:44" customFormat="1" ht="45" hidden="1" x14ac:dyDescent="0.25">
      <c r="A639" s="4" t="s">
        <v>761</v>
      </c>
      <c r="B639" s="4" t="s">
        <v>764</v>
      </c>
      <c r="C639" s="4" t="s">
        <v>768</v>
      </c>
      <c r="D639" s="4" t="s">
        <v>1158</v>
      </c>
      <c r="E639" s="4" t="s">
        <v>795</v>
      </c>
      <c r="F639" s="4">
        <v>100</v>
      </c>
      <c r="G639" s="38">
        <v>25</v>
      </c>
      <c r="H639" s="6"/>
      <c r="I639" s="6"/>
      <c r="J639" s="6"/>
      <c r="K639" s="6"/>
      <c r="L639" s="6"/>
      <c r="M639" s="36" t="s">
        <v>2039</v>
      </c>
      <c r="N639" s="36" t="s">
        <v>2014</v>
      </c>
      <c r="O639" s="36">
        <v>3202</v>
      </c>
      <c r="P639" s="4" t="s">
        <v>798</v>
      </c>
      <c r="Q639" s="4">
        <v>3</v>
      </c>
      <c r="R639" s="27">
        <v>1</v>
      </c>
      <c r="S639" s="8" t="s">
        <v>1768</v>
      </c>
      <c r="T639" s="8" t="s">
        <v>1769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ref="AB639:AB702" si="52">SUM(W639:AA639)</f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ref="AH639:AH702" si="53">SUM(AC639:AG639)</f>
        <v>0</v>
      </c>
      <c r="AI639" s="11">
        <v>0</v>
      </c>
      <c r="AJ639" s="11">
        <v>0</v>
      </c>
      <c r="AK639" s="40">
        <f t="shared" ref="AK639:AK702" si="54">SUM(AI639:AJ639)</f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51"/>
        <v>0</v>
      </c>
      <c r="AQ639" s="33">
        <f t="shared" ref="AQ639:AQ702" si="55">AB639+AH639+AK639+AP639</f>
        <v>0</v>
      </c>
      <c r="AR639" s="41">
        <v>0</v>
      </c>
    </row>
    <row r="640" spans="1:44" customFormat="1" ht="60" hidden="1" x14ac:dyDescent="0.25">
      <c r="A640" s="4" t="s">
        <v>761</v>
      </c>
      <c r="B640" s="4" t="s">
        <v>764</v>
      </c>
      <c r="C640" s="4" t="s">
        <v>768</v>
      </c>
      <c r="D640" s="4" t="s">
        <v>1159</v>
      </c>
      <c r="E640" s="4" t="s">
        <v>799</v>
      </c>
      <c r="F640" s="4">
        <v>50</v>
      </c>
      <c r="G640" s="38">
        <v>50</v>
      </c>
      <c r="H640" s="6"/>
      <c r="I640" s="6"/>
      <c r="J640" s="6"/>
      <c r="K640" s="6"/>
      <c r="L640" s="6"/>
      <c r="M640" s="36" t="s">
        <v>2039</v>
      </c>
      <c r="N640" s="36" t="s">
        <v>1987</v>
      </c>
      <c r="O640" s="36">
        <v>3203</v>
      </c>
      <c r="P640" s="4" t="s">
        <v>800</v>
      </c>
      <c r="Q640" s="4">
        <v>1</v>
      </c>
      <c r="R640" s="27">
        <v>0.2</v>
      </c>
      <c r="S640" s="8" t="s">
        <v>1769</v>
      </c>
      <c r="T640" s="8" t="s">
        <v>1770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52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53"/>
        <v>0</v>
      </c>
      <c r="AI640" s="11">
        <v>0</v>
      </c>
      <c r="AJ640" s="11">
        <v>0</v>
      </c>
      <c r="AK640" s="40">
        <f t="shared" si="54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51"/>
        <v>0</v>
      </c>
      <c r="AQ640" s="33">
        <f t="shared" si="55"/>
        <v>0</v>
      </c>
      <c r="AR640" s="41">
        <v>0</v>
      </c>
    </row>
    <row r="641" spans="1:44" customFormat="1" ht="60" hidden="1" x14ac:dyDescent="0.25">
      <c r="A641" s="4" t="s">
        <v>761</v>
      </c>
      <c r="B641" s="4" t="s">
        <v>764</v>
      </c>
      <c r="C641" s="4" t="s">
        <v>768</v>
      </c>
      <c r="D641" s="4" t="s">
        <v>1159</v>
      </c>
      <c r="E641" s="4" t="s">
        <v>799</v>
      </c>
      <c r="F641" s="5">
        <v>50</v>
      </c>
      <c r="G641" s="37">
        <v>50</v>
      </c>
      <c r="H641" s="6"/>
      <c r="I641" s="6"/>
      <c r="J641" s="6"/>
      <c r="K641" s="6"/>
      <c r="L641" s="6"/>
      <c r="M641" s="36" t="s">
        <v>2039</v>
      </c>
      <c r="N641" s="36" t="s">
        <v>2012</v>
      </c>
      <c r="O641" s="36">
        <v>3201</v>
      </c>
      <c r="P641" s="4" t="s">
        <v>802</v>
      </c>
      <c r="Q641" s="5">
        <v>2</v>
      </c>
      <c r="R641" s="26">
        <v>0.5</v>
      </c>
      <c r="S641" s="8" t="s">
        <v>1770</v>
      </c>
      <c r="T641" s="8" t="s">
        <v>1771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52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53"/>
        <v>0</v>
      </c>
      <c r="AI641" s="11">
        <v>0</v>
      </c>
      <c r="AJ641" s="11">
        <v>0</v>
      </c>
      <c r="AK641" s="40">
        <f t="shared" si="54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51"/>
        <v>0</v>
      </c>
      <c r="AQ641" s="33">
        <f t="shared" si="55"/>
        <v>0</v>
      </c>
      <c r="AR641" s="41">
        <v>0</v>
      </c>
    </row>
    <row r="642" spans="1:44" customFormat="1" ht="60" hidden="1" x14ac:dyDescent="0.25">
      <c r="A642" s="4" t="s">
        <v>761</v>
      </c>
      <c r="B642" s="4" t="s">
        <v>764</v>
      </c>
      <c r="C642" s="4" t="s">
        <v>768</v>
      </c>
      <c r="D642" s="4" t="s">
        <v>1159</v>
      </c>
      <c r="E642" s="4" t="s">
        <v>799</v>
      </c>
      <c r="F642" s="4">
        <v>50</v>
      </c>
      <c r="G642" s="38">
        <v>50</v>
      </c>
      <c r="H642" s="6"/>
      <c r="I642" s="6"/>
      <c r="J642" s="6"/>
      <c r="K642" s="6"/>
      <c r="L642" s="6"/>
      <c r="M642" s="36" t="s">
        <v>2039</v>
      </c>
      <c r="N642" s="36" t="s">
        <v>2012</v>
      </c>
      <c r="O642" s="36">
        <v>3201</v>
      </c>
      <c r="P642" s="4" t="s">
        <v>803</v>
      </c>
      <c r="Q642" s="4">
        <v>6</v>
      </c>
      <c r="R642" s="27">
        <v>2</v>
      </c>
      <c r="S642" s="8" t="s">
        <v>1771</v>
      </c>
      <c r="T642" s="8" t="s">
        <v>1772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52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53"/>
        <v>0</v>
      </c>
      <c r="AI642" s="11">
        <v>0</v>
      </c>
      <c r="AJ642" s="11">
        <v>0</v>
      </c>
      <c r="AK642" s="40">
        <f t="shared" si="54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51"/>
        <v>0</v>
      </c>
      <c r="AQ642" s="33">
        <f t="shared" si="55"/>
        <v>0</v>
      </c>
      <c r="AR642" s="41">
        <v>0</v>
      </c>
    </row>
    <row r="643" spans="1:44" customFormat="1" ht="75" hidden="1" x14ac:dyDescent="0.25">
      <c r="A643" s="4" t="s">
        <v>761</v>
      </c>
      <c r="B643" s="4" t="s">
        <v>764</v>
      </c>
      <c r="C643" s="4" t="s">
        <v>768</v>
      </c>
      <c r="D643" s="4" t="s">
        <v>1159</v>
      </c>
      <c r="E643" s="4" t="s">
        <v>799</v>
      </c>
      <c r="F643" s="4">
        <v>50</v>
      </c>
      <c r="G643" s="38">
        <v>12.5</v>
      </c>
      <c r="H643" s="6"/>
      <c r="I643" s="6"/>
      <c r="J643" s="6"/>
      <c r="K643" s="6"/>
      <c r="L643" s="6"/>
      <c r="M643" s="36" t="s">
        <v>2039</v>
      </c>
      <c r="N643" s="36" t="s">
        <v>2015</v>
      </c>
      <c r="O643" s="36">
        <v>3206</v>
      </c>
      <c r="P643" s="4" t="s">
        <v>804</v>
      </c>
      <c r="Q643" s="4">
        <v>2</v>
      </c>
      <c r="R643" s="27">
        <v>1</v>
      </c>
      <c r="S643" s="8" t="s">
        <v>1772</v>
      </c>
      <c r="T643" s="8" t="s">
        <v>1773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52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53"/>
        <v>0</v>
      </c>
      <c r="AI643" s="11">
        <v>0</v>
      </c>
      <c r="AJ643" s="11">
        <v>0</v>
      </c>
      <c r="AK643" s="40">
        <f t="shared" si="54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51"/>
        <v>0</v>
      </c>
      <c r="AQ643" s="33">
        <f t="shared" si="55"/>
        <v>0</v>
      </c>
      <c r="AR643" s="41">
        <v>0</v>
      </c>
    </row>
    <row r="644" spans="1:44" customFormat="1" ht="45" hidden="1" x14ac:dyDescent="0.25">
      <c r="A644" s="4" t="s">
        <v>761</v>
      </c>
      <c r="B644" s="4" t="s">
        <v>764</v>
      </c>
      <c r="C644" s="4" t="s">
        <v>768</v>
      </c>
      <c r="D644" s="4" t="s">
        <v>1160</v>
      </c>
      <c r="E644" s="4" t="s">
        <v>805</v>
      </c>
      <c r="F644" s="4">
        <v>0.4</v>
      </c>
      <c r="G644" s="38">
        <v>0.4</v>
      </c>
      <c r="H644" s="6"/>
      <c r="I644" s="6"/>
      <c r="J644" s="6"/>
      <c r="K644" s="6"/>
      <c r="L644" s="6"/>
      <c r="M644" s="36" t="s">
        <v>2039</v>
      </c>
      <c r="N644" s="36" t="s">
        <v>2014</v>
      </c>
      <c r="O644" s="36">
        <v>3202</v>
      </c>
      <c r="P644" s="4" t="s">
        <v>806</v>
      </c>
      <c r="Q644" s="4">
        <v>160</v>
      </c>
      <c r="R644" s="27">
        <v>14</v>
      </c>
      <c r="S644" s="8" t="s">
        <v>1773</v>
      </c>
      <c r="T644" s="8" t="s">
        <v>1774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52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53"/>
        <v>0</v>
      </c>
      <c r="AI644" s="11">
        <v>0</v>
      </c>
      <c r="AJ644" s="11">
        <v>0</v>
      </c>
      <c r="AK644" s="40">
        <f t="shared" si="54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51"/>
        <v>0</v>
      </c>
      <c r="AQ644" s="33">
        <f t="shared" si="55"/>
        <v>0</v>
      </c>
      <c r="AR644" s="41">
        <v>0</v>
      </c>
    </row>
    <row r="645" spans="1:44" customFormat="1" ht="45" hidden="1" x14ac:dyDescent="0.25">
      <c r="A645" s="4" t="s">
        <v>761</v>
      </c>
      <c r="B645" s="4" t="s">
        <v>764</v>
      </c>
      <c r="C645" s="4" t="s">
        <v>768</v>
      </c>
      <c r="D645" s="4" t="s">
        <v>1160</v>
      </c>
      <c r="E645" s="4" t="s">
        <v>805</v>
      </c>
      <c r="F645" s="4">
        <v>0.4</v>
      </c>
      <c r="G645" s="38" t="s">
        <v>1979</v>
      </c>
      <c r="H645" s="6"/>
      <c r="I645" s="6"/>
      <c r="J645" s="6"/>
      <c r="K645" s="6"/>
      <c r="L645" s="6"/>
      <c r="M645" s="36" t="s">
        <v>2039</v>
      </c>
      <c r="N645" s="36" t="s">
        <v>2014</v>
      </c>
      <c r="O645" s="36">
        <v>3202</v>
      </c>
      <c r="P645" s="4" t="s">
        <v>807</v>
      </c>
      <c r="Q645" s="4">
        <v>1</v>
      </c>
      <c r="R645" s="27" t="s">
        <v>1979</v>
      </c>
      <c r="S645" s="8" t="s">
        <v>1774</v>
      </c>
      <c r="T645" s="8" t="s">
        <v>1775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52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53"/>
        <v>0</v>
      </c>
      <c r="AI645" s="11">
        <v>0</v>
      </c>
      <c r="AJ645" s="11">
        <v>0</v>
      </c>
      <c r="AK645" s="40">
        <f t="shared" si="54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51"/>
        <v>0</v>
      </c>
      <c r="AQ645" s="33">
        <f t="shared" si="55"/>
        <v>0</v>
      </c>
      <c r="AR645" s="41">
        <v>0</v>
      </c>
    </row>
    <row r="646" spans="1:44" customFormat="1" ht="75" hidden="1" x14ac:dyDescent="0.25">
      <c r="A646" s="4" t="s">
        <v>761</v>
      </c>
      <c r="B646" s="4" t="s">
        <v>764</v>
      </c>
      <c r="C646" s="4" t="s">
        <v>768</v>
      </c>
      <c r="D646" s="4" t="s">
        <v>1160</v>
      </c>
      <c r="E646" s="4" t="s">
        <v>805</v>
      </c>
      <c r="F646" s="4">
        <v>0.4</v>
      </c>
      <c r="G646" s="38">
        <v>0.1</v>
      </c>
      <c r="H646" s="6"/>
      <c r="I646" s="6"/>
      <c r="J646" s="6"/>
      <c r="K646" s="6"/>
      <c r="L646" s="6"/>
      <c r="M646" s="36" t="s">
        <v>2039</v>
      </c>
      <c r="N646" s="36" t="s">
        <v>2015</v>
      </c>
      <c r="O646" s="36">
        <v>3206</v>
      </c>
      <c r="P646" s="4" t="s">
        <v>808</v>
      </c>
      <c r="Q646" s="4">
        <v>15</v>
      </c>
      <c r="R646" s="27">
        <v>6</v>
      </c>
      <c r="S646" s="8" t="s">
        <v>1775</v>
      </c>
      <c r="T646" s="8" t="s">
        <v>1776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52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53"/>
        <v>0</v>
      </c>
      <c r="AI646" s="11">
        <v>0</v>
      </c>
      <c r="AJ646" s="11">
        <v>0</v>
      </c>
      <c r="AK646" s="40">
        <f t="shared" si="54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51"/>
        <v>0</v>
      </c>
      <c r="AQ646" s="33">
        <f t="shared" si="55"/>
        <v>0</v>
      </c>
      <c r="AR646" s="41">
        <v>0</v>
      </c>
    </row>
    <row r="647" spans="1:44" customFormat="1" ht="60" hidden="1" x14ac:dyDescent="0.25">
      <c r="A647" s="4" t="s">
        <v>761</v>
      </c>
      <c r="B647" s="4" t="s">
        <v>764</v>
      </c>
      <c r="C647" s="4" t="s">
        <v>768</v>
      </c>
      <c r="D647" s="4" t="s">
        <v>1160</v>
      </c>
      <c r="E647" s="4" t="s">
        <v>805</v>
      </c>
      <c r="F647" s="4">
        <v>0.4</v>
      </c>
      <c r="G647" s="38">
        <v>0.1</v>
      </c>
      <c r="H647" s="6"/>
      <c r="I647" s="6"/>
      <c r="J647" s="6"/>
      <c r="K647" s="6"/>
      <c r="L647" s="6"/>
      <c r="M647" s="36" t="s">
        <v>2039</v>
      </c>
      <c r="N647" s="36" t="s">
        <v>2012</v>
      </c>
      <c r="O647" s="36">
        <v>3201</v>
      </c>
      <c r="P647" s="4" t="s">
        <v>809</v>
      </c>
      <c r="Q647" s="4">
        <v>1</v>
      </c>
      <c r="R647" s="27">
        <v>1</v>
      </c>
      <c r="S647" s="8" t="s">
        <v>1776</v>
      </c>
      <c r="T647" s="8" t="s">
        <v>1777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52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53"/>
        <v>0</v>
      </c>
      <c r="AI647" s="11">
        <v>0</v>
      </c>
      <c r="AJ647" s="11">
        <v>0</v>
      </c>
      <c r="AK647" s="40">
        <f t="shared" si="54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51"/>
        <v>0</v>
      </c>
      <c r="AQ647" s="33">
        <f t="shared" si="55"/>
        <v>0</v>
      </c>
      <c r="AR647" s="41">
        <v>0</v>
      </c>
    </row>
    <row r="648" spans="1:44" customFormat="1" ht="45" hidden="1" x14ac:dyDescent="0.25">
      <c r="A648" s="4" t="s">
        <v>761</v>
      </c>
      <c r="B648" s="4" t="s">
        <v>764</v>
      </c>
      <c r="C648" s="4" t="s">
        <v>768</v>
      </c>
      <c r="D648" s="4" t="s">
        <v>1160</v>
      </c>
      <c r="E648" s="4" t="s">
        <v>805</v>
      </c>
      <c r="F648" s="5">
        <v>0.4</v>
      </c>
      <c r="G648" s="37">
        <v>0</v>
      </c>
      <c r="H648" s="6"/>
      <c r="I648" s="6"/>
      <c r="J648" s="6"/>
      <c r="K648" s="6"/>
      <c r="L648" s="6"/>
      <c r="M648" s="36" t="s">
        <v>2039</v>
      </c>
      <c r="N648" s="36" t="s">
        <v>2014</v>
      </c>
      <c r="O648" s="36">
        <v>3202</v>
      </c>
      <c r="P648" s="4" t="s">
        <v>810</v>
      </c>
      <c r="Q648" s="4">
        <v>1</v>
      </c>
      <c r="R648" s="27" t="s">
        <v>1979</v>
      </c>
      <c r="S648" s="8" t="s">
        <v>1777</v>
      </c>
      <c r="T648" s="8" t="s">
        <v>1778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52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53"/>
        <v>0</v>
      </c>
      <c r="AI648" s="11">
        <v>0</v>
      </c>
      <c r="AJ648" s="11">
        <v>0</v>
      </c>
      <c r="AK648" s="40">
        <f t="shared" si="54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51"/>
        <v>0</v>
      </c>
      <c r="AQ648" s="33">
        <f t="shared" si="55"/>
        <v>0</v>
      </c>
      <c r="AR648" s="41">
        <v>0</v>
      </c>
    </row>
    <row r="649" spans="1:44" customFormat="1" ht="75" hidden="1" x14ac:dyDescent="0.25">
      <c r="A649" s="4" t="s">
        <v>761</v>
      </c>
      <c r="B649" s="4" t="s">
        <v>764</v>
      </c>
      <c r="C649" s="4" t="s">
        <v>768</v>
      </c>
      <c r="D649" s="4" t="s">
        <v>1160</v>
      </c>
      <c r="E649" s="4" t="s">
        <v>805</v>
      </c>
      <c r="F649" s="4">
        <v>0.4</v>
      </c>
      <c r="G649" s="38">
        <v>0.1</v>
      </c>
      <c r="H649" s="6"/>
      <c r="I649" s="6"/>
      <c r="J649" s="6"/>
      <c r="K649" s="6"/>
      <c r="L649" s="6"/>
      <c r="M649" s="36" t="s">
        <v>2039</v>
      </c>
      <c r="N649" s="36" t="s">
        <v>2015</v>
      </c>
      <c r="O649" s="36">
        <v>3206</v>
      </c>
      <c r="P649" s="4" t="s">
        <v>811</v>
      </c>
      <c r="Q649" s="4">
        <v>1</v>
      </c>
      <c r="R649" s="27" t="s">
        <v>1979</v>
      </c>
      <c r="S649" s="8" t="s">
        <v>1778</v>
      </c>
      <c r="T649" s="8" t="s">
        <v>1779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52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53"/>
        <v>0</v>
      </c>
      <c r="AI649" s="11">
        <v>0</v>
      </c>
      <c r="AJ649" s="11">
        <v>0</v>
      </c>
      <c r="AK649" s="40">
        <f t="shared" si="54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51"/>
        <v>0</v>
      </c>
      <c r="AQ649" s="33">
        <f t="shared" si="55"/>
        <v>0</v>
      </c>
      <c r="AR649" s="41">
        <v>0</v>
      </c>
    </row>
    <row r="650" spans="1:44" customFormat="1" ht="75" hidden="1" x14ac:dyDescent="0.25">
      <c r="A650" s="4" t="s">
        <v>761</v>
      </c>
      <c r="B650" s="4" t="s">
        <v>764</v>
      </c>
      <c r="C650" s="4" t="s">
        <v>768</v>
      </c>
      <c r="D650" s="4" t="s">
        <v>1160</v>
      </c>
      <c r="E650" s="4" t="s">
        <v>805</v>
      </c>
      <c r="F650" s="4">
        <v>0.4</v>
      </c>
      <c r="G650" s="38">
        <v>0.1</v>
      </c>
      <c r="H650" s="6"/>
      <c r="I650" s="6"/>
      <c r="J650" s="6"/>
      <c r="K650" s="6"/>
      <c r="L650" s="6"/>
      <c r="M650" s="36" t="s">
        <v>2039</v>
      </c>
      <c r="N650" s="36" t="s">
        <v>2015</v>
      </c>
      <c r="O650" s="36">
        <v>3206</v>
      </c>
      <c r="P650" s="4" t="s">
        <v>812</v>
      </c>
      <c r="Q650" s="4">
        <v>4</v>
      </c>
      <c r="R650" s="27">
        <v>2</v>
      </c>
      <c r="S650" s="8" t="s">
        <v>1779</v>
      </c>
      <c r="T650" s="8" t="s">
        <v>1780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52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53"/>
        <v>0</v>
      </c>
      <c r="AI650" s="11">
        <v>0</v>
      </c>
      <c r="AJ650" s="11">
        <v>0</v>
      </c>
      <c r="AK650" s="40">
        <f t="shared" si="54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51"/>
        <v>0</v>
      </c>
      <c r="AQ650" s="33">
        <f t="shared" si="55"/>
        <v>0</v>
      </c>
      <c r="AR650" s="41">
        <v>0</v>
      </c>
    </row>
    <row r="651" spans="1:44" customFormat="1" ht="47.25" hidden="1" customHeight="1" x14ac:dyDescent="0.25">
      <c r="A651" s="4" t="s">
        <v>761</v>
      </c>
      <c r="B651" s="4" t="s">
        <v>764</v>
      </c>
      <c r="C651" s="4" t="s">
        <v>768</v>
      </c>
      <c r="D651" s="4" t="s">
        <v>1160</v>
      </c>
      <c r="E651" s="4" t="s">
        <v>805</v>
      </c>
      <c r="F651" s="4">
        <v>0.4</v>
      </c>
      <c r="G651" s="38">
        <v>0.4</v>
      </c>
      <c r="H651" s="6"/>
      <c r="I651" s="6"/>
      <c r="J651" s="6"/>
      <c r="K651" s="6"/>
      <c r="L651" s="6"/>
      <c r="M651" s="36" t="s">
        <v>2039</v>
      </c>
      <c r="N651" s="36" t="s">
        <v>1987</v>
      </c>
      <c r="O651" s="36">
        <v>3203</v>
      </c>
      <c r="P651" s="4" t="s">
        <v>813</v>
      </c>
      <c r="Q651" s="4">
        <v>1</v>
      </c>
      <c r="R651" s="27">
        <v>1</v>
      </c>
      <c r="S651" s="8" t="s">
        <v>1780</v>
      </c>
      <c r="T651" s="8" t="s">
        <v>1781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52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53"/>
        <v>0</v>
      </c>
      <c r="AI651" s="11">
        <v>0</v>
      </c>
      <c r="AJ651" s="11">
        <v>0</v>
      </c>
      <c r="AK651" s="40">
        <f t="shared" si="54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51"/>
        <v>0</v>
      </c>
      <c r="AQ651" s="33">
        <f t="shared" si="55"/>
        <v>0</v>
      </c>
      <c r="AR651" s="41">
        <v>0</v>
      </c>
    </row>
    <row r="652" spans="1:44" customFormat="1" ht="45" hidden="1" x14ac:dyDescent="0.25">
      <c r="A652" s="4" t="s">
        <v>761</v>
      </c>
      <c r="B652" s="4" t="s">
        <v>764</v>
      </c>
      <c r="C652" s="4" t="s">
        <v>814</v>
      </c>
      <c r="D652" s="4" t="s">
        <v>816</v>
      </c>
      <c r="E652" s="4" t="s">
        <v>815</v>
      </c>
      <c r="F652" s="4">
        <v>12</v>
      </c>
      <c r="G652" s="38">
        <v>3</v>
      </c>
      <c r="H652" s="6"/>
      <c r="I652" s="6"/>
      <c r="J652" s="6"/>
      <c r="K652" s="6"/>
      <c r="L652" s="6"/>
      <c r="M652" s="36" t="s">
        <v>2039</v>
      </c>
      <c r="N652" s="36" t="s">
        <v>2014</v>
      </c>
      <c r="O652" s="36">
        <v>3202</v>
      </c>
      <c r="P652" s="4" t="s">
        <v>817</v>
      </c>
      <c r="Q652" s="4">
        <v>1</v>
      </c>
      <c r="R652" s="27" t="s">
        <v>1979</v>
      </c>
      <c r="S652" s="8" t="s">
        <v>1781</v>
      </c>
      <c r="T652" s="8" t="s">
        <v>1782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52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53"/>
        <v>0</v>
      </c>
      <c r="AI652" s="11">
        <v>0</v>
      </c>
      <c r="AJ652" s="11">
        <v>0</v>
      </c>
      <c r="AK652" s="40">
        <f t="shared" si="54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51"/>
        <v>0</v>
      </c>
      <c r="AQ652" s="33">
        <f t="shared" si="55"/>
        <v>0</v>
      </c>
      <c r="AR652" s="41">
        <v>0</v>
      </c>
    </row>
    <row r="653" spans="1:44" customFormat="1" ht="45" hidden="1" x14ac:dyDescent="0.25">
      <c r="A653" s="4" t="s">
        <v>761</v>
      </c>
      <c r="B653" s="4" t="s">
        <v>764</v>
      </c>
      <c r="C653" s="4" t="s">
        <v>814</v>
      </c>
      <c r="D653" s="4" t="s">
        <v>816</v>
      </c>
      <c r="E653" s="4" t="s">
        <v>815</v>
      </c>
      <c r="F653" s="4">
        <v>12</v>
      </c>
      <c r="G653" s="38">
        <v>3</v>
      </c>
      <c r="H653" s="6"/>
      <c r="I653" s="6"/>
      <c r="J653" s="6"/>
      <c r="K653" s="6"/>
      <c r="L653" s="6"/>
      <c r="M653" s="36" t="s">
        <v>2039</v>
      </c>
      <c r="N653" s="36" t="s">
        <v>2014</v>
      </c>
      <c r="O653" s="36">
        <v>3202</v>
      </c>
      <c r="P653" s="4" t="s">
        <v>818</v>
      </c>
      <c r="Q653" s="4">
        <v>40</v>
      </c>
      <c r="R653" s="27">
        <v>13</v>
      </c>
      <c r="S653" s="8" t="s">
        <v>1782</v>
      </c>
      <c r="T653" s="8" t="s">
        <v>1783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52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53"/>
        <v>0</v>
      </c>
      <c r="AI653" s="11">
        <v>0</v>
      </c>
      <c r="AJ653" s="11">
        <v>0</v>
      </c>
      <c r="AK653" s="40">
        <f t="shared" si="54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51"/>
        <v>0</v>
      </c>
      <c r="AQ653" s="33">
        <f t="shared" si="55"/>
        <v>0</v>
      </c>
      <c r="AR653" s="41">
        <v>0</v>
      </c>
    </row>
    <row r="654" spans="1:44" customFormat="1" ht="45" hidden="1" x14ac:dyDescent="0.25">
      <c r="A654" s="4" t="s">
        <v>761</v>
      </c>
      <c r="B654" s="4" t="s">
        <v>764</v>
      </c>
      <c r="C654" s="4" t="s">
        <v>814</v>
      </c>
      <c r="D654" s="4" t="s">
        <v>816</v>
      </c>
      <c r="E654" s="4" t="s">
        <v>815</v>
      </c>
      <c r="F654" s="4">
        <v>12</v>
      </c>
      <c r="G654" s="38">
        <v>3</v>
      </c>
      <c r="H654" s="6"/>
      <c r="I654" s="6"/>
      <c r="J654" s="6"/>
      <c r="K654" s="6"/>
      <c r="L654" s="6"/>
      <c r="M654" s="36" t="s">
        <v>2039</v>
      </c>
      <c r="N654" s="36" t="s">
        <v>2014</v>
      </c>
      <c r="O654" s="36">
        <v>3202</v>
      </c>
      <c r="P654" s="4" t="s">
        <v>819</v>
      </c>
      <c r="Q654" s="4">
        <v>2000</v>
      </c>
      <c r="R654" s="27">
        <v>505</v>
      </c>
      <c r="S654" s="8" t="s">
        <v>1783</v>
      </c>
      <c r="T654" s="8" t="s">
        <v>1784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52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53"/>
        <v>0</v>
      </c>
      <c r="AI654" s="11">
        <v>0</v>
      </c>
      <c r="AJ654" s="11">
        <v>0</v>
      </c>
      <c r="AK654" s="40">
        <f t="shared" si="54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51"/>
        <v>0</v>
      </c>
      <c r="AQ654" s="33">
        <f t="shared" si="55"/>
        <v>0</v>
      </c>
      <c r="AR654" s="41">
        <v>0</v>
      </c>
    </row>
    <row r="655" spans="1:44" customFormat="1" ht="45" hidden="1" x14ac:dyDescent="0.25">
      <c r="A655" s="4" t="s">
        <v>761</v>
      </c>
      <c r="B655" s="4" t="s">
        <v>764</v>
      </c>
      <c r="C655" s="4" t="s">
        <v>814</v>
      </c>
      <c r="D655" s="4" t="s">
        <v>816</v>
      </c>
      <c r="E655" s="4" t="s">
        <v>815</v>
      </c>
      <c r="F655" s="4">
        <v>12</v>
      </c>
      <c r="G655" s="38">
        <v>3</v>
      </c>
      <c r="H655" s="6"/>
      <c r="I655" s="6"/>
      <c r="J655" s="6"/>
      <c r="K655" s="6"/>
      <c r="L655" s="6"/>
      <c r="M655" s="36" t="s">
        <v>2039</v>
      </c>
      <c r="N655" s="36" t="s">
        <v>2014</v>
      </c>
      <c r="O655" s="36">
        <v>3202</v>
      </c>
      <c r="P655" s="4" t="s">
        <v>820</v>
      </c>
      <c r="Q655" s="4">
        <v>4</v>
      </c>
      <c r="R655" s="27">
        <v>1</v>
      </c>
      <c r="S655" s="8" t="s">
        <v>1784</v>
      </c>
      <c r="T655" s="8" t="s">
        <v>1785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52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53"/>
        <v>0</v>
      </c>
      <c r="AI655" s="11">
        <v>0</v>
      </c>
      <c r="AJ655" s="11">
        <v>0</v>
      </c>
      <c r="AK655" s="40">
        <f t="shared" si="54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51"/>
        <v>0</v>
      </c>
      <c r="AQ655" s="33">
        <f t="shared" si="55"/>
        <v>0</v>
      </c>
      <c r="AR655" s="41">
        <v>0</v>
      </c>
    </row>
    <row r="656" spans="1:44" customFormat="1" ht="45" hidden="1" x14ac:dyDescent="0.25">
      <c r="A656" s="4" t="s">
        <v>761</v>
      </c>
      <c r="B656" s="4" t="s">
        <v>764</v>
      </c>
      <c r="C656" s="4" t="s">
        <v>814</v>
      </c>
      <c r="D656" s="4" t="s">
        <v>816</v>
      </c>
      <c r="E656" s="4" t="s">
        <v>815</v>
      </c>
      <c r="F656" s="4">
        <v>12</v>
      </c>
      <c r="G656" s="38">
        <v>3</v>
      </c>
      <c r="H656" s="6"/>
      <c r="I656" s="6"/>
      <c r="J656" s="6"/>
      <c r="K656" s="6"/>
      <c r="L656" s="6"/>
      <c r="M656" s="36" t="s">
        <v>2039</v>
      </c>
      <c r="N656" s="36" t="s">
        <v>2014</v>
      </c>
      <c r="O656" s="36">
        <v>3202</v>
      </c>
      <c r="P656" s="4" t="s">
        <v>821</v>
      </c>
      <c r="Q656" s="4">
        <v>600</v>
      </c>
      <c r="R656" s="27">
        <v>150</v>
      </c>
      <c r="S656" s="8" t="s">
        <v>1785</v>
      </c>
      <c r="T656" s="8" t="s">
        <v>1786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52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53"/>
        <v>0</v>
      </c>
      <c r="AI656" s="11">
        <v>0</v>
      </c>
      <c r="AJ656" s="11">
        <v>0</v>
      </c>
      <c r="AK656" s="40">
        <f t="shared" si="54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51"/>
        <v>0</v>
      </c>
      <c r="AQ656" s="33">
        <f t="shared" si="55"/>
        <v>0</v>
      </c>
      <c r="AR656" s="41">
        <v>0</v>
      </c>
    </row>
    <row r="657" spans="1:44" customFormat="1" ht="75" hidden="1" x14ac:dyDescent="0.25">
      <c r="A657" s="4" t="s">
        <v>761</v>
      </c>
      <c r="B657" s="4" t="s">
        <v>764</v>
      </c>
      <c r="C657" s="4" t="s">
        <v>814</v>
      </c>
      <c r="D657" s="4" t="s">
        <v>816</v>
      </c>
      <c r="E657" s="4" t="s">
        <v>815</v>
      </c>
      <c r="F657" s="4">
        <v>12</v>
      </c>
      <c r="G657" s="38">
        <v>3</v>
      </c>
      <c r="H657" s="6"/>
      <c r="I657" s="6"/>
      <c r="J657" s="6"/>
      <c r="K657" s="6"/>
      <c r="L657" s="6"/>
      <c r="M657" s="36" t="s">
        <v>2039</v>
      </c>
      <c r="N657" s="36" t="s">
        <v>2013</v>
      </c>
      <c r="O657" s="36">
        <v>3208</v>
      </c>
      <c r="P657" s="4" t="s">
        <v>822</v>
      </c>
      <c r="Q657" s="4">
        <v>15</v>
      </c>
      <c r="R657" s="27">
        <v>2</v>
      </c>
      <c r="S657" s="8" t="s">
        <v>1786</v>
      </c>
      <c r="T657" s="8" t="s">
        <v>1787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52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53"/>
        <v>0</v>
      </c>
      <c r="AI657" s="11">
        <v>0</v>
      </c>
      <c r="AJ657" s="11">
        <v>0</v>
      </c>
      <c r="AK657" s="40">
        <f t="shared" si="54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51"/>
        <v>0</v>
      </c>
      <c r="AQ657" s="33">
        <f t="shared" si="55"/>
        <v>0</v>
      </c>
      <c r="AR657" s="41">
        <v>0</v>
      </c>
    </row>
    <row r="658" spans="1:44" customFormat="1" ht="45" hidden="1" x14ac:dyDescent="0.25">
      <c r="A658" s="4" t="s">
        <v>761</v>
      </c>
      <c r="B658" s="4" t="s">
        <v>764</v>
      </c>
      <c r="C658" s="4" t="s">
        <v>814</v>
      </c>
      <c r="D658" s="4" t="s">
        <v>816</v>
      </c>
      <c r="E658" s="4" t="s">
        <v>815</v>
      </c>
      <c r="F658" s="4">
        <v>12</v>
      </c>
      <c r="G658" s="38">
        <v>3</v>
      </c>
      <c r="H658" s="6"/>
      <c r="I658" s="6"/>
      <c r="J658" s="6"/>
      <c r="K658" s="6"/>
      <c r="L658" s="6"/>
      <c r="M658" s="36" t="s">
        <v>2039</v>
      </c>
      <c r="N658" s="36" t="s">
        <v>2014</v>
      </c>
      <c r="O658" s="36">
        <v>3202</v>
      </c>
      <c r="P658" s="4" t="s">
        <v>823</v>
      </c>
      <c r="Q658" s="4">
        <v>4</v>
      </c>
      <c r="R658" s="27">
        <v>0.5</v>
      </c>
      <c r="S658" s="8" t="s">
        <v>1787</v>
      </c>
      <c r="T658" s="8" t="s">
        <v>1788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52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53"/>
        <v>0</v>
      </c>
      <c r="AI658" s="11">
        <v>0</v>
      </c>
      <c r="AJ658" s="11">
        <v>0</v>
      </c>
      <c r="AK658" s="40">
        <f t="shared" si="54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51"/>
        <v>0</v>
      </c>
      <c r="AQ658" s="33">
        <f t="shared" si="55"/>
        <v>0</v>
      </c>
      <c r="AR658" s="41">
        <v>0</v>
      </c>
    </row>
    <row r="659" spans="1:44" customFormat="1" ht="45" hidden="1" x14ac:dyDescent="0.25">
      <c r="A659" s="4" t="s">
        <v>761</v>
      </c>
      <c r="B659" s="4" t="s">
        <v>764</v>
      </c>
      <c r="C659" s="4" t="s">
        <v>814</v>
      </c>
      <c r="D659" s="4" t="s">
        <v>816</v>
      </c>
      <c r="E659" s="4" t="s">
        <v>824</v>
      </c>
      <c r="F659" s="4">
        <v>25</v>
      </c>
      <c r="G659" s="38">
        <v>6.7</v>
      </c>
      <c r="H659" s="6"/>
      <c r="I659" s="6"/>
      <c r="J659" s="6"/>
      <c r="K659" s="6"/>
      <c r="L659" s="6"/>
      <c r="M659" s="36" t="s">
        <v>2039</v>
      </c>
      <c r="N659" s="36" t="s">
        <v>2013</v>
      </c>
      <c r="O659" s="36">
        <v>3208</v>
      </c>
      <c r="P659" s="4" t="s">
        <v>825</v>
      </c>
      <c r="Q659" s="4">
        <v>1</v>
      </c>
      <c r="R659" s="27">
        <v>0.5</v>
      </c>
      <c r="S659" s="8" t="s">
        <v>1788</v>
      </c>
      <c r="T659" s="8" t="s">
        <v>1789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52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53"/>
        <v>0</v>
      </c>
      <c r="AI659" s="11">
        <v>0</v>
      </c>
      <c r="AJ659" s="11">
        <v>0</v>
      </c>
      <c r="AK659" s="40">
        <f t="shared" si="54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51"/>
        <v>0</v>
      </c>
      <c r="AQ659" s="33">
        <f t="shared" si="55"/>
        <v>0</v>
      </c>
      <c r="AR659" s="41">
        <v>0</v>
      </c>
    </row>
    <row r="660" spans="1:44" customFormat="1" ht="75" hidden="1" x14ac:dyDescent="0.25">
      <c r="A660" s="4" t="s">
        <v>761</v>
      </c>
      <c r="B660" s="4" t="s">
        <v>764</v>
      </c>
      <c r="C660" s="4" t="s">
        <v>814</v>
      </c>
      <c r="D660" s="4" t="s">
        <v>816</v>
      </c>
      <c r="E660" s="4" t="s">
        <v>824</v>
      </c>
      <c r="F660" s="4">
        <v>25</v>
      </c>
      <c r="G660" s="38">
        <v>6.66</v>
      </c>
      <c r="H660" s="6"/>
      <c r="I660" s="6"/>
      <c r="J660" s="6"/>
      <c r="K660" s="6"/>
      <c r="L660" s="6"/>
      <c r="M660" s="36" t="s">
        <v>2039</v>
      </c>
      <c r="N660" s="36" t="s">
        <v>2013</v>
      </c>
      <c r="O660" s="36">
        <v>3208</v>
      </c>
      <c r="P660" s="4" t="s">
        <v>828</v>
      </c>
      <c r="Q660" s="4">
        <v>40</v>
      </c>
      <c r="R660" s="27">
        <v>13</v>
      </c>
      <c r="S660" s="8" t="s">
        <v>1789</v>
      </c>
      <c r="T660" s="8" t="s">
        <v>1790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52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53"/>
        <v>0</v>
      </c>
      <c r="AI660" s="11">
        <v>0</v>
      </c>
      <c r="AJ660" s="11">
        <v>0</v>
      </c>
      <c r="AK660" s="40">
        <f t="shared" si="54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51"/>
        <v>0</v>
      </c>
      <c r="AQ660" s="33">
        <f t="shared" si="55"/>
        <v>0</v>
      </c>
      <c r="AR660" s="41">
        <v>0</v>
      </c>
    </row>
    <row r="661" spans="1:44" customFormat="1" ht="45" hidden="1" x14ac:dyDescent="0.25">
      <c r="A661" s="4" t="s">
        <v>761</v>
      </c>
      <c r="B661" s="4" t="s">
        <v>764</v>
      </c>
      <c r="C661" s="4" t="s">
        <v>814</v>
      </c>
      <c r="D661" s="4" t="s">
        <v>816</v>
      </c>
      <c r="E661" s="4" t="s">
        <v>824</v>
      </c>
      <c r="F661" s="4">
        <v>25</v>
      </c>
      <c r="G661" s="38">
        <v>6.66</v>
      </c>
      <c r="H661" s="6"/>
      <c r="I661" s="6"/>
      <c r="J661" s="6"/>
      <c r="K661" s="6"/>
      <c r="L661" s="6"/>
      <c r="M661" s="36" t="s">
        <v>2039</v>
      </c>
      <c r="N661" s="36" t="s">
        <v>2014</v>
      </c>
      <c r="O661" s="36">
        <v>3202</v>
      </c>
      <c r="P661" s="4" t="s">
        <v>826</v>
      </c>
      <c r="Q661" s="4">
        <v>4</v>
      </c>
      <c r="R661" s="27">
        <v>1</v>
      </c>
      <c r="S661" s="8" t="s">
        <v>1790</v>
      </c>
      <c r="T661" s="8" t="s">
        <v>1791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52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53"/>
        <v>0</v>
      </c>
      <c r="AI661" s="11">
        <v>0</v>
      </c>
      <c r="AJ661" s="11">
        <v>0</v>
      </c>
      <c r="AK661" s="40">
        <f t="shared" si="54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51"/>
        <v>0</v>
      </c>
      <c r="AQ661" s="33">
        <f t="shared" si="55"/>
        <v>0</v>
      </c>
      <c r="AR661" s="41">
        <v>0</v>
      </c>
    </row>
    <row r="662" spans="1:44" customFormat="1" ht="45" hidden="1" x14ac:dyDescent="0.25">
      <c r="A662" s="4" t="s">
        <v>761</v>
      </c>
      <c r="B662" s="4" t="s">
        <v>764</v>
      </c>
      <c r="C662" s="4" t="s">
        <v>814</v>
      </c>
      <c r="D662" s="4" t="s">
        <v>816</v>
      </c>
      <c r="E662" s="4" t="s">
        <v>824</v>
      </c>
      <c r="F662" s="4">
        <v>25</v>
      </c>
      <c r="G662" s="38">
        <v>6.7</v>
      </c>
      <c r="H662" s="6"/>
      <c r="I662" s="6"/>
      <c r="J662" s="6"/>
      <c r="K662" s="6"/>
      <c r="L662" s="6"/>
      <c r="M662" s="36" t="s">
        <v>2039</v>
      </c>
      <c r="N662" s="36" t="s">
        <v>2014</v>
      </c>
      <c r="O662" s="36">
        <v>3202</v>
      </c>
      <c r="P662" s="4" t="s">
        <v>827</v>
      </c>
      <c r="Q662" s="4">
        <v>1</v>
      </c>
      <c r="R662" s="27">
        <v>1</v>
      </c>
      <c r="S662" s="8" t="s">
        <v>1791</v>
      </c>
      <c r="T662" s="8" t="s">
        <v>1792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52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53"/>
        <v>0</v>
      </c>
      <c r="AI662" s="11">
        <v>0</v>
      </c>
      <c r="AJ662" s="11">
        <v>0</v>
      </c>
      <c r="AK662" s="40">
        <f t="shared" si="54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51"/>
        <v>0</v>
      </c>
      <c r="AQ662" s="33">
        <f t="shared" si="55"/>
        <v>0</v>
      </c>
      <c r="AR662" s="41">
        <v>0</v>
      </c>
    </row>
    <row r="663" spans="1:44" customFormat="1" ht="60" hidden="1" x14ac:dyDescent="0.25">
      <c r="A663" s="4" t="s">
        <v>829</v>
      </c>
      <c r="B663" s="4" t="s">
        <v>1161</v>
      </c>
      <c r="C663" s="4" t="s">
        <v>830</v>
      </c>
      <c r="D663" s="4" t="s">
        <v>832</v>
      </c>
      <c r="E663" s="4" t="s">
        <v>831</v>
      </c>
      <c r="F663" s="4">
        <v>100</v>
      </c>
      <c r="G663" s="38">
        <v>75</v>
      </c>
      <c r="H663" s="6"/>
      <c r="I663" s="6"/>
      <c r="J663" s="6"/>
      <c r="K663" s="6"/>
      <c r="L663" s="6"/>
      <c r="M663" s="36" t="s">
        <v>2041</v>
      </c>
      <c r="N663" s="36" t="s">
        <v>2016</v>
      </c>
      <c r="O663" s="36">
        <v>4501</v>
      </c>
      <c r="P663" s="4" t="s">
        <v>7</v>
      </c>
      <c r="Q663" s="4">
        <v>1</v>
      </c>
      <c r="R663" s="27">
        <v>1</v>
      </c>
      <c r="S663" s="8" t="s">
        <v>1792</v>
      </c>
      <c r="T663" s="8" t="s">
        <v>1793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52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53"/>
        <v>0</v>
      </c>
      <c r="AI663" s="11">
        <v>0</v>
      </c>
      <c r="AJ663" s="11">
        <v>0</v>
      </c>
      <c r="AK663" s="40">
        <f t="shared" si="54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51"/>
        <v>0</v>
      </c>
      <c r="AQ663" s="33">
        <f t="shared" si="55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1161</v>
      </c>
      <c r="C664" s="4" t="s">
        <v>830</v>
      </c>
      <c r="D664" s="4" t="s">
        <v>832</v>
      </c>
      <c r="E664" s="4" t="s">
        <v>831</v>
      </c>
      <c r="F664" s="4">
        <v>100</v>
      </c>
      <c r="G664" s="38">
        <v>75</v>
      </c>
      <c r="H664" s="6"/>
      <c r="I664" s="6"/>
      <c r="J664" s="6"/>
      <c r="K664" s="6"/>
      <c r="L664" s="6"/>
      <c r="M664" s="36" t="s">
        <v>2041</v>
      </c>
      <c r="N664" s="36" t="s">
        <v>2016</v>
      </c>
      <c r="O664" s="36">
        <v>4501</v>
      </c>
      <c r="P664" s="4" t="s">
        <v>8</v>
      </c>
      <c r="Q664" s="4">
        <v>1</v>
      </c>
      <c r="R664" s="27" t="s">
        <v>1979</v>
      </c>
      <c r="S664" s="8" t="s">
        <v>1793</v>
      </c>
      <c r="T664" s="8" t="s">
        <v>1794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52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53"/>
        <v>0</v>
      </c>
      <c r="AI664" s="11">
        <v>0</v>
      </c>
      <c r="AJ664" s="11">
        <v>0</v>
      </c>
      <c r="AK664" s="40">
        <f t="shared" si="54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51"/>
        <v>0</v>
      </c>
      <c r="AQ664" s="33">
        <f t="shared" si="55"/>
        <v>0</v>
      </c>
      <c r="AR664" s="41">
        <v>0</v>
      </c>
    </row>
    <row r="665" spans="1:44" customFormat="1" ht="60" hidden="1" x14ac:dyDescent="0.25">
      <c r="A665" s="4" t="s">
        <v>829</v>
      </c>
      <c r="B665" s="4" t="s">
        <v>1161</v>
      </c>
      <c r="C665" s="4" t="s">
        <v>830</v>
      </c>
      <c r="D665" s="4" t="s">
        <v>832</v>
      </c>
      <c r="E665" s="4" t="s">
        <v>831</v>
      </c>
      <c r="F665" s="4">
        <v>100</v>
      </c>
      <c r="G665" s="38">
        <v>75</v>
      </c>
      <c r="H665" s="6"/>
      <c r="I665" s="6"/>
      <c r="J665" s="6"/>
      <c r="K665" s="6"/>
      <c r="L665" s="6"/>
      <c r="M665" s="36" t="s">
        <v>2041</v>
      </c>
      <c r="N665" s="36" t="s">
        <v>2016</v>
      </c>
      <c r="O665" s="36">
        <v>4501</v>
      </c>
      <c r="P665" s="4" t="s">
        <v>1130</v>
      </c>
      <c r="Q665" s="4">
        <v>1</v>
      </c>
      <c r="R665" s="27">
        <v>1</v>
      </c>
      <c r="S665" s="8" t="s">
        <v>1794</v>
      </c>
      <c r="T665" s="8" t="s">
        <v>1795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52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53"/>
        <v>0</v>
      </c>
      <c r="AI665" s="11">
        <v>0</v>
      </c>
      <c r="AJ665" s="11">
        <v>0</v>
      </c>
      <c r="AK665" s="40">
        <f t="shared" si="54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51"/>
        <v>0</v>
      </c>
      <c r="AQ665" s="33">
        <f t="shared" si="55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1161</v>
      </c>
      <c r="C666" s="4" t="s">
        <v>830</v>
      </c>
      <c r="D666" s="4" t="s">
        <v>832</v>
      </c>
      <c r="E666" s="4" t="s">
        <v>831</v>
      </c>
      <c r="F666" s="4">
        <v>100</v>
      </c>
      <c r="G666" s="38">
        <v>75</v>
      </c>
      <c r="H666" s="6"/>
      <c r="I666" s="6"/>
      <c r="J666" s="6"/>
      <c r="K666" s="6"/>
      <c r="L666" s="6"/>
      <c r="M666" s="36" t="s">
        <v>2041</v>
      </c>
      <c r="N666" s="36" t="s">
        <v>2016</v>
      </c>
      <c r="O666" s="36">
        <v>4501</v>
      </c>
      <c r="P666" s="4" t="s">
        <v>833</v>
      </c>
      <c r="Q666" s="4">
        <v>1</v>
      </c>
      <c r="R666" s="27">
        <v>0.75</v>
      </c>
      <c r="S666" s="8" t="s">
        <v>1795</v>
      </c>
      <c r="T666" s="8" t="s">
        <v>1796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52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53"/>
        <v>0</v>
      </c>
      <c r="AI666" s="11">
        <v>0</v>
      </c>
      <c r="AJ666" s="11">
        <v>0</v>
      </c>
      <c r="AK666" s="40">
        <f t="shared" si="54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51"/>
        <v>0</v>
      </c>
      <c r="AQ666" s="33">
        <f t="shared" si="55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1161</v>
      </c>
      <c r="C667" s="4" t="s">
        <v>830</v>
      </c>
      <c r="D667" s="4" t="s">
        <v>832</v>
      </c>
      <c r="E667" s="4" t="s">
        <v>831</v>
      </c>
      <c r="F667" s="4">
        <v>100</v>
      </c>
      <c r="G667" s="38">
        <v>75</v>
      </c>
      <c r="H667" s="6"/>
      <c r="I667" s="6"/>
      <c r="J667" s="6"/>
      <c r="K667" s="6"/>
      <c r="L667" s="6"/>
      <c r="M667" s="36" t="s">
        <v>2041</v>
      </c>
      <c r="N667" s="36" t="s">
        <v>2016</v>
      </c>
      <c r="O667" s="36">
        <v>4501</v>
      </c>
      <c r="P667" s="4" t="s">
        <v>834</v>
      </c>
      <c r="Q667" s="4">
        <v>3</v>
      </c>
      <c r="R667" s="27">
        <v>1</v>
      </c>
      <c r="S667" s="8" t="s">
        <v>1796</v>
      </c>
      <c r="T667" s="8" t="s">
        <v>1797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52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53"/>
        <v>0</v>
      </c>
      <c r="AI667" s="11">
        <v>0</v>
      </c>
      <c r="AJ667" s="11">
        <v>0</v>
      </c>
      <c r="AK667" s="40">
        <f t="shared" si="54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51"/>
        <v>0</v>
      </c>
      <c r="AQ667" s="33">
        <f t="shared" si="55"/>
        <v>0</v>
      </c>
      <c r="AR667" s="41">
        <v>0</v>
      </c>
    </row>
    <row r="668" spans="1:44" customFormat="1" ht="45" hidden="1" x14ac:dyDescent="0.25">
      <c r="A668" s="4" t="s">
        <v>829</v>
      </c>
      <c r="B668" s="4" t="s">
        <v>362</v>
      </c>
      <c r="C668" s="4" t="s">
        <v>835</v>
      </c>
      <c r="D668" s="4" t="s">
        <v>837</v>
      </c>
      <c r="E668" s="4" t="s">
        <v>836</v>
      </c>
      <c r="F668" s="4">
        <v>12</v>
      </c>
      <c r="G668" s="38">
        <v>12.5</v>
      </c>
      <c r="H668" s="6"/>
      <c r="I668" s="6"/>
      <c r="J668" s="6"/>
      <c r="K668" s="6"/>
      <c r="L668" s="6"/>
      <c r="M668" s="36" t="s">
        <v>2041</v>
      </c>
      <c r="N668" s="36" t="s">
        <v>2016</v>
      </c>
      <c r="O668" s="36">
        <v>4501</v>
      </c>
      <c r="P668" s="4" t="s">
        <v>838</v>
      </c>
      <c r="Q668" s="4">
        <v>1</v>
      </c>
      <c r="R668" s="27">
        <v>1</v>
      </c>
      <c r="S668" s="8" t="s">
        <v>1797</v>
      </c>
      <c r="T668" s="8" t="s">
        <v>1798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52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53"/>
        <v>0</v>
      </c>
      <c r="AI668" s="11">
        <v>0</v>
      </c>
      <c r="AJ668" s="11">
        <v>0</v>
      </c>
      <c r="AK668" s="40">
        <f t="shared" si="54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51"/>
        <v>0</v>
      </c>
      <c r="AQ668" s="33">
        <f t="shared" si="55"/>
        <v>0</v>
      </c>
      <c r="AR668" s="41">
        <v>0</v>
      </c>
    </row>
    <row r="669" spans="1:44" customFormat="1" ht="90" hidden="1" x14ac:dyDescent="0.25">
      <c r="A669" s="4" t="s">
        <v>829</v>
      </c>
      <c r="B669" s="4" t="s">
        <v>362</v>
      </c>
      <c r="C669" s="4" t="s">
        <v>835</v>
      </c>
      <c r="D669" s="4" t="s">
        <v>837</v>
      </c>
      <c r="E669" s="4" t="s">
        <v>839</v>
      </c>
      <c r="F669" s="4">
        <v>381.2</v>
      </c>
      <c r="G669" s="38">
        <v>388.3</v>
      </c>
      <c r="H669" s="6"/>
      <c r="I669" s="6"/>
      <c r="J669" s="6"/>
      <c r="K669" s="6"/>
      <c r="L669" s="6"/>
      <c r="M669" s="36" t="s">
        <v>2041</v>
      </c>
      <c r="N669" s="36" t="s">
        <v>2016</v>
      </c>
      <c r="O669" s="36">
        <v>4501</v>
      </c>
      <c r="P669" s="4" t="s">
        <v>840</v>
      </c>
      <c r="Q669" s="4">
        <v>5</v>
      </c>
      <c r="R669" s="27">
        <v>1</v>
      </c>
      <c r="S669" s="8" t="s">
        <v>1798</v>
      </c>
      <c r="T669" s="8" t="s">
        <v>1799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52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53"/>
        <v>0</v>
      </c>
      <c r="AI669" s="11">
        <v>0</v>
      </c>
      <c r="AJ669" s="11">
        <v>0</v>
      </c>
      <c r="AK669" s="40">
        <f t="shared" si="54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51"/>
        <v>0</v>
      </c>
      <c r="AQ669" s="33">
        <f t="shared" si="55"/>
        <v>0</v>
      </c>
      <c r="AR669" s="41">
        <v>0</v>
      </c>
    </row>
    <row r="670" spans="1:44" customFormat="1" ht="45" hidden="1" x14ac:dyDescent="0.25">
      <c r="A670" s="4" t="s">
        <v>829</v>
      </c>
      <c r="B670" s="4" t="s">
        <v>362</v>
      </c>
      <c r="C670" s="4" t="s">
        <v>835</v>
      </c>
      <c r="D670" s="4" t="s">
        <v>837</v>
      </c>
      <c r="E670" s="4" t="s">
        <v>849</v>
      </c>
      <c r="F670" s="4">
        <v>1395.5</v>
      </c>
      <c r="G670" s="38">
        <v>1421.6</v>
      </c>
      <c r="H670" s="6"/>
      <c r="I670" s="6"/>
      <c r="J670" s="6"/>
      <c r="K670" s="6"/>
      <c r="L670" s="6"/>
      <c r="M670" s="36" t="s">
        <v>2041</v>
      </c>
      <c r="N670" s="36" t="s">
        <v>2016</v>
      </c>
      <c r="O670" s="36">
        <v>4501</v>
      </c>
      <c r="P670" s="4" t="s">
        <v>845</v>
      </c>
      <c r="Q670" s="4">
        <v>1200</v>
      </c>
      <c r="R670" s="27">
        <v>330</v>
      </c>
      <c r="S670" s="8" t="s">
        <v>1799</v>
      </c>
      <c r="T670" s="8" t="s">
        <v>1800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52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53"/>
        <v>0</v>
      </c>
      <c r="AI670" s="11">
        <v>0</v>
      </c>
      <c r="AJ670" s="11">
        <v>0</v>
      </c>
      <c r="AK670" s="40">
        <f t="shared" si="54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51"/>
        <v>0</v>
      </c>
      <c r="AQ670" s="33">
        <f t="shared" si="55"/>
        <v>0</v>
      </c>
      <c r="AR670" s="41">
        <v>0</v>
      </c>
    </row>
    <row r="671" spans="1:44" customFormat="1" ht="45" hidden="1" x14ac:dyDescent="0.25">
      <c r="A671" s="4" t="s">
        <v>829</v>
      </c>
      <c r="B671" s="4" t="s">
        <v>362</v>
      </c>
      <c r="C671" s="4" t="s">
        <v>835</v>
      </c>
      <c r="D671" s="4" t="s">
        <v>837</v>
      </c>
      <c r="E671" s="4" t="s">
        <v>849</v>
      </c>
      <c r="F671" s="4">
        <v>1395.5</v>
      </c>
      <c r="G671" s="38">
        <v>1421.6</v>
      </c>
      <c r="H671" s="6"/>
      <c r="I671" s="6"/>
      <c r="J671" s="6"/>
      <c r="K671" s="6"/>
      <c r="L671" s="6"/>
      <c r="M671" s="36" t="s">
        <v>2041</v>
      </c>
      <c r="N671" s="36" t="s">
        <v>2016</v>
      </c>
      <c r="O671" s="36">
        <v>4501</v>
      </c>
      <c r="P671" s="4" t="s">
        <v>847</v>
      </c>
      <c r="Q671" s="4">
        <v>4</v>
      </c>
      <c r="R671" s="27">
        <v>1</v>
      </c>
      <c r="S671" s="8" t="s">
        <v>1800</v>
      </c>
      <c r="T671" s="8" t="s">
        <v>1801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52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53"/>
        <v>0</v>
      </c>
      <c r="AI671" s="11">
        <v>0</v>
      </c>
      <c r="AJ671" s="11">
        <v>0</v>
      </c>
      <c r="AK671" s="40">
        <f t="shared" si="54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51"/>
        <v>0</v>
      </c>
      <c r="AQ671" s="33">
        <f t="shared" si="55"/>
        <v>0</v>
      </c>
      <c r="AR671" s="41">
        <v>0</v>
      </c>
    </row>
    <row r="672" spans="1:44" customFormat="1" ht="45" hidden="1" x14ac:dyDescent="0.25">
      <c r="A672" s="4" t="s">
        <v>829</v>
      </c>
      <c r="B672" s="4" t="s">
        <v>362</v>
      </c>
      <c r="C672" s="4" t="s">
        <v>835</v>
      </c>
      <c r="D672" s="4" t="s">
        <v>837</v>
      </c>
      <c r="E672" s="4" t="s">
        <v>849</v>
      </c>
      <c r="F672" s="4">
        <v>1395.5</v>
      </c>
      <c r="G672" s="38">
        <v>1421.6</v>
      </c>
      <c r="H672" s="6"/>
      <c r="I672" s="6"/>
      <c r="J672" s="6"/>
      <c r="K672" s="6"/>
      <c r="L672" s="6"/>
      <c r="M672" s="36" t="s">
        <v>2041</v>
      </c>
      <c r="N672" s="36" t="s">
        <v>2016</v>
      </c>
      <c r="O672" s="36">
        <v>4501</v>
      </c>
      <c r="P672" s="4" t="s">
        <v>846</v>
      </c>
      <c r="Q672" s="4">
        <v>48</v>
      </c>
      <c r="R672" s="27">
        <v>12</v>
      </c>
      <c r="S672" s="8" t="s">
        <v>1801</v>
      </c>
      <c r="T672" s="8" t="s">
        <v>1802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52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53"/>
        <v>0</v>
      </c>
      <c r="AI672" s="11">
        <v>0</v>
      </c>
      <c r="AJ672" s="11">
        <v>0</v>
      </c>
      <c r="AK672" s="40">
        <f t="shared" si="54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51"/>
        <v>0</v>
      </c>
      <c r="AQ672" s="33">
        <f t="shared" si="55"/>
        <v>0</v>
      </c>
      <c r="AR672" s="41">
        <v>0</v>
      </c>
    </row>
    <row r="673" spans="1:44" customFormat="1" ht="60" hidden="1" x14ac:dyDescent="0.25">
      <c r="A673" s="4" t="s">
        <v>829</v>
      </c>
      <c r="B673" s="4" t="s">
        <v>362</v>
      </c>
      <c r="C673" s="4" t="s">
        <v>835</v>
      </c>
      <c r="D673" s="4" t="s">
        <v>837</v>
      </c>
      <c r="E673" s="4" t="s">
        <v>849</v>
      </c>
      <c r="F673" s="4">
        <v>1395.5</v>
      </c>
      <c r="G673" s="38">
        <v>1421.6</v>
      </c>
      <c r="H673" s="6"/>
      <c r="I673" s="6"/>
      <c r="J673" s="6"/>
      <c r="K673" s="6"/>
      <c r="L673" s="6"/>
      <c r="M673" s="36" t="s">
        <v>2041</v>
      </c>
      <c r="N673" s="36" t="s">
        <v>2016</v>
      </c>
      <c r="O673" s="36">
        <v>4501</v>
      </c>
      <c r="P673" s="4" t="s">
        <v>848</v>
      </c>
      <c r="Q673" s="4">
        <v>40</v>
      </c>
      <c r="R673" s="27">
        <v>10</v>
      </c>
      <c r="S673" s="8" t="s">
        <v>1802</v>
      </c>
      <c r="T673" s="8" t="s">
        <v>1803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52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53"/>
        <v>0</v>
      </c>
      <c r="AI673" s="11">
        <v>0</v>
      </c>
      <c r="AJ673" s="11">
        <v>0</v>
      </c>
      <c r="AK673" s="40">
        <f t="shared" si="54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51"/>
        <v>0</v>
      </c>
      <c r="AQ673" s="33">
        <f t="shared" si="55"/>
        <v>0</v>
      </c>
      <c r="AR673" s="41">
        <v>0</v>
      </c>
    </row>
    <row r="674" spans="1:44" customFormat="1" ht="45" hidden="1" x14ac:dyDescent="0.25">
      <c r="A674" s="4" t="s">
        <v>829</v>
      </c>
      <c r="B674" s="4" t="s">
        <v>362</v>
      </c>
      <c r="C674" s="4" t="s">
        <v>835</v>
      </c>
      <c r="D674" s="4" t="s">
        <v>837</v>
      </c>
      <c r="E674" s="4" t="s">
        <v>849</v>
      </c>
      <c r="F674" s="4">
        <v>1395.5</v>
      </c>
      <c r="G674" s="38">
        <v>1421.6</v>
      </c>
      <c r="H674" s="6"/>
      <c r="I674" s="6"/>
      <c r="J674" s="6"/>
      <c r="K674" s="6"/>
      <c r="L674" s="6"/>
      <c r="M674" s="36" t="s">
        <v>2041</v>
      </c>
      <c r="N674" s="36" t="s">
        <v>2016</v>
      </c>
      <c r="O674" s="36">
        <v>4501</v>
      </c>
      <c r="P674" s="4" t="s">
        <v>841</v>
      </c>
      <c r="Q674" s="4">
        <v>2</v>
      </c>
      <c r="R674" s="27">
        <v>2</v>
      </c>
      <c r="S674" s="8" t="s">
        <v>1803</v>
      </c>
      <c r="T674" s="8" t="s">
        <v>1804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52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53"/>
        <v>0</v>
      </c>
      <c r="AI674" s="11">
        <v>0</v>
      </c>
      <c r="AJ674" s="11">
        <v>0</v>
      </c>
      <c r="AK674" s="40">
        <f t="shared" si="54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51"/>
        <v>0</v>
      </c>
      <c r="AQ674" s="33">
        <f t="shared" si="55"/>
        <v>0</v>
      </c>
      <c r="AR674" s="41">
        <v>0</v>
      </c>
    </row>
    <row r="675" spans="1:44" customFormat="1" ht="60" hidden="1" x14ac:dyDescent="0.25">
      <c r="A675" s="4" t="s">
        <v>829</v>
      </c>
      <c r="B675" s="4" t="s">
        <v>362</v>
      </c>
      <c r="C675" s="4" t="s">
        <v>835</v>
      </c>
      <c r="D675" s="4" t="s">
        <v>842</v>
      </c>
      <c r="E675" s="4" t="s">
        <v>855</v>
      </c>
      <c r="F675" s="4">
        <v>70</v>
      </c>
      <c r="G675" s="38">
        <v>67.5</v>
      </c>
      <c r="H675" s="6"/>
      <c r="I675" s="6"/>
      <c r="J675" s="6"/>
      <c r="K675" s="6"/>
      <c r="L675" s="6"/>
      <c r="M675" s="36" t="s">
        <v>2041</v>
      </c>
      <c r="N675" s="36" t="s">
        <v>2016</v>
      </c>
      <c r="O675" s="36">
        <v>4501</v>
      </c>
      <c r="P675" s="4" t="s">
        <v>850</v>
      </c>
      <c r="Q675" s="4">
        <v>1</v>
      </c>
      <c r="R675" s="27">
        <v>1</v>
      </c>
      <c r="S675" s="8" t="s">
        <v>1804</v>
      </c>
      <c r="T675" s="8" t="s">
        <v>1805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52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53"/>
        <v>0</v>
      </c>
      <c r="AI675" s="11">
        <v>0</v>
      </c>
      <c r="AJ675" s="11">
        <v>0</v>
      </c>
      <c r="AK675" s="40">
        <f t="shared" si="54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51"/>
        <v>0</v>
      </c>
      <c r="AQ675" s="33">
        <f t="shared" si="55"/>
        <v>0</v>
      </c>
      <c r="AR675" s="41">
        <v>0</v>
      </c>
    </row>
    <row r="676" spans="1:44" customFormat="1" ht="60" hidden="1" x14ac:dyDescent="0.25">
      <c r="A676" s="4" t="s">
        <v>829</v>
      </c>
      <c r="B676" s="4" t="s">
        <v>362</v>
      </c>
      <c r="C676" s="4" t="s">
        <v>835</v>
      </c>
      <c r="D676" s="4" t="s">
        <v>842</v>
      </c>
      <c r="E676" s="4" t="s">
        <v>855</v>
      </c>
      <c r="F676" s="4">
        <v>70</v>
      </c>
      <c r="G676" s="38">
        <v>67.5</v>
      </c>
      <c r="H676" s="6"/>
      <c r="I676" s="6"/>
      <c r="J676" s="6"/>
      <c r="K676" s="6"/>
      <c r="L676" s="6"/>
      <c r="M676" s="36" t="s">
        <v>2041</v>
      </c>
      <c r="N676" s="36" t="s">
        <v>2016</v>
      </c>
      <c r="O676" s="36">
        <v>4501</v>
      </c>
      <c r="P676" s="4" t="s">
        <v>851</v>
      </c>
      <c r="Q676" s="4">
        <v>40000</v>
      </c>
      <c r="R676" s="27">
        <v>11000</v>
      </c>
      <c r="S676" s="8" t="s">
        <v>1805</v>
      </c>
      <c r="T676" s="8" t="s">
        <v>1806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52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53"/>
        <v>0</v>
      </c>
      <c r="AI676" s="11">
        <v>0</v>
      </c>
      <c r="AJ676" s="11">
        <v>0</v>
      </c>
      <c r="AK676" s="40">
        <f t="shared" si="54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51"/>
        <v>0</v>
      </c>
      <c r="AQ676" s="33">
        <f t="shared" si="55"/>
        <v>0</v>
      </c>
      <c r="AR676" s="41">
        <v>0</v>
      </c>
    </row>
    <row r="677" spans="1:44" customFormat="1" ht="60" hidden="1" x14ac:dyDescent="0.25">
      <c r="A677" s="4" t="s">
        <v>829</v>
      </c>
      <c r="B677" s="4" t="s">
        <v>362</v>
      </c>
      <c r="C677" s="4" t="s">
        <v>835</v>
      </c>
      <c r="D677" s="4" t="s">
        <v>842</v>
      </c>
      <c r="E677" s="4" t="s">
        <v>855</v>
      </c>
      <c r="F677" s="4">
        <v>70</v>
      </c>
      <c r="G677" s="38">
        <v>67.5</v>
      </c>
      <c r="H677" s="6"/>
      <c r="I677" s="6"/>
      <c r="J677" s="6"/>
      <c r="K677" s="6"/>
      <c r="L677" s="6"/>
      <c r="M677" s="36" t="s">
        <v>2041</v>
      </c>
      <c r="N677" s="36" t="s">
        <v>2016</v>
      </c>
      <c r="O677" s="36">
        <v>4501</v>
      </c>
      <c r="P677" s="4" t="s">
        <v>852</v>
      </c>
      <c r="Q677" s="4">
        <v>50</v>
      </c>
      <c r="R677" s="27">
        <v>13</v>
      </c>
      <c r="S677" s="8" t="s">
        <v>1806</v>
      </c>
      <c r="T677" s="8" t="s">
        <v>1807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52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53"/>
        <v>0</v>
      </c>
      <c r="AI677" s="11">
        <v>0</v>
      </c>
      <c r="AJ677" s="11">
        <v>0</v>
      </c>
      <c r="AK677" s="40">
        <f t="shared" si="54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51"/>
        <v>0</v>
      </c>
      <c r="AQ677" s="33">
        <f t="shared" si="55"/>
        <v>0</v>
      </c>
      <c r="AR677" s="41">
        <v>0</v>
      </c>
    </row>
    <row r="678" spans="1:44" customFormat="1" ht="60" hidden="1" x14ac:dyDescent="0.25">
      <c r="A678" s="4" t="s">
        <v>829</v>
      </c>
      <c r="B678" s="4" t="s">
        <v>362</v>
      </c>
      <c r="C678" s="4" t="s">
        <v>835</v>
      </c>
      <c r="D678" s="4" t="s">
        <v>842</v>
      </c>
      <c r="E678" s="4" t="s">
        <v>855</v>
      </c>
      <c r="F678" s="4">
        <v>70</v>
      </c>
      <c r="G678" s="38">
        <v>67.5</v>
      </c>
      <c r="H678" s="6"/>
      <c r="I678" s="6"/>
      <c r="J678" s="6"/>
      <c r="K678" s="6"/>
      <c r="L678" s="6"/>
      <c r="M678" s="36" t="s">
        <v>2041</v>
      </c>
      <c r="N678" s="36" t="s">
        <v>2016</v>
      </c>
      <c r="O678" s="36">
        <v>4501</v>
      </c>
      <c r="P678" s="4" t="s">
        <v>853</v>
      </c>
      <c r="Q678" s="4">
        <v>8000</v>
      </c>
      <c r="R678" s="27">
        <v>5500</v>
      </c>
      <c r="S678" s="8" t="s">
        <v>1807</v>
      </c>
      <c r="T678" s="8" t="s">
        <v>1808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52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53"/>
        <v>0</v>
      </c>
      <c r="AI678" s="11">
        <v>0</v>
      </c>
      <c r="AJ678" s="11">
        <v>0</v>
      </c>
      <c r="AK678" s="40">
        <f t="shared" si="54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51"/>
        <v>0</v>
      </c>
      <c r="AQ678" s="33">
        <f t="shared" si="55"/>
        <v>0</v>
      </c>
      <c r="AR678" s="41">
        <v>0</v>
      </c>
    </row>
    <row r="679" spans="1:44" customFormat="1" ht="60" hidden="1" x14ac:dyDescent="0.25">
      <c r="A679" s="4" t="s">
        <v>829</v>
      </c>
      <c r="B679" s="4" t="s">
        <v>362</v>
      </c>
      <c r="C679" s="4" t="s">
        <v>835</v>
      </c>
      <c r="D679" s="4" t="s">
        <v>842</v>
      </c>
      <c r="E679" s="4" t="s">
        <v>856</v>
      </c>
      <c r="F679" s="4">
        <v>70</v>
      </c>
      <c r="G679" s="38">
        <v>67.5</v>
      </c>
      <c r="H679" s="6"/>
      <c r="I679" s="6"/>
      <c r="J679" s="6"/>
      <c r="K679" s="6"/>
      <c r="L679" s="6"/>
      <c r="M679" s="36" t="s">
        <v>2041</v>
      </c>
      <c r="N679" s="36" t="s">
        <v>2016</v>
      </c>
      <c r="O679" s="36">
        <v>4501</v>
      </c>
      <c r="P679" s="4" t="s">
        <v>854</v>
      </c>
      <c r="Q679" s="4">
        <v>2</v>
      </c>
      <c r="R679" s="27">
        <v>2</v>
      </c>
      <c r="S679" s="8" t="s">
        <v>1808</v>
      </c>
      <c r="T679" s="8" t="s">
        <v>1809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52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53"/>
        <v>0</v>
      </c>
      <c r="AI679" s="11">
        <v>0</v>
      </c>
      <c r="AJ679" s="11">
        <v>0</v>
      </c>
      <c r="AK679" s="40">
        <f t="shared" si="54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51"/>
        <v>0</v>
      </c>
      <c r="AQ679" s="33">
        <f t="shared" si="55"/>
        <v>0</v>
      </c>
      <c r="AR679" s="41">
        <v>0</v>
      </c>
    </row>
    <row r="680" spans="1:44" customFormat="1" ht="60" hidden="1" x14ac:dyDescent="0.25">
      <c r="A680" s="4" t="s">
        <v>829</v>
      </c>
      <c r="B680" s="4" t="s">
        <v>362</v>
      </c>
      <c r="C680" s="4" t="s">
        <v>835</v>
      </c>
      <c r="D680" s="4" t="s">
        <v>842</v>
      </c>
      <c r="E680" s="4" t="s">
        <v>856</v>
      </c>
      <c r="F680" s="4">
        <v>70</v>
      </c>
      <c r="G680" s="38">
        <v>67.5</v>
      </c>
      <c r="H680" s="6"/>
      <c r="I680" s="6"/>
      <c r="J680" s="6"/>
      <c r="K680" s="6"/>
      <c r="L680" s="6"/>
      <c r="M680" s="36" t="s">
        <v>2041</v>
      </c>
      <c r="N680" s="36" t="s">
        <v>2016</v>
      </c>
      <c r="O680" s="36">
        <v>4501</v>
      </c>
      <c r="P680" s="4" t="s">
        <v>843</v>
      </c>
      <c r="Q680" s="4">
        <v>4000</v>
      </c>
      <c r="R680" s="27">
        <v>1100</v>
      </c>
      <c r="S680" s="8" t="s">
        <v>1809</v>
      </c>
      <c r="T680" s="8" t="s">
        <v>1810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52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53"/>
        <v>0</v>
      </c>
      <c r="AI680" s="11">
        <v>0</v>
      </c>
      <c r="AJ680" s="11">
        <v>0</v>
      </c>
      <c r="AK680" s="40">
        <f t="shared" si="54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51"/>
        <v>0</v>
      </c>
      <c r="AQ680" s="33">
        <f t="shared" si="55"/>
        <v>0</v>
      </c>
      <c r="AR680" s="41">
        <v>0</v>
      </c>
    </row>
    <row r="681" spans="1:44" customFormat="1" ht="60" hidden="1" x14ac:dyDescent="0.25">
      <c r="A681" s="4" t="s">
        <v>829</v>
      </c>
      <c r="B681" s="4" t="s">
        <v>362</v>
      </c>
      <c r="C681" s="4" t="s">
        <v>835</v>
      </c>
      <c r="D681" s="4" t="s">
        <v>842</v>
      </c>
      <c r="E681" s="4" t="s">
        <v>856</v>
      </c>
      <c r="F681" s="4">
        <v>70</v>
      </c>
      <c r="G681" s="38">
        <v>67.5</v>
      </c>
      <c r="H681" s="6"/>
      <c r="I681" s="6"/>
      <c r="J681" s="6"/>
      <c r="K681" s="6"/>
      <c r="L681" s="6"/>
      <c r="M681" s="36" t="s">
        <v>2041</v>
      </c>
      <c r="N681" s="36" t="s">
        <v>2016</v>
      </c>
      <c r="O681" s="36">
        <v>4501</v>
      </c>
      <c r="P681" s="4" t="s">
        <v>844</v>
      </c>
      <c r="Q681" s="4">
        <v>2280</v>
      </c>
      <c r="R681" s="27">
        <v>620</v>
      </c>
      <c r="S681" s="8" t="s">
        <v>1810</v>
      </c>
      <c r="T681" s="8" t="s">
        <v>1811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52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53"/>
        <v>0</v>
      </c>
      <c r="AI681" s="11">
        <v>0</v>
      </c>
      <c r="AJ681" s="11">
        <v>0</v>
      </c>
      <c r="AK681" s="40">
        <f t="shared" si="54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si="51"/>
        <v>0</v>
      </c>
      <c r="AQ681" s="33">
        <f t="shared" si="55"/>
        <v>0</v>
      </c>
      <c r="AR681" s="41">
        <v>0</v>
      </c>
    </row>
    <row r="682" spans="1:44" customFormat="1" ht="60" hidden="1" x14ac:dyDescent="0.25">
      <c r="A682" s="4" t="s">
        <v>829</v>
      </c>
      <c r="B682" s="4" t="s">
        <v>362</v>
      </c>
      <c r="C682" s="4" t="s">
        <v>835</v>
      </c>
      <c r="D682" s="4" t="s">
        <v>867</v>
      </c>
      <c r="E682" s="4" t="s">
        <v>866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2041</v>
      </c>
      <c r="N682" s="36" t="s">
        <v>2016</v>
      </c>
      <c r="O682" s="36">
        <v>4501</v>
      </c>
      <c r="P682" s="4" t="s">
        <v>859</v>
      </c>
      <c r="Q682" s="4">
        <v>400</v>
      </c>
      <c r="R682" s="27">
        <v>150</v>
      </c>
      <c r="S682" s="8" t="s">
        <v>1811</v>
      </c>
      <c r="T682" s="8" t="s">
        <v>1812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si="52"/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si="53"/>
        <v>0</v>
      </c>
      <c r="AI682" s="11">
        <v>0</v>
      </c>
      <c r="AJ682" s="11">
        <v>0</v>
      </c>
      <c r="AK682" s="40">
        <f t="shared" si="54"/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si="55"/>
        <v>0</v>
      </c>
      <c r="AR682" s="41">
        <v>0</v>
      </c>
    </row>
    <row r="683" spans="1:44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867</v>
      </c>
      <c r="E683" s="4" t="s">
        <v>866</v>
      </c>
      <c r="F683" s="4">
        <v>100</v>
      </c>
      <c r="G683" s="38">
        <v>100</v>
      </c>
      <c r="H683" s="6"/>
      <c r="I683" s="6"/>
      <c r="J683" s="6"/>
      <c r="K683" s="6"/>
      <c r="L683" s="6"/>
      <c r="M683" s="36" t="s">
        <v>2041</v>
      </c>
      <c r="N683" s="36" t="s">
        <v>2016</v>
      </c>
      <c r="O683" s="36">
        <v>4501</v>
      </c>
      <c r="P683" s="4" t="s">
        <v>857</v>
      </c>
      <c r="Q683" s="4">
        <v>20</v>
      </c>
      <c r="R683" s="27">
        <v>10</v>
      </c>
      <c r="S683" s="8" t="s">
        <v>1812</v>
      </c>
      <c r="T683" s="8" t="s">
        <v>1813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75" hidden="1" x14ac:dyDescent="0.25">
      <c r="A684" s="4" t="s">
        <v>829</v>
      </c>
      <c r="B684" s="4" t="s">
        <v>362</v>
      </c>
      <c r="C684" s="4" t="s">
        <v>835</v>
      </c>
      <c r="D684" s="4" t="s">
        <v>867</v>
      </c>
      <c r="E684" s="4" t="s">
        <v>866</v>
      </c>
      <c r="F684" s="4">
        <v>100</v>
      </c>
      <c r="G684" s="38">
        <v>100</v>
      </c>
      <c r="H684" s="6"/>
      <c r="I684" s="6"/>
      <c r="J684" s="6"/>
      <c r="K684" s="6"/>
      <c r="L684" s="6"/>
      <c r="M684" s="36" t="s">
        <v>2041</v>
      </c>
      <c r="N684" s="36" t="s">
        <v>2016</v>
      </c>
      <c r="O684" s="36">
        <v>4501</v>
      </c>
      <c r="P684" s="4" t="s">
        <v>860</v>
      </c>
      <c r="Q684" s="4">
        <v>420</v>
      </c>
      <c r="R684" s="27">
        <v>120</v>
      </c>
      <c r="S684" s="8" t="s">
        <v>1813</v>
      </c>
      <c r="T684" s="8" t="s">
        <v>1814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867</v>
      </c>
      <c r="E685" s="4" t="s">
        <v>866</v>
      </c>
      <c r="F685" s="4">
        <v>100</v>
      </c>
      <c r="G685" s="38">
        <v>100</v>
      </c>
      <c r="H685" s="6"/>
      <c r="I685" s="6"/>
      <c r="J685" s="6"/>
      <c r="K685" s="6"/>
      <c r="L685" s="6"/>
      <c r="M685" s="36" t="s">
        <v>2041</v>
      </c>
      <c r="N685" s="36" t="s">
        <v>2016</v>
      </c>
      <c r="O685" s="36">
        <v>4501</v>
      </c>
      <c r="P685" s="4" t="s">
        <v>861</v>
      </c>
      <c r="Q685" s="4">
        <v>1</v>
      </c>
      <c r="R685" s="27">
        <v>1</v>
      </c>
      <c r="S685" s="8" t="s">
        <v>1814</v>
      </c>
      <c r="T685" s="8" t="s">
        <v>1815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45" hidden="1" x14ac:dyDescent="0.25">
      <c r="A686" s="4" t="s">
        <v>829</v>
      </c>
      <c r="B686" s="4" t="s">
        <v>362</v>
      </c>
      <c r="C686" s="4" t="s">
        <v>835</v>
      </c>
      <c r="D686" s="4" t="s">
        <v>867</v>
      </c>
      <c r="E686" s="4" t="s">
        <v>866</v>
      </c>
      <c r="F686" s="5">
        <v>100</v>
      </c>
      <c r="G686" s="38">
        <v>100</v>
      </c>
      <c r="H686" s="6"/>
      <c r="I686" s="6"/>
      <c r="J686" s="6"/>
      <c r="K686" s="6"/>
      <c r="L686" s="6"/>
      <c r="M686" s="36" t="s">
        <v>2041</v>
      </c>
      <c r="N686" s="36" t="s">
        <v>2016</v>
      </c>
      <c r="O686" s="36">
        <v>4501</v>
      </c>
      <c r="P686" s="4" t="s">
        <v>858</v>
      </c>
      <c r="Q686" s="5">
        <v>16</v>
      </c>
      <c r="R686" s="27">
        <v>4</v>
      </c>
      <c r="S686" s="8" t="s">
        <v>1815</v>
      </c>
      <c r="T686" s="8" t="s">
        <v>1816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867</v>
      </c>
      <c r="E687" s="4" t="s">
        <v>866</v>
      </c>
      <c r="F687" s="4">
        <v>100</v>
      </c>
      <c r="G687" s="38">
        <v>100</v>
      </c>
      <c r="H687" s="6"/>
      <c r="I687" s="6"/>
      <c r="J687" s="6"/>
      <c r="K687" s="6"/>
      <c r="L687" s="6"/>
      <c r="M687" s="36" t="s">
        <v>2041</v>
      </c>
      <c r="N687" s="36" t="s">
        <v>2016</v>
      </c>
      <c r="O687" s="36">
        <v>4501</v>
      </c>
      <c r="P687" s="4" t="s">
        <v>862</v>
      </c>
      <c r="Q687" s="4">
        <v>32</v>
      </c>
      <c r="R687" s="27">
        <v>8</v>
      </c>
      <c r="S687" s="8" t="s">
        <v>1816</v>
      </c>
      <c r="T687" s="8" t="s">
        <v>1817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60" hidden="1" x14ac:dyDescent="0.25">
      <c r="A688" s="4" t="s">
        <v>829</v>
      </c>
      <c r="B688" s="4" t="s">
        <v>362</v>
      </c>
      <c r="C688" s="4" t="s">
        <v>835</v>
      </c>
      <c r="D688" s="4" t="s">
        <v>867</v>
      </c>
      <c r="E688" s="4" t="s">
        <v>866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2041</v>
      </c>
      <c r="N688" s="36" t="s">
        <v>2016</v>
      </c>
      <c r="O688" s="36">
        <v>4501</v>
      </c>
      <c r="P688" s="4" t="s">
        <v>863</v>
      </c>
      <c r="Q688" s="4">
        <v>4</v>
      </c>
      <c r="R688" s="27">
        <v>4</v>
      </c>
      <c r="S688" s="8" t="s">
        <v>1817</v>
      </c>
      <c r="T688" s="8" t="s">
        <v>1818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867</v>
      </c>
      <c r="E689" s="4" t="s">
        <v>866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2041</v>
      </c>
      <c r="N689" s="36" t="s">
        <v>2016</v>
      </c>
      <c r="O689" s="36">
        <v>4501</v>
      </c>
      <c r="P689" s="4" t="s">
        <v>864</v>
      </c>
      <c r="Q689" s="4">
        <v>24</v>
      </c>
      <c r="R689" s="27">
        <v>6</v>
      </c>
      <c r="S689" s="8" t="s">
        <v>1818</v>
      </c>
      <c r="T689" s="8" t="s">
        <v>1819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60" hidden="1" x14ac:dyDescent="0.25">
      <c r="A690" s="4" t="s">
        <v>829</v>
      </c>
      <c r="B690" s="4" t="s">
        <v>362</v>
      </c>
      <c r="C690" s="4" t="s">
        <v>835</v>
      </c>
      <c r="D690" s="4" t="s">
        <v>867</v>
      </c>
      <c r="E690" s="4" t="s">
        <v>866</v>
      </c>
      <c r="F690" s="4">
        <v>100</v>
      </c>
      <c r="G690" s="38">
        <v>100</v>
      </c>
      <c r="H690" s="6"/>
      <c r="I690" s="6"/>
      <c r="J690" s="6"/>
      <c r="K690" s="6"/>
      <c r="L690" s="6"/>
      <c r="M690" s="36" t="s">
        <v>2041</v>
      </c>
      <c r="N690" s="36" t="s">
        <v>2016</v>
      </c>
      <c r="O690" s="36">
        <v>4501</v>
      </c>
      <c r="P690" s="4" t="s">
        <v>865</v>
      </c>
      <c r="Q690" s="4">
        <v>16</v>
      </c>
      <c r="R690" s="27">
        <v>5</v>
      </c>
      <c r="S690" s="8" t="s">
        <v>1819</v>
      </c>
      <c r="T690" s="8" t="s">
        <v>1820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75" hidden="1" x14ac:dyDescent="0.25">
      <c r="A691" s="4" t="s">
        <v>829</v>
      </c>
      <c r="B691" s="4" t="s">
        <v>362</v>
      </c>
      <c r="C691" s="4" t="s">
        <v>835</v>
      </c>
      <c r="D691" s="4" t="s">
        <v>867</v>
      </c>
      <c r="E691" s="4" t="s">
        <v>868</v>
      </c>
      <c r="F691" s="4">
        <v>100</v>
      </c>
      <c r="G691" s="38">
        <v>100</v>
      </c>
      <c r="H691" s="6"/>
      <c r="I691" s="6"/>
      <c r="J691" s="6"/>
      <c r="K691" s="6"/>
      <c r="L691" s="6"/>
      <c r="M691" s="36" t="s">
        <v>2041</v>
      </c>
      <c r="N691" s="36" t="s">
        <v>2016</v>
      </c>
      <c r="O691" s="36">
        <v>4501</v>
      </c>
      <c r="P691" s="4" t="s">
        <v>869</v>
      </c>
      <c r="Q691" s="4">
        <v>300</v>
      </c>
      <c r="R691" s="27">
        <v>85</v>
      </c>
      <c r="S691" s="8" t="s">
        <v>1820</v>
      </c>
      <c r="T691" s="8" t="s">
        <v>1821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75" hidden="1" customHeight="1" x14ac:dyDescent="0.25">
      <c r="A692" s="4" t="s">
        <v>829</v>
      </c>
      <c r="B692" s="4" t="s">
        <v>362</v>
      </c>
      <c r="C692" s="4" t="s">
        <v>835</v>
      </c>
      <c r="D692" s="4" t="s">
        <v>867</v>
      </c>
      <c r="E692" s="4" t="s">
        <v>868</v>
      </c>
      <c r="F692" s="4">
        <v>100</v>
      </c>
      <c r="G692" s="38">
        <v>100</v>
      </c>
      <c r="H692" s="6"/>
      <c r="I692" s="6"/>
      <c r="J692" s="6"/>
      <c r="K692" s="6"/>
      <c r="L692" s="6"/>
      <c r="M692" s="36" t="s">
        <v>2041</v>
      </c>
      <c r="N692" s="36" t="s">
        <v>2016</v>
      </c>
      <c r="O692" s="36">
        <v>4501</v>
      </c>
      <c r="P692" s="4" t="s">
        <v>870</v>
      </c>
      <c r="Q692" s="4">
        <v>400</v>
      </c>
      <c r="R692" s="27">
        <v>115</v>
      </c>
      <c r="S692" s="8" t="s">
        <v>1821</v>
      </c>
      <c r="T692" s="8" t="s">
        <v>1822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75" hidden="1" customHeight="1" x14ac:dyDescent="0.25">
      <c r="A693" s="4" t="s">
        <v>829</v>
      </c>
      <c r="B693" s="4" t="s">
        <v>362</v>
      </c>
      <c r="C693" s="4" t="s">
        <v>835</v>
      </c>
      <c r="D693" s="4" t="s">
        <v>867</v>
      </c>
      <c r="E693" s="4" t="s">
        <v>868</v>
      </c>
      <c r="F693" s="4">
        <v>100</v>
      </c>
      <c r="G693" s="38">
        <v>100</v>
      </c>
      <c r="H693" s="6"/>
      <c r="I693" s="6"/>
      <c r="J693" s="6"/>
      <c r="K693" s="6"/>
      <c r="L693" s="6"/>
      <c r="M693" s="36" t="s">
        <v>2041</v>
      </c>
      <c r="N693" s="36" t="s">
        <v>2016</v>
      </c>
      <c r="O693" s="36">
        <v>4501</v>
      </c>
      <c r="P693" s="4" t="s">
        <v>871</v>
      </c>
      <c r="Q693" s="4">
        <v>6000</v>
      </c>
      <c r="R693" s="27">
        <v>1839</v>
      </c>
      <c r="S693" s="8" t="s">
        <v>1822</v>
      </c>
      <c r="T693" s="8" t="s">
        <v>1823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75" hidden="1" customHeight="1" x14ac:dyDescent="0.25">
      <c r="A694" s="4" t="s">
        <v>829</v>
      </c>
      <c r="B694" s="4" t="s">
        <v>362</v>
      </c>
      <c r="C694" s="4" t="s">
        <v>835</v>
      </c>
      <c r="D694" s="4" t="s">
        <v>867</v>
      </c>
      <c r="E694" s="4" t="s">
        <v>868</v>
      </c>
      <c r="F694" s="4">
        <v>100</v>
      </c>
      <c r="G694" s="38">
        <v>100</v>
      </c>
      <c r="H694" s="6"/>
      <c r="I694" s="6"/>
      <c r="J694" s="6"/>
      <c r="K694" s="6"/>
      <c r="L694" s="6"/>
      <c r="M694" s="36" t="s">
        <v>2041</v>
      </c>
      <c r="N694" s="36" t="s">
        <v>2016</v>
      </c>
      <c r="O694" s="36">
        <v>4501</v>
      </c>
      <c r="P694" s="4" t="s">
        <v>872</v>
      </c>
      <c r="Q694" s="4">
        <v>600</v>
      </c>
      <c r="R694" s="27">
        <v>180</v>
      </c>
      <c r="S694" s="8" t="s">
        <v>1823</v>
      </c>
      <c r="T694" s="8" t="s">
        <v>1824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75" hidden="1" customHeight="1" x14ac:dyDescent="0.25">
      <c r="A695" s="4" t="s">
        <v>829</v>
      </c>
      <c r="B695" s="4" t="s">
        <v>362</v>
      </c>
      <c r="C695" s="4" t="s">
        <v>835</v>
      </c>
      <c r="D695" s="4" t="s">
        <v>867</v>
      </c>
      <c r="E695" s="4" t="s">
        <v>868</v>
      </c>
      <c r="F695" s="4">
        <v>100</v>
      </c>
      <c r="G695" s="38">
        <v>100</v>
      </c>
      <c r="H695" s="6"/>
      <c r="I695" s="6"/>
      <c r="J695" s="6"/>
      <c r="K695" s="6"/>
      <c r="L695" s="6"/>
      <c r="M695" s="36" t="s">
        <v>2041</v>
      </c>
      <c r="N695" s="36" t="s">
        <v>2016</v>
      </c>
      <c r="O695" s="36">
        <v>4501</v>
      </c>
      <c r="P695" s="4" t="s">
        <v>873</v>
      </c>
      <c r="Q695" s="4">
        <v>6000</v>
      </c>
      <c r="R695" s="27">
        <v>1850</v>
      </c>
      <c r="S695" s="8" t="s">
        <v>1824</v>
      </c>
      <c r="T695" s="8" t="s">
        <v>1825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75" hidden="1" customHeight="1" x14ac:dyDescent="0.25">
      <c r="A696" s="4" t="s">
        <v>829</v>
      </c>
      <c r="B696" s="4" t="s">
        <v>362</v>
      </c>
      <c r="C696" s="4" t="s">
        <v>835</v>
      </c>
      <c r="D696" s="4" t="s">
        <v>867</v>
      </c>
      <c r="E696" s="4" t="s">
        <v>868</v>
      </c>
      <c r="F696" s="4">
        <v>100</v>
      </c>
      <c r="G696" s="38">
        <v>100</v>
      </c>
      <c r="H696" s="6"/>
      <c r="I696" s="6"/>
      <c r="J696" s="6"/>
      <c r="K696" s="6"/>
      <c r="L696" s="6"/>
      <c r="M696" s="36" t="s">
        <v>2041</v>
      </c>
      <c r="N696" s="36" t="s">
        <v>2016</v>
      </c>
      <c r="O696" s="36">
        <v>4501</v>
      </c>
      <c r="P696" s="4" t="s">
        <v>874</v>
      </c>
      <c r="Q696" s="4">
        <v>800</v>
      </c>
      <c r="R696" s="27">
        <v>280</v>
      </c>
      <c r="S696" s="8" t="s">
        <v>1825</v>
      </c>
      <c r="T696" s="8" t="s">
        <v>1826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362</v>
      </c>
      <c r="C697" s="4" t="s">
        <v>835</v>
      </c>
      <c r="D697" s="4" t="s">
        <v>876</v>
      </c>
      <c r="E697" s="4" t="s">
        <v>875</v>
      </c>
      <c r="F697" s="4">
        <v>100</v>
      </c>
      <c r="G697" s="38">
        <v>100</v>
      </c>
      <c r="H697" s="6"/>
      <c r="I697" s="6"/>
      <c r="J697" s="6"/>
      <c r="K697" s="6"/>
      <c r="L697" s="6"/>
      <c r="M697" s="36" t="s">
        <v>2050</v>
      </c>
      <c r="N697" s="36" t="s">
        <v>2017</v>
      </c>
      <c r="O697" s="36">
        <v>1202</v>
      </c>
      <c r="P697" s="4" t="s">
        <v>877</v>
      </c>
      <c r="Q697" s="4">
        <v>1</v>
      </c>
      <c r="R697" s="27">
        <v>1</v>
      </c>
      <c r="S697" s="8" t="s">
        <v>1826</v>
      </c>
      <c r="T697" s="8" t="s">
        <v>1827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30" hidden="1" x14ac:dyDescent="0.25">
      <c r="A698" s="4" t="s">
        <v>829</v>
      </c>
      <c r="B698" s="4" t="s">
        <v>362</v>
      </c>
      <c r="C698" s="4" t="s">
        <v>835</v>
      </c>
      <c r="D698" s="4" t="s">
        <v>876</v>
      </c>
      <c r="E698" s="4" t="s">
        <v>875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2050</v>
      </c>
      <c r="N698" s="36" t="s">
        <v>2017</v>
      </c>
      <c r="O698" s="36">
        <v>1202</v>
      </c>
      <c r="P698" s="4" t="s">
        <v>878</v>
      </c>
      <c r="Q698" s="4">
        <v>1</v>
      </c>
      <c r="R698" s="27">
        <v>1</v>
      </c>
      <c r="S698" s="8" t="s">
        <v>1827</v>
      </c>
      <c r="T698" s="8" t="s">
        <v>1828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362</v>
      </c>
      <c r="C699" s="4" t="s">
        <v>835</v>
      </c>
      <c r="D699" s="4" t="s">
        <v>876</v>
      </c>
      <c r="E699" s="4" t="s">
        <v>875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2050</v>
      </c>
      <c r="N699" s="36" t="s">
        <v>2018</v>
      </c>
      <c r="O699" s="36">
        <v>1203</v>
      </c>
      <c r="P699" s="4" t="s">
        <v>879</v>
      </c>
      <c r="Q699" s="4">
        <v>1</v>
      </c>
      <c r="R699" s="27">
        <v>1</v>
      </c>
      <c r="S699" s="8" t="s">
        <v>1828</v>
      </c>
      <c r="T699" s="8" t="s">
        <v>1829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362</v>
      </c>
      <c r="C700" s="4" t="s">
        <v>835</v>
      </c>
      <c r="D700" s="4" t="s">
        <v>876</v>
      </c>
      <c r="E700" s="4" t="s">
        <v>875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2050</v>
      </c>
      <c r="N700" s="36" t="s">
        <v>2017</v>
      </c>
      <c r="O700" s="36">
        <v>1202</v>
      </c>
      <c r="P700" s="4" t="s">
        <v>880</v>
      </c>
      <c r="Q700" s="4">
        <v>40</v>
      </c>
      <c r="R700" s="27">
        <v>12</v>
      </c>
      <c r="S700" s="8" t="s">
        <v>1829</v>
      </c>
      <c r="T700" s="8" t="s">
        <v>1830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362</v>
      </c>
      <c r="C701" s="4" t="s">
        <v>835</v>
      </c>
      <c r="D701" s="4" t="s">
        <v>876</v>
      </c>
      <c r="E701" s="4" t="s">
        <v>875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2050</v>
      </c>
      <c r="N701" s="36" t="s">
        <v>2017</v>
      </c>
      <c r="O701" s="36">
        <v>1202</v>
      </c>
      <c r="P701" s="4" t="s">
        <v>884</v>
      </c>
      <c r="Q701" s="4">
        <v>120</v>
      </c>
      <c r="R701" s="27">
        <v>35</v>
      </c>
      <c r="S701" s="8" t="s">
        <v>1830</v>
      </c>
      <c r="T701" s="8" t="s">
        <v>1831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45" hidden="1" x14ac:dyDescent="0.25">
      <c r="A702" s="4" t="s">
        <v>829</v>
      </c>
      <c r="B702" s="4" t="s">
        <v>362</v>
      </c>
      <c r="C702" s="4" t="s">
        <v>835</v>
      </c>
      <c r="D702" s="4" t="s">
        <v>876</v>
      </c>
      <c r="E702" s="4" t="s">
        <v>875</v>
      </c>
      <c r="F702" s="4">
        <v>100</v>
      </c>
      <c r="G702" s="38">
        <v>100</v>
      </c>
      <c r="H702" s="6"/>
      <c r="I702" s="6"/>
      <c r="J702" s="6"/>
      <c r="K702" s="6"/>
      <c r="L702" s="6"/>
      <c r="M702" s="36" t="s">
        <v>2050</v>
      </c>
      <c r="N702" s="36" t="s">
        <v>2017</v>
      </c>
      <c r="O702" s="36">
        <v>1202</v>
      </c>
      <c r="P702" s="4" t="s">
        <v>881</v>
      </c>
      <c r="Q702" s="4">
        <v>2</v>
      </c>
      <c r="R702" s="27" t="s">
        <v>2083</v>
      </c>
      <c r="S702" s="8" t="s">
        <v>1831</v>
      </c>
      <c r="T702" s="8" t="s">
        <v>1832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ref="AP702:AP765" si="56">SUM(AL702:AO702)</f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362</v>
      </c>
      <c r="C703" s="4" t="s">
        <v>835</v>
      </c>
      <c r="D703" s="4" t="s">
        <v>876</v>
      </c>
      <c r="E703" s="4" t="s">
        <v>875</v>
      </c>
      <c r="F703" s="4">
        <v>100</v>
      </c>
      <c r="G703" s="38">
        <v>100</v>
      </c>
      <c r="H703" s="6"/>
      <c r="I703" s="6"/>
      <c r="J703" s="6"/>
      <c r="K703" s="6"/>
      <c r="L703" s="6"/>
      <c r="M703" s="36" t="s">
        <v>2050</v>
      </c>
      <c r="N703" s="36" t="s">
        <v>2017</v>
      </c>
      <c r="O703" s="36">
        <v>1202</v>
      </c>
      <c r="P703" s="4" t="s">
        <v>1131</v>
      </c>
      <c r="Q703" s="4">
        <v>1</v>
      </c>
      <c r="R703" s="27">
        <v>1</v>
      </c>
      <c r="S703" s="8" t="s">
        <v>1832</v>
      </c>
      <c r="T703" s="8" t="s">
        <v>1833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ref="AB703:AB766" si="57">SUM(W703:AA703)</f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ref="AH703:AH766" si="58">SUM(AC703:AG703)</f>
        <v>0</v>
      </c>
      <c r="AI703" s="11">
        <v>0</v>
      </c>
      <c r="AJ703" s="11">
        <v>0</v>
      </c>
      <c r="AK703" s="40">
        <f t="shared" ref="AK703:AK766" si="59">SUM(AI703:AJ703)</f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6"/>
        <v>0</v>
      </c>
      <c r="AQ703" s="33">
        <f t="shared" ref="AQ703:AQ766" si="60">AB703+AH703+AK703+AP703</f>
        <v>0</v>
      </c>
      <c r="AR703" s="41">
        <v>0</v>
      </c>
    </row>
    <row r="704" spans="1:44" customFormat="1" ht="60" hidden="1" x14ac:dyDescent="0.25">
      <c r="A704" s="4" t="s">
        <v>829</v>
      </c>
      <c r="B704" s="4" t="s">
        <v>362</v>
      </c>
      <c r="C704" s="4" t="s">
        <v>835</v>
      </c>
      <c r="D704" s="4" t="s">
        <v>876</v>
      </c>
      <c r="E704" s="4" t="s">
        <v>882</v>
      </c>
      <c r="F704" s="4">
        <v>538.79999999999995</v>
      </c>
      <c r="G704" s="38">
        <v>555.9</v>
      </c>
      <c r="H704" s="6"/>
      <c r="I704" s="6"/>
      <c r="J704" s="6"/>
      <c r="K704" s="6"/>
      <c r="L704" s="6"/>
      <c r="M704" s="36" t="s">
        <v>2050</v>
      </c>
      <c r="N704" s="36" t="s">
        <v>2017</v>
      </c>
      <c r="O704" s="36">
        <v>1202</v>
      </c>
      <c r="P704" s="4" t="s">
        <v>883</v>
      </c>
      <c r="Q704" s="4">
        <v>80</v>
      </c>
      <c r="R704" s="27">
        <v>23</v>
      </c>
      <c r="S704" s="8" t="s">
        <v>1833</v>
      </c>
      <c r="T704" s="8" t="s">
        <v>1834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7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8"/>
        <v>0</v>
      </c>
      <c r="AI704" s="11">
        <v>0</v>
      </c>
      <c r="AJ704" s="11">
        <v>0</v>
      </c>
      <c r="AK704" s="40">
        <f t="shared" si="59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6"/>
        <v>0</v>
      </c>
      <c r="AQ704" s="33">
        <f t="shared" si="60"/>
        <v>0</v>
      </c>
      <c r="AR704" s="41">
        <v>0</v>
      </c>
    </row>
    <row r="705" spans="1:44" customFormat="1" ht="60" hidden="1" x14ac:dyDescent="0.25">
      <c r="A705" s="4" t="s">
        <v>829</v>
      </c>
      <c r="B705" s="4" t="s">
        <v>362</v>
      </c>
      <c r="C705" s="4" t="s">
        <v>835</v>
      </c>
      <c r="D705" s="4" t="s">
        <v>876</v>
      </c>
      <c r="E705" s="4" t="s">
        <v>882</v>
      </c>
      <c r="F705" s="4">
        <v>538.79999999999995</v>
      </c>
      <c r="G705" s="38">
        <v>555.9</v>
      </c>
      <c r="H705" s="6"/>
      <c r="I705" s="6"/>
      <c r="J705" s="6"/>
      <c r="K705" s="6"/>
      <c r="L705" s="6"/>
      <c r="M705" s="36" t="s">
        <v>2050</v>
      </c>
      <c r="N705" s="36" t="s">
        <v>2017</v>
      </c>
      <c r="O705" s="36">
        <v>1202</v>
      </c>
      <c r="P705" s="4" t="s">
        <v>885</v>
      </c>
      <c r="Q705" s="4">
        <v>6000</v>
      </c>
      <c r="R705" s="27">
        <v>1750</v>
      </c>
      <c r="S705" s="8" t="s">
        <v>1834</v>
      </c>
      <c r="T705" s="8" t="s">
        <v>1835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7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8"/>
        <v>0</v>
      </c>
      <c r="AI705" s="11">
        <v>0</v>
      </c>
      <c r="AJ705" s="11">
        <v>0</v>
      </c>
      <c r="AK705" s="40">
        <f t="shared" si="59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6"/>
        <v>0</v>
      </c>
      <c r="AQ705" s="33">
        <f t="shared" si="60"/>
        <v>0</v>
      </c>
      <c r="AR705" s="41">
        <v>0</v>
      </c>
    </row>
    <row r="706" spans="1:44" customFormat="1" ht="60" hidden="1" x14ac:dyDescent="0.25">
      <c r="A706" s="4" t="s">
        <v>829</v>
      </c>
      <c r="B706" s="4" t="s">
        <v>362</v>
      </c>
      <c r="C706" s="4" t="s">
        <v>835</v>
      </c>
      <c r="D706" s="4" t="s">
        <v>876</v>
      </c>
      <c r="E706" s="4" t="s">
        <v>882</v>
      </c>
      <c r="F706" s="4">
        <v>538.79999999999995</v>
      </c>
      <c r="G706" s="38">
        <v>555.9</v>
      </c>
      <c r="H706" s="6"/>
      <c r="I706" s="6"/>
      <c r="J706" s="6"/>
      <c r="K706" s="6"/>
      <c r="L706" s="6"/>
      <c r="M706" s="36" t="s">
        <v>2050</v>
      </c>
      <c r="N706" s="36" t="s">
        <v>2018</v>
      </c>
      <c r="O706" s="36">
        <v>1203</v>
      </c>
      <c r="P706" s="4" t="s">
        <v>886</v>
      </c>
      <c r="Q706" s="4">
        <v>12000</v>
      </c>
      <c r="R706" s="27">
        <v>3500</v>
      </c>
      <c r="S706" s="8" t="s">
        <v>1835</v>
      </c>
      <c r="T706" s="8" t="s">
        <v>1836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7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8"/>
        <v>0</v>
      </c>
      <c r="AI706" s="11">
        <v>0</v>
      </c>
      <c r="AJ706" s="11">
        <v>0</v>
      </c>
      <c r="AK706" s="40">
        <f t="shared" si="59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6"/>
        <v>0</v>
      </c>
      <c r="AQ706" s="33">
        <f t="shared" si="60"/>
        <v>0</v>
      </c>
      <c r="AR706" s="41">
        <v>0</v>
      </c>
    </row>
    <row r="707" spans="1:44" customFormat="1" ht="60" hidden="1" x14ac:dyDescent="0.25">
      <c r="A707" s="4" t="s">
        <v>829</v>
      </c>
      <c r="B707" s="4" t="s">
        <v>362</v>
      </c>
      <c r="C707" s="4" t="s">
        <v>835</v>
      </c>
      <c r="D707" s="4" t="s">
        <v>876</v>
      </c>
      <c r="E707" s="4" t="s">
        <v>882</v>
      </c>
      <c r="F707" s="4">
        <v>538.79999999999995</v>
      </c>
      <c r="G707" s="38">
        <v>555.9</v>
      </c>
      <c r="H707" s="6"/>
      <c r="I707" s="6"/>
      <c r="J707" s="6"/>
      <c r="K707" s="6"/>
      <c r="L707" s="6"/>
      <c r="M707" s="36" t="s">
        <v>2050</v>
      </c>
      <c r="N707" s="36" t="s">
        <v>2017</v>
      </c>
      <c r="O707" s="36">
        <v>1202</v>
      </c>
      <c r="P707" s="4" t="s">
        <v>891</v>
      </c>
      <c r="Q707" s="4">
        <v>800</v>
      </c>
      <c r="R707" s="27">
        <v>233</v>
      </c>
      <c r="S707" s="8" t="s">
        <v>1836</v>
      </c>
      <c r="T707" s="8" t="s">
        <v>1837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7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8"/>
        <v>0</v>
      </c>
      <c r="AI707" s="11">
        <v>0</v>
      </c>
      <c r="AJ707" s="11">
        <v>0</v>
      </c>
      <c r="AK707" s="40">
        <f t="shared" si="59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6"/>
        <v>0</v>
      </c>
      <c r="AQ707" s="33">
        <f t="shared" si="60"/>
        <v>0</v>
      </c>
      <c r="AR707" s="41">
        <v>0</v>
      </c>
    </row>
    <row r="708" spans="1:44" customFormat="1" ht="75" hidden="1" x14ac:dyDescent="0.25">
      <c r="A708" s="4" t="s">
        <v>829</v>
      </c>
      <c r="B708" s="4" t="s">
        <v>362</v>
      </c>
      <c r="C708" s="4" t="s">
        <v>835</v>
      </c>
      <c r="D708" s="4" t="s">
        <v>876</v>
      </c>
      <c r="E708" s="4" t="s">
        <v>882</v>
      </c>
      <c r="F708" s="4">
        <v>538.79999999999995</v>
      </c>
      <c r="G708" s="38">
        <v>555.9</v>
      </c>
      <c r="H708" s="6"/>
      <c r="I708" s="6"/>
      <c r="J708" s="6"/>
      <c r="K708" s="6"/>
      <c r="L708" s="6"/>
      <c r="M708" s="36" t="s">
        <v>2050</v>
      </c>
      <c r="N708" s="36" t="s">
        <v>2017</v>
      </c>
      <c r="O708" s="36">
        <v>1202</v>
      </c>
      <c r="P708" s="4" t="s">
        <v>887</v>
      </c>
      <c r="Q708" s="4">
        <v>3200</v>
      </c>
      <c r="R708" s="27">
        <v>933</v>
      </c>
      <c r="S708" s="8" t="s">
        <v>1837</v>
      </c>
      <c r="T708" s="8" t="s">
        <v>1838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7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8"/>
        <v>0</v>
      </c>
      <c r="AI708" s="11">
        <v>0</v>
      </c>
      <c r="AJ708" s="11">
        <v>0</v>
      </c>
      <c r="AK708" s="40">
        <f t="shared" si="59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6"/>
        <v>0</v>
      </c>
      <c r="AQ708" s="33">
        <f t="shared" si="60"/>
        <v>0</v>
      </c>
      <c r="AR708" s="41">
        <v>0</v>
      </c>
    </row>
    <row r="709" spans="1:44" customFormat="1" ht="45" hidden="1" x14ac:dyDescent="0.25">
      <c r="A709" s="4" t="s">
        <v>829</v>
      </c>
      <c r="B709" s="4" t="s">
        <v>362</v>
      </c>
      <c r="C709" s="4" t="s">
        <v>835</v>
      </c>
      <c r="D709" s="4" t="s">
        <v>876</v>
      </c>
      <c r="E709" s="4" t="s">
        <v>888</v>
      </c>
      <c r="F709" s="4">
        <v>100</v>
      </c>
      <c r="G709" s="38">
        <v>100</v>
      </c>
      <c r="H709" s="6"/>
      <c r="I709" s="6"/>
      <c r="J709" s="6"/>
      <c r="K709" s="6"/>
      <c r="L709" s="6"/>
      <c r="M709" s="36" t="s">
        <v>2050</v>
      </c>
      <c r="N709" s="36" t="s">
        <v>2017</v>
      </c>
      <c r="O709" s="36">
        <v>1202</v>
      </c>
      <c r="P709" s="4" t="s">
        <v>889</v>
      </c>
      <c r="Q709" s="4">
        <v>10</v>
      </c>
      <c r="R709" s="27">
        <v>10</v>
      </c>
      <c r="S709" s="8" t="s">
        <v>1838</v>
      </c>
      <c r="T709" s="8" t="s">
        <v>1839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7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8"/>
        <v>0</v>
      </c>
      <c r="AI709" s="11">
        <v>0</v>
      </c>
      <c r="AJ709" s="11">
        <v>0</v>
      </c>
      <c r="AK709" s="40">
        <f t="shared" si="59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6"/>
        <v>0</v>
      </c>
      <c r="AQ709" s="33">
        <f t="shared" si="60"/>
        <v>0</v>
      </c>
      <c r="AR709" s="41">
        <v>0</v>
      </c>
    </row>
    <row r="710" spans="1:44" customFormat="1" ht="60" hidden="1" x14ac:dyDescent="0.25">
      <c r="A710" s="4" t="s">
        <v>829</v>
      </c>
      <c r="B710" s="4" t="s">
        <v>362</v>
      </c>
      <c r="C710" s="4" t="s">
        <v>835</v>
      </c>
      <c r="D710" s="4" t="s">
        <v>876</v>
      </c>
      <c r="E710" s="4" t="s">
        <v>888</v>
      </c>
      <c r="F710" s="4">
        <v>100</v>
      </c>
      <c r="G710" s="38">
        <v>100</v>
      </c>
      <c r="H710" s="6"/>
      <c r="I710" s="6"/>
      <c r="J710" s="6"/>
      <c r="K710" s="6"/>
      <c r="L710" s="6"/>
      <c r="M710" s="36" t="s">
        <v>2050</v>
      </c>
      <c r="N710" s="36" t="s">
        <v>2017</v>
      </c>
      <c r="O710" s="36">
        <v>1202</v>
      </c>
      <c r="P710" s="4" t="s">
        <v>890</v>
      </c>
      <c r="Q710" s="4">
        <v>36</v>
      </c>
      <c r="R710" s="27">
        <v>10</v>
      </c>
      <c r="S710" s="8" t="s">
        <v>1839</v>
      </c>
      <c r="T710" s="8" t="s">
        <v>1840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7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8"/>
        <v>0</v>
      </c>
      <c r="AI710" s="11">
        <v>0</v>
      </c>
      <c r="AJ710" s="11">
        <v>0</v>
      </c>
      <c r="AK710" s="40">
        <f t="shared" si="59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6"/>
        <v>0</v>
      </c>
      <c r="AQ710" s="33">
        <f t="shared" si="60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895</v>
      </c>
      <c r="C711" s="4" t="s">
        <v>901</v>
      </c>
      <c r="D711" s="4" t="s">
        <v>902</v>
      </c>
      <c r="E711" s="4" t="s">
        <v>892</v>
      </c>
      <c r="F711" s="4">
        <v>100</v>
      </c>
      <c r="G711" s="38">
        <v>25</v>
      </c>
      <c r="H711" s="6"/>
      <c r="I711" s="6"/>
      <c r="J711" s="6"/>
      <c r="K711" s="6"/>
      <c r="L711" s="6"/>
      <c r="M711" s="36" t="s">
        <v>2048</v>
      </c>
      <c r="N711" s="36" t="s">
        <v>2019</v>
      </c>
      <c r="O711" s="36">
        <v>2402</v>
      </c>
      <c r="P711" s="4" t="s">
        <v>893</v>
      </c>
      <c r="Q711" s="4">
        <v>8</v>
      </c>
      <c r="R711" s="27">
        <v>2</v>
      </c>
      <c r="S711" s="8" t="s">
        <v>1840</v>
      </c>
      <c r="T711" s="8" t="s">
        <v>1841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7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8"/>
        <v>0</v>
      </c>
      <c r="AI711" s="11">
        <v>0</v>
      </c>
      <c r="AJ711" s="11">
        <v>0</v>
      </c>
      <c r="AK711" s="40">
        <f t="shared" si="59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6"/>
        <v>0</v>
      </c>
      <c r="AQ711" s="33">
        <f t="shared" si="60"/>
        <v>0</v>
      </c>
      <c r="AR711" s="41">
        <v>0</v>
      </c>
    </row>
    <row r="712" spans="1:44" customFormat="1" ht="30" hidden="1" x14ac:dyDescent="0.25">
      <c r="A712" s="4" t="s">
        <v>829</v>
      </c>
      <c r="B712" s="4" t="s">
        <v>895</v>
      </c>
      <c r="C712" s="4" t="s">
        <v>901</v>
      </c>
      <c r="D712" s="4" t="s">
        <v>902</v>
      </c>
      <c r="E712" s="4" t="s">
        <v>892</v>
      </c>
      <c r="F712" s="4">
        <v>100</v>
      </c>
      <c r="G712" s="38">
        <v>25</v>
      </c>
      <c r="H712" s="6"/>
      <c r="I712" s="6"/>
      <c r="J712" s="6"/>
      <c r="K712" s="6"/>
      <c r="L712" s="6"/>
      <c r="M712" s="36" t="s">
        <v>2048</v>
      </c>
      <c r="N712" s="36" t="s">
        <v>2019</v>
      </c>
      <c r="O712" s="36">
        <v>2402</v>
      </c>
      <c r="P712" s="4" t="s">
        <v>894</v>
      </c>
      <c r="Q712" s="4">
        <v>94</v>
      </c>
      <c r="R712" s="27">
        <v>28.2</v>
      </c>
      <c r="S712" s="8" t="s">
        <v>1841</v>
      </c>
      <c r="T712" s="8" t="s">
        <v>1842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7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8"/>
        <v>0</v>
      </c>
      <c r="AI712" s="11">
        <v>0</v>
      </c>
      <c r="AJ712" s="11">
        <v>0</v>
      </c>
      <c r="AK712" s="40">
        <f t="shared" si="59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6"/>
        <v>0</v>
      </c>
      <c r="AQ712" s="33">
        <f t="shared" si="60"/>
        <v>0</v>
      </c>
      <c r="AR712" s="41">
        <v>0</v>
      </c>
    </row>
    <row r="713" spans="1:44" customFormat="1" ht="30" hidden="1" x14ac:dyDescent="0.25">
      <c r="A713" s="4" t="s">
        <v>829</v>
      </c>
      <c r="B713" s="4" t="s">
        <v>895</v>
      </c>
      <c r="C713" s="4" t="s">
        <v>901</v>
      </c>
      <c r="D713" s="4" t="s">
        <v>902</v>
      </c>
      <c r="E713" s="4" t="s">
        <v>892</v>
      </c>
      <c r="F713" s="4">
        <v>100</v>
      </c>
      <c r="G713" s="38">
        <v>25</v>
      </c>
      <c r="H713" s="6"/>
      <c r="I713" s="6"/>
      <c r="J713" s="6"/>
      <c r="K713" s="6"/>
      <c r="L713" s="6"/>
      <c r="M713" s="36" t="s">
        <v>2048</v>
      </c>
      <c r="N713" s="36" t="s">
        <v>2019</v>
      </c>
      <c r="O713" s="36">
        <v>2402</v>
      </c>
      <c r="P713" s="4" t="s">
        <v>896</v>
      </c>
      <c r="Q713" s="4">
        <v>7</v>
      </c>
      <c r="R713" s="27">
        <v>2.1</v>
      </c>
      <c r="S713" s="8" t="s">
        <v>1842</v>
      </c>
      <c r="T713" s="8" t="s">
        <v>1843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7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8"/>
        <v>0</v>
      </c>
      <c r="AI713" s="11">
        <v>0</v>
      </c>
      <c r="AJ713" s="11">
        <v>0</v>
      </c>
      <c r="AK713" s="40">
        <f t="shared" si="59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6"/>
        <v>0</v>
      </c>
      <c r="AQ713" s="33">
        <f t="shared" si="60"/>
        <v>0</v>
      </c>
      <c r="AR713" s="41">
        <v>0</v>
      </c>
    </row>
    <row r="714" spans="1:44" customFormat="1" ht="30" hidden="1" x14ac:dyDescent="0.25">
      <c r="A714" s="4" t="s">
        <v>829</v>
      </c>
      <c r="B714" s="4" t="s">
        <v>895</v>
      </c>
      <c r="C714" s="4" t="s">
        <v>901</v>
      </c>
      <c r="D714" s="4" t="s">
        <v>902</v>
      </c>
      <c r="E714" s="4" t="s">
        <v>892</v>
      </c>
      <c r="F714" s="4">
        <v>100</v>
      </c>
      <c r="G714" s="38">
        <v>25</v>
      </c>
      <c r="H714" s="6"/>
      <c r="I714" s="6"/>
      <c r="J714" s="6"/>
      <c r="K714" s="6"/>
      <c r="L714" s="6"/>
      <c r="M714" s="36" t="s">
        <v>2048</v>
      </c>
      <c r="N714" s="36" t="s">
        <v>2019</v>
      </c>
      <c r="O714" s="36">
        <v>2402</v>
      </c>
      <c r="P714" s="4" t="s">
        <v>897</v>
      </c>
      <c r="Q714" s="4">
        <v>3.7</v>
      </c>
      <c r="R714" s="27">
        <v>1.17</v>
      </c>
      <c r="S714" s="8" t="s">
        <v>1843</v>
      </c>
      <c r="T714" s="8" t="s">
        <v>1844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7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8"/>
        <v>0</v>
      </c>
      <c r="AI714" s="11">
        <v>0</v>
      </c>
      <c r="AJ714" s="11">
        <v>0</v>
      </c>
      <c r="AK714" s="40">
        <f t="shared" si="59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6"/>
        <v>0</v>
      </c>
      <c r="AQ714" s="33">
        <f t="shared" si="60"/>
        <v>0</v>
      </c>
      <c r="AR714" s="41">
        <v>0</v>
      </c>
    </row>
    <row r="715" spans="1:44" customFormat="1" ht="30" hidden="1" x14ac:dyDescent="0.25">
      <c r="A715" s="4" t="s">
        <v>829</v>
      </c>
      <c r="B715" s="4" t="s">
        <v>895</v>
      </c>
      <c r="C715" s="4" t="s">
        <v>901</v>
      </c>
      <c r="D715" s="4" t="s">
        <v>902</v>
      </c>
      <c r="E715" s="4" t="s">
        <v>892</v>
      </c>
      <c r="F715" s="4">
        <v>100</v>
      </c>
      <c r="G715" s="38">
        <v>25</v>
      </c>
      <c r="H715" s="6"/>
      <c r="I715" s="6"/>
      <c r="J715" s="6"/>
      <c r="K715" s="6"/>
      <c r="L715" s="6"/>
      <c r="M715" s="36" t="s">
        <v>2048</v>
      </c>
      <c r="N715" s="36" t="s">
        <v>2019</v>
      </c>
      <c r="O715" s="36">
        <v>2402</v>
      </c>
      <c r="P715" s="4" t="s">
        <v>898</v>
      </c>
      <c r="Q715" s="4">
        <v>1850</v>
      </c>
      <c r="R715" s="27">
        <v>565.20000000000005</v>
      </c>
      <c r="S715" s="8" t="s">
        <v>1844</v>
      </c>
      <c r="T715" s="8" t="s">
        <v>1845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7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8"/>
        <v>0</v>
      </c>
      <c r="AI715" s="11">
        <v>0</v>
      </c>
      <c r="AJ715" s="11">
        <v>0</v>
      </c>
      <c r="AK715" s="40">
        <f t="shared" si="59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6"/>
        <v>0</v>
      </c>
      <c r="AQ715" s="33">
        <f t="shared" si="60"/>
        <v>0</v>
      </c>
      <c r="AR715" s="41">
        <v>0</v>
      </c>
    </row>
    <row r="716" spans="1:44" customFormat="1" ht="45" hidden="1" x14ac:dyDescent="0.25">
      <c r="A716" s="4" t="s">
        <v>829</v>
      </c>
      <c r="B716" s="4" t="s">
        <v>895</v>
      </c>
      <c r="C716" s="4" t="s">
        <v>901</v>
      </c>
      <c r="D716" s="4" t="s">
        <v>902</v>
      </c>
      <c r="E716" s="4" t="s">
        <v>892</v>
      </c>
      <c r="F716" s="4">
        <v>100</v>
      </c>
      <c r="G716" s="38">
        <v>25</v>
      </c>
      <c r="H716" s="6"/>
      <c r="I716" s="6"/>
      <c r="J716" s="6"/>
      <c r="K716" s="6"/>
      <c r="L716" s="6"/>
      <c r="M716" s="36" t="s">
        <v>2048</v>
      </c>
      <c r="N716" s="36" t="s">
        <v>2019</v>
      </c>
      <c r="O716" s="36">
        <v>2402</v>
      </c>
      <c r="P716" s="4" t="s">
        <v>899</v>
      </c>
      <c r="Q716" s="4">
        <v>16</v>
      </c>
      <c r="R716" s="27">
        <v>6</v>
      </c>
      <c r="S716" s="8" t="s">
        <v>1845</v>
      </c>
      <c r="T716" s="8" t="s">
        <v>1846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7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8"/>
        <v>0</v>
      </c>
      <c r="AI716" s="11">
        <v>0</v>
      </c>
      <c r="AJ716" s="11">
        <v>0</v>
      </c>
      <c r="AK716" s="40">
        <f t="shared" si="59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6"/>
        <v>0</v>
      </c>
      <c r="AQ716" s="33">
        <f t="shared" si="60"/>
        <v>0</v>
      </c>
      <c r="AR716" s="41">
        <v>0</v>
      </c>
    </row>
    <row r="717" spans="1:44" customFormat="1" ht="30" hidden="1" x14ac:dyDescent="0.25">
      <c r="A717" s="4" t="s">
        <v>829</v>
      </c>
      <c r="B717" s="4" t="s">
        <v>895</v>
      </c>
      <c r="C717" s="4" t="s">
        <v>901</v>
      </c>
      <c r="D717" s="4" t="s">
        <v>902</v>
      </c>
      <c r="E717" s="4" t="s">
        <v>892</v>
      </c>
      <c r="F717" s="4">
        <v>100</v>
      </c>
      <c r="G717" s="38">
        <v>25</v>
      </c>
      <c r="H717" s="6"/>
      <c r="I717" s="6"/>
      <c r="J717" s="6"/>
      <c r="K717" s="6"/>
      <c r="L717" s="6"/>
      <c r="M717" s="36" t="s">
        <v>2048</v>
      </c>
      <c r="N717" s="36" t="s">
        <v>2019</v>
      </c>
      <c r="O717" s="36">
        <v>2402</v>
      </c>
      <c r="P717" s="4" t="s">
        <v>900</v>
      </c>
      <c r="Q717" s="4">
        <v>10</v>
      </c>
      <c r="R717" s="27">
        <v>0.49</v>
      </c>
      <c r="S717" s="8" t="s">
        <v>1846</v>
      </c>
      <c r="T717" s="8" t="s">
        <v>1847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7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8"/>
        <v>0</v>
      </c>
      <c r="AI717" s="11">
        <v>0</v>
      </c>
      <c r="AJ717" s="11">
        <v>0</v>
      </c>
      <c r="AK717" s="40">
        <f t="shared" si="59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6"/>
        <v>0</v>
      </c>
      <c r="AQ717" s="33">
        <f t="shared" si="60"/>
        <v>0</v>
      </c>
      <c r="AR717" s="41">
        <v>0</v>
      </c>
    </row>
    <row r="718" spans="1:44" customFormat="1" ht="30" hidden="1" x14ac:dyDescent="0.25">
      <c r="A718" s="4" t="s">
        <v>829</v>
      </c>
      <c r="B718" s="4" t="s">
        <v>895</v>
      </c>
      <c r="C718" s="4" t="s">
        <v>901</v>
      </c>
      <c r="D718" s="4" t="s">
        <v>902</v>
      </c>
      <c r="E718" s="4" t="s">
        <v>892</v>
      </c>
      <c r="F718" s="4">
        <v>100</v>
      </c>
      <c r="G718" s="38">
        <v>25</v>
      </c>
      <c r="H718" s="6"/>
      <c r="I718" s="6"/>
      <c r="J718" s="6"/>
      <c r="K718" s="6"/>
      <c r="L718" s="6"/>
      <c r="M718" s="36" t="s">
        <v>2048</v>
      </c>
      <c r="N718" s="36" t="s">
        <v>2019</v>
      </c>
      <c r="O718" s="36">
        <v>2402</v>
      </c>
      <c r="P718" s="4" t="s">
        <v>903</v>
      </c>
      <c r="Q718" s="4">
        <v>3.7</v>
      </c>
      <c r="R718" s="27">
        <v>1.18</v>
      </c>
      <c r="S718" s="8" t="s">
        <v>1847</v>
      </c>
      <c r="T718" s="8" t="s">
        <v>1848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7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8"/>
        <v>0</v>
      </c>
      <c r="AI718" s="11">
        <v>0</v>
      </c>
      <c r="AJ718" s="11">
        <v>0</v>
      </c>
      <c r="AK718" s="40">
        <f t="shared" si="59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6"/>
        <v>0</v>
      </c>
      <c r="AQ718" s="33">
        <f t="shared" si="60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895</v>
      </c>
      <c r="C719" s="4" t="s">
        <v>901</v>
      </c>
      <c r="D719" s="4" t="s">
        <v>902</v>
      </c>
      <c r="E719" s="4" t="s">
        <v>904</v>
      </c>
      <c r="F719" s="4">
        <v>100</v>
      </c>
      <c r="G719" s="38">
        <v>100</v>
      </c>
      <c r="H719" s="6"/>
      <c r="I719" s="6"/>
      <c r="J719" s="6"/>
      <c r="K719" s="6"/>
      <c r="L719" s="6"/>
      <c r="M719" s="36" t="s">
        <v>2043</v>
      </c>
      <c r="N719" s="36" t="s">
        <v>1996</v>
      </c>
      <c r="O719" s="36">
        <v>3301</v>
      </c>
      <c r="P719" s="4" t="s">
        <v>905</v>
      </c>
      <c r="Q719" s="4">
        <v>1415</v>
      </c>
      <c r="R719" s="27">
        <v>345</v>
      </c>
      <c r="S719" s="8" t="s">
        <v>1848</v>
      </c>
      <c r="T719" s="8" t="s">
        <v>1849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7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8"/>
        <v>0</v>
      </c>
      <c r="AI719" s="11">
        <v>0</v>
      </c>
      <c r="AJ719" s="11">
        <v>0</v>
      </c>
      <c r="AK719" s="40">
        <f t="shared" si="59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6"/>
        <v>0</v>
      </c>
      <c r="AQ719" s="33">
        <f t="shared" si="60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895</v>
      </c>
      <c r="C720" s="4" t="s">
        <v>901</v>
      </c>
      <c r="D720" s="4" t="s">
        <v>902</v>
      </c>
      <c r="E720" s="4" t="s">
        <v>904</v>
      </c>
      <c r="F720" s="4">
        <v>100</v>
      </c>
      <c r="G720" s="38">
        <v>100</v>
      </c>
      <c r="H720" s="6"/>
      <c r="I720" s="6"/>
      <c r="J720" s="6"/>
      <c r="K720" s="6"/>
      <c r="L720" s="6"/>
      <c r="M720" s="36" t="s">
        <v>2043</v>
      </c>
      <c r="N720" s="36" t="s">
        <v>1996</v>
      </c>
      <c r="O720" s="36">
        <v>3301</v>
      </c>
      <c r="P720" s="4" t="s">
        <v>906</v>
      </c>
      <c r="Q720" s="4">
        <v>6010</v>
      </c>
      <c r="R720" s="27">
        <v>2000</v>
      </c>
      <c r="S720" s="8" t="s">
        <v>1849</v>
      </c>
      <c r="T720" s="8" t="s">
        <v>1850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7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8"/>
        <v>0</v>
      </c>
      <c r="AI720" s="11">
        <v>0</v>
      </c>
      <c r="AJ720" s="11">
        <v>0</v>
      </c>
      <c r="AK720" s="40">
        <f t="shared" si="59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6"/>
        <v>0</v>
      </c>
      <c r="AQ720" s="33">
        <f t="shared" si="60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895</v>
      </c>
      <c r="C721" s="4" t="s">
        <v>901</v>
      </c>
      <c r="D721" s="4" t="s">
        <v>902</v>
      </c>
      <c r="E721" s="4" t="s">
        <v>907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2044</v>
      </c>
      <c r="N721" s="36" t="s">
        <v>1998</v>
      </c>
      <c r="O721" s="36">
        <v>4301</v>
      </c>
      <c r="P721" s="4" t="s">
        <v>908</v>
      </c>
      <c r="Q721" s="4">
        <v>12550</v>
      </c>
      <c r="R721" s="27">
        <v>5000</v>
      </c>
      <c r="S721" s="8" t="s">
        <v>1850</v>
      </c>
      <c r="T721" s="8" t="s">
        <v>1851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7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8"/>
        <v>0</v>
      </c>
      <c r="AI721" s="11">
        <v>0</v>
      </c>
      <c r="AJ721" s="11">
        <v>0</v>
      </c>
      <c r="AK721" s="40">
        <f t="shared" si="59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6"/>
        <v>0</v>
      </c>
      <c r="AQ721" s="33">
        <f t="shared" si="60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895</v>
      </c>
      <c r="C722" s="4" t="s">
        <v>901</v>
      </c>
      <c r="D722" s="4" t="s">
        <v>902</v>
      </c>
      <c r="E722" s="4" t="s">
        <v>907</v>
      </c>
      <c r="F722" s="4">
        <v>100</v>
      </c>
      <c r="G722" s="38">
        <v>100</v>
      </c>
      <c r="H722" s="6"/>
      <c r="I722" s="6"/>
      <c r="J722" s="6"/>
      <c r="K722" s="6"/>
      <c r="L722" s="6"/>
      <c r="M722" s="36" t="s">
        <v>2044</v>
      </c>
      <c r="N722" s="36" t="s">
        <v>1998</v>
      </c>
      <c r="O722" s="36">
        <v>4301</v>
      </c>
      <c r="P722" s="4" t="s">
        <v>909</v>
      </c>
      <c r="Q722" s="4">
        <v>54100</v>
      </c>
      <c r="R722" s="27">
        <v>13305.31</v>
      </c>
      <c r="S722" s="8" t="s">
        <v>1851</v>
      </c>
      <c r="T722" s="8" t="s">
        <v>1852</v>
      </c>
      <c r="U722" s="6"/>
      <c r="V722" s="6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7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8"/>
        <v>0</v>
      </c>
      <c r="AI722" s="11">
        <v>0</v>
      </c>
      <c r="AJ722" s="11">
        <v>0</v>
      </c>
      <c r="AK722" s="40">
        <f t="shared" si="59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6"/>
        <v>0</v>
      </c>
      <c r="AQ722" s="33">
        <f t="shared" si="60"/>
        <v>0</v>
      </c>
      <c r="AR722" s="41">
        <v>0</v>
      </c>
    </row>
    <row r="723" spans="1:44" customFormat="1" ht="30" hidden="1" x14ac:dyDescent="0.25">
      <c r="A723" s="4" t="s">
        <v>829</v>
      </c>
      <c r="B723" s="4" t="s">
        <v>895</v>
      </c>
      <c r="C723" s="4" t="s">
        <v>901</v>
      </c>
      <c r="D723" s="4" t="s">
        <v>902</v>
      </c>
      <c r="E723" s="4" t="s">
        <v>910</v>
      </c>
      <c r="F723" s="4">
        <v>40</v>
      </c>
      <c r="G723" s="38">
        <v>10</v>
      </c>
      <c r="H723" s="6"/>
      <c r="I723" s="6"/>
      <c r="J723" s="6"/>
      <c r="K723" s="6"/>
      <c r="L723" s="6"/>
      <c r="M723" s="36" t="s">
        <v>2048</v>
      </c>
      <c r="N723" s="36" t="s">
        <v>2019</v>
      </c>
      <c r="O723" s="36">
        <v>2402</v>
      </c>
      <c r="P723" s="4" t="s">
        <v>911</v>
      </c>
      <c r="Q723" s="4">
        <v>1.2</v>
      </c>
      <c r="R723" s="27">
        <v>0.4</v>
      </c>
      <c r="S723" s="8" t="s">
        <v>1852</v>
      </c>
      <c r="T723" s="8" t="s">
        <v>1853</v>
      </c>
      <c r="U723" s="6"/>
      <c r="V723" s="6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7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8"/>
        <v>0</v>
      </c>
      <c r="AI723" s="11">
        <v>0</v>
      </c>
      <c r="AJ723" s="11">
        <v>0</v>
      </c>
      <c r="AK723" s="40">
        <f t="shared" si="59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6"/>
        <v>0</v>
      </c>
      <c r="AQ723" s="33">
        <f t="shared" si="60"/>
        <v>0</v>
      </c>
      <c r="AR723" s="41">
        <v>0</v>
      </c>
    </row>
    <row r="724" spans="1:44" customFormat="1" ht="45" hidden="1" x14ac:dyDescent="0.25">
      <c r="A724" s="4" t="s">
        <v>829</v>
      </c>
      <c r="B724" s="4" t="s">
        <v>895</v>
      </c>
      <c r="C724" s="4" t="s">
        <v>901</v>
      </c>
      <c r="D724" s="4" t="s">
        <v>902</v>
      </c>
      <c r="E724" s="4" t="s">
        <v>912</v>
      </c>
      <c r="F724" s="4">
        <v>30</v>
      </c>
      <c r="G724" s="38">
        <v>7.5</v>
      </c>
      <c r="H724" s="6"/>
      <c r="I724" s="6"/>
      <c r="J724" s="6"/>
      <c r="K724" s="6"/>
      <c r="L724" s="6"/>
      <c r="M724" s="36" t="s">
        <v>2051</v>
      </c>
      <c r="N724" s="36" t="s">
        <v>2020</v>
      </c>
      <c r="O724" s="36">
        <v>2102</v>
      </c>
      <c r="P724" s="4" t="s">
        <v>913</v>
      </c>
      <c r="Q724" s="4">
        <v>6</v>
      </c>
      <c r="R724" s="27">
        <v>1</v>
      </c>
      <c r="S724" s="8" t="s">
        <v>1853</v>
      </c>
      <c r="T724" s="8" t="s">
        <v>1854</v>
      </c>
      <c r="U724" s="6"/>
      <c r="V724" s="6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7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8"/>
        <v>0</v>
      </c>
      <c r="AI724" s="11">
        <v>0</v>
      </c>
      <c r="AJ724" s="11">
        <v>0</v>
      </c>
      <c r="AK724" s="40">
        <f t="shared" si="59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6"/>
        <v>0</v>
      </c>
      <c r="AQ724" s="33">
        <f t="shared" si="60"/>
        <v>0</v>
      </c>
      <c r="AR724" s="41">
        <v>0</v>
      </c>
    </row>
    <row r="725" spans="1:44" customFormat="1" ht="45" hidden="1" x14ac:dyDescent="0.25">
      <c r="A725" s="4" t="s">
        <v>829</v>
      </c>
      <c r="B725" s="4" t="s">
        <v>1162</v>
      </c>
      <c r="C725" s="4" t="s">
        <v>914</v>
      </c>
      <c r="D725" s="4" t="s">
        <v>916</v>
      </c>
      <c r="E725" s="4" t="s">
        <v>915</v>
      </c>
      <c r="F725" s="4">
        <v>100</v>
      </c>
      <c r="G725" s="38" t="s">
        <v>1979</v>
      </c>
      <c r="H725" s="6"/>
      <c r="I725" s="6"/>
      <c r="J725" s="6"/>
      <c r="K725" s="6"/>
      <c r="L725" s="6"/>
      <c r="M725" s="36" t="s">
        <v>2041</v>
      </c>
      <c r="N725" s="36" t="s">
        <v>2021</v>
      </c>
      <c r="O725" s="36">
        <v>4503</v>
      </c>
      <c r="P725" s="4" t="s">
        <v>917</v>
      </c>
      <c r="Q725" s="4">
        <v>2</v>
      </c>
      <c r="R725" s="27" t="s">
        <v>1979</v>
      </c>
      <c r="S725" s="8" t="s">
        <v>1854</v>
      </c>
      <c r="T725" s="8" t="s">
        <v>1855</v>
      </c>
      <c r="U725" s="6"/>
      <c r="V725" s="6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7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8"/>
        <v>0</v>
      </c>
      <c r="AI725" s="11">
        <v>0</v>
      </c>
      <c r="AJ725" s="11">
        <v>0</v>
      </c>
      <c r="AK725" s="40">
        <f t="shared" si="59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6"/>
        <v>0</v>
      </c>
      <c r="AQ725" s="33">
        <f t="shared" si="60"/>
        <v>0</v>
      </c>
      <c r="AR725" s="41">
        <v>0</v>
      </c>
    </row>
    <row r="726" spans="1:44" customFormat="1" ht="80.099999999999994" hidden="1" customHeight="1" x14ac:dyDescent="0.25">
      <c r="A726" s="4" t="s">
        <v>829</v>
      </c>
      <c r="B726" s="4" t="s">
        <v>1162</v>
      </c>
      <c r="C726" s="4" t="s">
        <v>914</v>
      </c>
      <c r="D726" s="4" t="s">
        <v>916</v>
      </c>
      <c r="E726" s="4" t="s">
        <v>918</v>
      </c>
      <c r="F726" s="4">
        <v>100</v>
      </c>
      <c r="G726" s="38" t="s">
        <v>1979</v>
      </c>
      <c r="H726" s="6"/>
      <c r="I726" s="6"/>
      <c r="J726" s="6"/>
      <c r="K726" s="6"/>
      <c r="L726" s="6"/>
      <c r="M726" s="36" t="s">
        <v>2041</v>
      </c>
      <c r="N726" s="36" t="s">
        <v>2021</v>
      </c>
      <c r="O726" s="36">
        <v>4503</v>
      </c>
      <c r="P726" s="4" t="s">
        <v>919</v>
      </c>
      <c r="Q726" s="4">
        <v>1</v>
      </c>
      <c r="R726" s="27">
        <v>1</v>
      </c>
      <c r="S726" s="8" t="s">
        <v>1855</v>
      </c>
      <c r="T726" s="8" t="s">
        <v>1856</v>
      </c>
      <c r="U726" s="6"/>
      <c r="V726" s="6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7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8"/>
        <v>0</v>
      </c>
      <c r="AI726" s="11">
        <v>0</v>
      </c>
      <c r="AJ726" s="11">
        <v>0</v>
      </c>
      <c r="AK726" s="40">
        <f t="shared" si="59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6"/>
        <v>0</v>
      </c>
      <c r="AQ726" s="33">
        <f t="shared" si="60"/>
        <v>0</v>
      </c>
      <c r="AR726" s="41">
        <v>0</v>
      </c>
    </row>
    <row r="727" spans="1:44" customFormat="1" ht="80.099999999999994" hidden="1" customHeight="1" x14ac:dyDescent="0.25">
      <c r="A727" s="4" t="s">
        <v>829</v>
      </c>
      <c r="B727" s="4" t="s">
        <v>1162</v>
      </c>
      <c r="C727" s="4" t="s">
        <v>914</v>
      </c>
      <c r="D727" s="4" t="s">
        <v>916</v>
      </c>
      <c r="E727" s="4" t="s">
        <v>918</v>
      </c>
      <c r="F727" s="4">
        <v>100</v>
      </c>
      <c r="G727" s="38" t="s">
        <v>1979</v>
      </c>
      <c r="H727" s="6"/>
      <c r="I727" s="6"/>
      <c r="J727" s="6"/>
      <c r="K727" s="6"/>
      <c r="L727" s="6"/>
      <c r="M727" s="36" t="s">
        <v>2041</v>
      </c>
      <c r="N727" s="36" t="s">
        <v>2021</v>
      </c>
      <c r="O727" s="36">
        <v>4503</v>
      </c>
      <c r="P727" s="4" t="s">
        <v>920</v>
      </c>
      <c r="Q727" s="4">
        <v>1</v>
      </c>
      <c r="R727" s="27">
        <v>1</v>
      </c>
      <c r="S727" s="8" t="s">
        <v>1856</v>
      </c>
      <c r="T727" s="8" t="s">
        <v>1857</v>
      </c>
      <c r="U727" s="6"/>
      <c r="V727" s="6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7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8"/>
        <v>0</v>
      </c>
      <c r="AI727" s="11">
        <v>0</v>
      </c>
      <c r="AJ727" s="11">
        <v>0</v>
      </c>
      <c r="AK727" s="40">
        <f t="shared" si="59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6"/>
        <v>0</v>
      </c>
      <c r="AQ727" s="33">
        <f t="shared" si="60"/>
        <v>0</v>
      </c>
      <c r="AR727" s="41">
        <v>0</v>
      </c>
    </row>
    <row r="728" spans="1:44" customFormat="1" ht="80.099999999999994" hidden="1" customHeight="1" x14ac:dyDescent="0.25">
      <c r="A728" s="4" t="s">
        <v>829</v>
      </c>
      <c r="B728" s="4" t="s">
        <v>1162</v>
      </c>
      <c r="C728" s="4" t="s">
        <v>914</v>
      </c>
      <c r="D728" s="4" t="s">
        <v>916</v>
      </c>
      <c r="E728" s="4" t="s">
        <v>918</v>
      </c>
      <c r="F728" s="4">
        <v>100</v>
      </c>
      <c r="G728" s="38" t="s">
        <v>1979</v>
      </c>
      <c r="H728" s="6"/>
      <c r="I728" s="6"/>
      <c r="J728" s="6"/>
      <c r="K728" s="6"/>
      <c r="L728" s="6"/>
      <c r="M728" s="36" t="s">
        <v>2041</v>
      </c>
      <c r="N728" s="36" t="s">
        <v>2021</v>
      </c>
      <c r="O728" s="36">
        <v>4503</v>
      </c>
      <c r="P728" s="4" t="s">
        <v>921</v>
      </c>
      <c r="Q728" s="4">
        <v>1</v>
      </c>
      <c r="R728" s="27" t="s">
        <v>1979</v>
      </c>
      <c r="S728" s="8" t="s">
        <v>1857</v>
      </c>
      <c r="T728" s="8" t="s">
        <v>1858</v>
      </c>
      <c r="U728" s="6"/>
      <c r="V728" s="6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7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8"/>
        <v>0</v>
      </c>
      <c r="AI728" s="11">
        <v>0</v>
      </c>
      <c r="AJ728" s="11">
        <v>0</v>
      </c>
      <c r="AK728" s="40">
        <f t="shared" si="59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6"/>
        <v>0</v>
      </c>
      <c r="AQ728" s="33">
        <f t="shared" si="60"/>
        <v>0</v>
      </c>
      <c r="AR728" s="41">
        <v>0</v>
      </c>
    </row>
    <row r="729" spans="1:44" customFormat="1" ht="80.099999999999994" hidden="1" customHeight="1" x14ac:dyDescent="0.25">
      <c r="A729" s="4" t="s">
        <v>829</v>
      </c>
      <c r="B729" s="4" t="s">
        <v>1162</v>
      </c>
      <c r="C729" s="4" t="s">
        <v>914</v>
      </c>
      <c r="D729" s="4" t="s">
        <v>916</v>
      </c>
      <c r="E729" s="4" t="s">
        <v>918</v>
      </c>
      <c r="F729" s="4">
        <v>100</v>
      </c>
      <c r="G729" s="38" t="s">
        <v>1979</v>
      </c>
      <c r="H729" s="6"/>
      <c r="I729" s="6"/>
      <c r="J729" s="6"/>
      <c r="K729" s="6"/>
      <c r="L729" s="6"/>
      <c r="M729" s="36" t="s">
        <v>2041</v>
      </c>
      <c r="N729" s="36" t="s">
        <v>2021</v>
      </c>
      <c r="O729" s="36">
        <v>4503</v>
      </c>
      <c r="P729" s="4" t="s">
        <v>922</v>
      </c>
      <c r="Q729" s="4">
        <v>2</v>
      </c>
      <c r="R729" s="27" t="s">
        <v>1979</v>
      </c>
      <c r="S729" s="8" t="s">
        <v>1858</v>
      </c>
      <c r="T729" s="8" t="s">
        <v>1859</v>
      </c>
      <c r="U729" s="6"/>
      <c r="V729" s="6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7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8"/>
        <v>0</v>
      </c>
      <c r="AI729" s="11">
        <v>0</v>
      </c>
      <c r="AJ729" s="11">
        <v>0</v>
      </c>
      <c r="AK729" s="40">
        <f t="shared" si="59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6"/>
        <v>0</v>
      </c>
      <c r="AQ729" s="33">
        <f t="shared" si="60"/>
        <v>0</v>
      </c>
      <c r="AR729" s="41">
        <v>0</v>
      </c>
    </row>
    <row r="730" spans="1:44" customFormat="1" ht="60" hidden="1" customHeight="1" x14ac:dyDescent="0.25">
      <c r="A730" s="4" t="s">
        <v>829</v>
      </c>
      <c r="B730" s="4" t="s">
        <v>1162</v>
      </c>
      <c r="C730" s="4" t="s">
        <v>914</v>
      </c>
      <c r="D730" s="4" t="s">
        <v>916</v>
      </c>
      <c r="E730" s="4" t="s">
        <v>923</v>
      </c>
      <c r="F730" s="4">
        <v>30</v>
      </c>
      <c r="G730" s="38">
        <v>7.5</v>
      </c>
      <c r="H730" s="6"/>
      <c r="I730" s="6"/>
      <c r="J730" s="6"/>
      <c r="K730" s="6"/>
      <c r="L730" s="6"/>
      <c r="M730" s="36" t="s">
        <v>2041</v>
      </c>
      <c r="N730" s="36" t="s">
        <v>2021</v>
      </c>
      <c r="O730" s="36">
        <v>4503</v>
      </c>
      <c r="P730" s="4" t="s">
        <v>924</v>
      </c>
      <c r="Q730" s="4">
        <v>4</v>
      </c>
      <c r="R730" s="27">
        <v>1</v>
      </c>
      <c r="S730" s="8" t="s">
        <v>1859</v>
      </c>
      <c r="T730" s="8" t="s">
        <v>1860</v>
      </c>
      <c r="U730" s="6"/>
      <c r="V730" s="6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7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8"/>
        <v>0</v>
      </c>
      <c r="AI730" s="11">
        <v>0</v>
      </c>
      <c r="AJ730" s="11">
        <v>0</v>
      </c>
      <c r="AK730" s="40">
        <f t="shared" si="59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6"/>
        <v>0</v>
      </c>
      <c r="AQ730" s="33">
        <f t="shared" si="60"/>
        <v>0</v>
      </c>
      <c r="AR730" s="41">
        <v>0</v>
      </c>
    </row>
    <row r="731" spans="1:44" customFormat="1" ht="45" hidden="1" x14ac:dyDescent="0.25">
      <c r="A731" s="4" t="s">
        <v>829</v>
      </c>
      <c r="B731" s="4" t="s">
        <v>1162</v>
      </c>
      <c r="C731" s="4" t="s">
        <v>914</v>
      </c>
      <c r="D731" s="4" t="s">
        <v>916</v>
      </c>
      <c r="E731" s="4" t="s">
        <v>923</v>
      </c>
      <c r="F731" s="4">
        <v>30</v>
      </c>
      <c r="G731" s="38">
        <v>7.5</v>
      </c>
      <c r="H731" s="6"/>
      <c r="I731" s="6"/>
      <c r="J731" s="6"/>
      <c r="K731" s="6"/>
      <c r="L731" s="6"/>
      <c r="M731" s="36" t="s">
        <v>2041</v>
      </c>
      <c r="N731" s="36" t="s">
        <v>2021</v>
      </c>
      <c r="O731" s="36">
        <v>4503</v>
      </c>
      <c r="P731" s="4" t="s">
        <v>934</v>
      </c>
      <c r="Q731" s="4">
        <v>2</v>
      </c>
      <c r="R731" s="27">
        <v>0.1</v>
      </c>
      <c r="S731" s="8" t="s">
        <v>1860</v>
      </c>
      <c r="T731" s="8" t="s">
        <v>1861</v>
      </c>
      <c r="U731" s="6"/>
      <c r="V731" s="6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7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8"/>
        <v>0</v>
      </c>
      <c r="AI731" s="11">
        <v>0</v>
      </c>
      <c r="AJ731" s="11">
        <v>0</v>
      </c>
      <c r="AK731" s="40">
        <f t="shared" si="59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6"/>
        <v>0</v>
      </c>
      <c r="AQ731" s="33">
        <f t="shared" si="60"/>
        <v>0</v>
      </c>
      <c r="AR731" s="41">
        <v>0</v>
      </c>
    </row>
    <row r="732" spans="1:44" customFormat="1" ht="45" hidden="1" x14ac:dyDescent="0.25">
      <c r="A732" s="4" t="s">
        <v>829</v>
      </c>
      <c r="B732" s="4" t="s">
        <v>1162</v>
      </c>
      <c r="C732" s="4" t="s">
        <v>914</v>
      </c>
      <c r="D732" s="4" t="s">
        <v>926</v>
      </c>
      <c r="E732" s="4" t="s">
        <v>925</v>
      </c>
      <c r="F732" s="4">
        <v>10</v>
      </c>
      <c r="G732" s="38">
        <v>1</v>
      </c>
      <c r="H732" s="6"/>
      <c r="I732" s="6"/>
      <c r="J732" s="6"/>
      <c r="K732" s="6"/>
      <c r="L732" s="6"/>
      <c r="M732" s="36" t="s">
        <v>2041</v>
      </c>
      <c r="N732" s="36" t="s">
        <v>2021</v>
      </c>
      <c r="O732" s="36">
        <v>4503</v>
      </c>
      <c r="P732" s="4" t="s">
        <v>927</v>
      </c>
      <c r="Q732" s="4">
        <v>1</v>
      </c>
      <c r="R732" s="27">
        <v>1</v>
      </c>
      <c r="S732" s="8" t="s">
        <v>1861</v>
      </c>
      <c r="T732" s="8" t="s">
        <v>1862</v>
      </c>
      <c r="U732" s="6"/>
      <c r="V732" s="6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7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8"/>
        <v>0</v>
      </c>
      <c r="AI732" s="11">
        <v>0</v>
      </c>
      <c r="AJ732" s="11">
        <v>0</v>
      </c>
      <c r="AK732" s="40">
        <f t="shared" si="59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6"/>
        <v>0</v>
      </c>
      <c r="AQ732" s="33">
        <f t="shared" si="60"/>
        <v>0</v>
      </c>
      <c r="AR732" s="41">
        <v>0</v>
      </c>
    </row>
    <row r="733" spans="1:44" customFormat="1" ht="45" hidden="1" x14ac:dyDescent="0.25">
      <c r="A733" s="4" t="s">
        <v>829</v>
      </c>
      <c r="B733" s="4" t="s">
        <v>1162</v>
      </c>
      <c r="C733" s="4" t="s">
        <v>914</v>
      </c>
      <c r="D733" s="4" t="s">
        <v>926</v>
      </c>
      <c r="E733" s="4" t="s">
        <v>928</v>
      </c>
      <c r="F733" s="4">
        <v>30</v>
      </c>
      <c r="G733" s="38">
        <v>6</v>
      </c>
      <c r="H733" s="6"/>
      <c r="I733" s="6"/>
      <c r="J733" s="6"/>
      <c r="K733" s="6"/>
      <c r="L733" s="6"/>
      <c r="M733" s="36" t="s">
        <v>2041</v>
      </c>
      <c r="N733" s="36" t="s">
        <v>2021</v>
      </c>
      <c r="O733" s="36">
        <v>4503</v>
      </c>
      <c r="P733" s="4" t="s">
        <v>929</v>
      </c>
      <c r="Q733" s="4">
        <v>5</v>
      </c>
      <c r="R733" s="27">
        <v>1</v>
      </c>
      <c r="S733" s="8" t="s">
        <v>1862</v>
      </c>
      <c r="T733" s="8" t="s">
        <v>1863</v>
      </c>
      <c r="U733" s="6"/>
      <c r="V733" s="6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7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8"/>
        <v>0</v>
      </c>
      <c r="AI733" s="11">
        <v>0</v>
      </c>
      <c r="AJ733" s="11">
        <v>0</v>
      </c>
      <c r="AK733" s="40">
        <f t="shared" si="59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6"/>
        <v>0</v>
      </c>
      <c r="AQ733" s="33">
        <f t="shared" si="60"/>
        <v>0</v>
      </c>
      <c r="AR733" s="41">
        <v>0</v>
      </c>
    </row>
    <row r="734" spans="1:44" customFormat="1" ht="45" hidden="1" x14ac:dyDescent="0.25">
      <c r="A734" s="4" t="s">
        <v>829</v>
      </c>
      <c r="B734" s="4" t="s">
        <v>1162</v>
      </c>
      <c r="C734" s="4" t="s">
        <v>914</v>
      </c>
      <c r="D734" s="4" t="s">
        <v>926</v>
      </c>
      <c r="E734" s="4" t="s">
        <v>930</v>
      </c>
      <c r="F734" s="4">
        <v>100</v>
      </c>
      <c r="G734" s="38" t="s">
        <v>1979</v>
      </c>
      <c r="H734" s="6"/>
      <c r="I734" s="6"/>
      <c r="J734" s="6"/>
      <c r="K734" s="6"/>
      <c r="L734" s="6"/>
      <c r="M734" s="36" t="s">
        <v>2041</v>
      </c>
      <c r="N734" s="36" t="s">
        <v>2021</v>
      </c>
      <c r="O734" s="36">
        <v>4503</v>
      </c>
      <c r="P734" s="4" t="s">
        <v>931</v>
      </c>
      <c r="Q734" s="4">
        <v>2</v>
      </c>
      <c r="R734" s="27" t="s">
        <v>1979</v>
      </c>
      <c r="S734" s="8" t="s">
        <v>1863</v>
      </c>
      <c r="T734" s="8" t="s">
        <v>1864</v>
      </c>
      <c r="U734" s="6"/>
      <c r="V734" s="6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7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8"/>
        <v>0</v>
      </c>
      <c r="AI734" s="11">
        <v>0</v>
      </c>
      <c r="AJ734" s="11">
        <v>0</v>
      </c>
      <c r="AK734" s="40">
        <f t="shared" si="59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6"/>
        <v>0</v>
      </c>
      <c r="AQ734" s="33">
        <f t="shared" si="60"/>
        <v>0</v>
      </c>
      <c r="AR734" s="41">
        <v>0</v>
      </c>
    </row>
    <row r="735" spans="1:44" customFormat="1" ht="45" hidden="1" x14ac:dyDescent="0.25">
      <c r="A735" s="4" t="s">
        <v>829</v>
      </c>
      <c r="B735" s="4" t="s">
        <v>1162</v>
      </c>
      <c r="C735" s="4" t="s">
        <v>914</v>
      </c>
      <c r="D735" s="4" t="s">
        <v>933</v>
      </c>
      <c r="E735" s="4" t="s">
        <v>932</v>
      </c>
      <c r="F735" s="4">
        <v>100</v>
      </c>
      <c r="G735" s="38" t="s">
        <v>1979</v>
      </c>
      <c r="H735" s="6"/>
      <c r="I735" s="6"/>
      <c r="J735" s="6"/>
      <c r="K735" s="6"/>
      <c r="L735" s="6"/>
      <c r="M735" s="36" t="s">
        <v>2052</v>
      </c>
      <c r="N735" s="36" t="s">
        <v>2022</v>
      </c>
      <c r="O735" s="36">
        <v>3205</v>
      </c>
      <c r="P735" s="4" t="s">
        <v>940</v>
      </c>
      <c r="Q735" s="4">
        <v>1</v>
      </c>
      <c r="R735" s="27" t="s">
        <v>1979</v>
      </c>
      <c r="S735" s="8" t="s">
        <v>1864</v>
      </c>
      <c r="T735" s="8" t="s">
        <v>1865</v>
      </c>
      <c r="U735" s="6"/>
      <c r="V735" s="6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7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8"/>
        <v>0</v>
      </c>
      <c r="AI735" s="11">
        <v>0</v>
      </c>
      <c r="AJ735" s="11">
        <v>0</v>
      </c>
      <c r="AK735" s="40">
        <f t="shared" si="59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6"/>
        <v>0</v>
      </c>
      <c r="AQ735" s="33">
        <f t="shared" si="60"/>
        <v>0</v>
      </c>
      <c r="AR735" s="41">
        <v>0</v>
      </c>
    </row>
    <row r="736" spans="1:44" customFormat="1" ht="60" hidden="1" x14ac:dyDescent="0.25">
      <c r="A736" s="4" t="s">
        <v>829</v>
      </c>
      <c r="B736" s="4" t="s">
        <v>1162</v>
      </c>
      <c r="C736" s="4" t="s">
        <v>914</v>
      </c>
      <c r="D736" s="4" t="s">
        <v>933</v>
      </c>
      <c r="E736" s="4" t="s">
        <v>932</v>
      </c>
      <c r="F736" s="4">
        <v>100</v>
      </c>
      <c r="G736" s="38" t="s">
        <v>1979</v>
      </c>
      <c r="H736" s="6"/>
      <c r="I736" s="6"/>
      <c r="J736" s="6"/>
      <c r="K736" s="6"/>
      <c r="L736" s="6"/>
      <c r="M736" s="36" t="s">
        <v>2052</v>
      </c>
      <c r="N736" s="36" t="s">
        <v>2023</v>
      </c>
      <c r="O736" s="36">
        <v>3299</v>
      </c>
      <c r="P736" s="4" t="s">
        <v>935</v>
      </c>
      <c r="Q736" s="4">
        <v>1</v>
      </c>
      <c r="R736" s="27" t="s">
        <v>1979</v>
      </c>
      <c r="S736" s="8" t="s">
        <v>1865</v>
      </c>
      <c r="T736" s="8" t="s">
        <v>1866</v>
      </c>
      <c r="U736" s="6"/>
      <c r="V736" s="6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7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8"/>
        <v>0</v>
      </c>
      <c r="AI736" s="11">
        <v>0</v>
      </c>
      <c r="AJ736" s="11">
        <v>0</v>
      </c>
      <c r="AK736" s="40">
        <f t="shared" si="59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6"/>
        <v>0</v>
      </c>
      <c r="AQ736" s="33">
        <f t="shared" si="60"/>
        <v>0</v>
      </c>
      <c r="AR736" s="41">
        <v>0</v>
      </c>
    </row>
    <row r="737" spans="1:44" customFormat="1" ht="60" hidden="1" x14ac:dyDescent="0.25">
      <c r="A737" s="4" t="s">
        <v>829</v>
      </c>
      <c r="B737" s="4" t="s">
        <v>1162</v>
      </c>
      <c r="C737" s="4" t="s">
        <v>914</v>
      </c>
      <c r="D737" s="4" t="s">
        <v>933</v>
      </c>
      <c r="E737" s="4" t="s">
        <v>932</v>
      </c>
      <c r="F737" s="4">
        <v>100</v>
      </c>
      <c r="G737" s="38" t="s">
        <v>1979</v>
      </c>
      <c r="H737" s="6"/>
      <c r="I737" s="6"/>
      <c r="J737" s="6"/>
      <c r="K737" s="6"/>
      <c r="L737" s="6"/>
      <c r="M737" s="36" t="s">
        <v>2041</v>
      </c>
      <c r="N737" s="36" t="s">
        <v>2021</v>
      </c>
      <c r="O737" s="36">
        <v>4503</v>
      </c>
      <c r="P737" s="4" t="s">
        <v>936</v>
      </c>
      <c r="Q737" s="4">
        <v>2</v>
      </c>
      <c r="R737" s="27">
        <v>1</v>
      </c>
      <c r="S737" s="8" t="s">
        <v>1866</v>
      </c>
      <c r="T737" s="8" t="s">
        <v>1867</v>
      </c>
      <c r="U737" s="6"/>
      <c r="V737" s="6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7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8"/>
        <v>0</v>
      </c>
      <c r="AI737" s="11">
        <v>0</v>
      </c>
      <c r="AJ737" s="11">
        <v>0</v>
      </c>
      <c r="AK737" s="40">
        <f t="shared" si="59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6"/>
        <v>0</v>
      </c>
      <c r="AQ737" s="33">
        <f t="shared" si="60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1162</v>
      </c>
      <c r="C738" s="4" t="s">
        <v>914</v>
      </c>
      <c r="D738" s="4" t="s">
        <v>933</v>
      </c>
      <c r="E738" s="4" t="s">
        <v>937</v>
      </c>
      <c r="F738" s="4">
        <v>100</v>
      </c>
      <c r="G738" s="38">
        <v>40</v>
      </c>
      <c r="H738" s="6"/>
      <c r="I738" s="6"/>
      <c r="J738" s="6"/>
      <c r="K738" s="6"/>
      <c r="L738" s="6"/>
      <c r="M738" s="36" t="s">
        <v>2052</v>
      </c>
      <c r="N738" s="36" t="s">
        <v>2024</v>
      </c>
      <c r="O738" s="36">
        <v>3208</v>
      </c>
      <c r="P738" s="4" t="s">
        <v>941</v>
      </c>
      <c r="Q738" s="4">
        <v>5</v>
      </c>
      <c r="R738" s="27">
        <v>2</v>
      </c>
      <c r="S738" s="8" t="s">
        <v>1867</v>
      </c>
      <c r="T738" s="8" t="s">
        <v>1868</v>
      </c>
      <c r="U738" s="6"/>
      <c r="V738" s="6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7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8"/>
        <v>0</v>
      </c>
      <c r="AI738" s="11">
        <v>0</v>
      </c>
      <c r="AJ738" s="11">
        <v>0</v>
      </c>
      <c r="AK738" s="40">
        <f t="shared" si="59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6"/>
        <v>0</v>
      </c>
      <c r="AQ738" s="33">
        <f t="shared" si="60"/>
        <v>0</v>
      </c>
      <c r="AR738" s="41">
        <v>0</v>
      </c>
    </row>
    <row r="739" spans="1:44" customFormat="1" ht="45" hidden="1" x14ac:dyDescent="0.25">
      <c r="A739" s="4" t="s">
        <v>829</v>
      </c>
      <c r="B739" s="4" t="s">
        <v>1162</v>
      </c>
      <c r="C739" s="4" t="s">
        <v>914</v>
      </c>
      <c r="D739" s="4" t="s">
        <v>933</v>
      </c>
      <c r="E739" s="4" t="s">
        <v>938</v>
      </c>
      <c r="F739" s="4">
        <v>100</v>
      </c>
      <c r="G739" s="38">
        <v>37.5</v>
      </c>
      <c r="H739" s="6"/>
      <c r="I739" s="6"/>
      <c r="J739" s="6"/>
      <c r="K739" s="6"/>
      <c r="L739" s="6"/>
      <c r="M739" s="36" t="s">
        <v>2052</v>
      </c>
      <c r="N739" s="36" t="s">
        <v>2024</v>
      </c>
      <c r="O739" s="36">
        <v>3208</v>
      </c>
      <c r="P739" s="4" t="s">
        <v>942</v>
      </c>
      <c r="Q739" s="4">
        <v>8</v>
      </c>
      <c r="R739" s="27">
        <v>3</v>
      </c>
      <c r="S739" s="8" t="s">
        <v>1868</v>
      </c>
      <c r="T739" s="8" t="s">
        <v>1869</v>
      </c>
      <c r="U739" s="6"/>
      <c r="V739" s="6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7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8"/>
        <v>0</v>
      </c>
      <c r="AI739" s="11">
        <v>0</v>
      </c>
      <c r="AJ739" s="11">
        <v>0</v>
      </c>
      <c r="AK739" s="40">
        <f t="shared" si="59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6"/>
        <v>0</v>
      </c>
      <c r="AQ739" s="33">
        <f t="shared" si="60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1162</v>
      </c>
      <c r="C740" s="4" t="s">
        <v>914</v>
      </c>
      <c r="D740" s="4" t="s">
        <v>933</v>
      </c>
      <c r="E740" s="4" t="s">
        <v>947</v>
      </c>
      <c r="F740" s="29">
        <v>6.59</v>
      </c>
      <c r="G740" s="38">
        <v>3.29</v>
      </c>
      <c r="H740" s="6"/>
      <c r="I740" s="6"/>
      <c r="J740" s="6"/>
      <c r="K740" s="6"/>
      <c r="L740" s="6"/>
      <c r="M740" s="36" t="s">
        <v>2052</v>
      </c>
      <c r="N740" s="36" t="s">
        <v>2024</v>
      </c>
      <c r="O740" s="36">
        <v>3208</v>
      </c>
      <c r="P740" s="4" t="s">
        <v>939</v>
      </c>
      <c r="Q740" s="4">
        <v>10</v>
      </c>
      <c r="R740" s="27">
        <v>5</v>
      </c>
      <c r="S740" s="8" t="s">
        <v>1869</v>
      </c>
      <c r="T740" s="8" t="s">
        <v>1870</v>
      </c>
      <c r="U740" s="6"/>
      <c r="V740" s="6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7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8"/>
        <v>0</v>
      </c>
      <c r="AI740" s="11">
        <v>0</v>
      </c>
      <c r="AJ740" s="11">
        <v>0</v>
      </c>
      <c r="AK740" s="40">
        <f t="shared" si="59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6"/>
        <v>0</v>
      </c>
      <c r="AQ740" s="33">
        <f t="shared" si="60"/>
        <v>0</v>
      </c>
      <c r="AR740" s="41">
        <v>0</v>
      </c>
    </row>
    <row r="741" spans="1:44" customFormat="1" ht="45" hidden="1" x14ac:dyDescent="0.25">
      <c r="A741" s="4" t="s">
        <v>829</v>
      </c>
      <c r="B741" s="4" t="s">
        <v>1162</v>
      </c>
      <c r="C741" s="4" t="s">
        <v>914</v>
      </c>
      <c r="D741" s="4" t="s">
        <v>933</v>
      </c>
      <c r="E741" s="4" t="s">
        <v>943</v>
      </c>
      <c r="F741" s="4">
        <v>26</v>
      </c>
      <c r="G741" s="38">
        <v>6.5</v>
      </c>
      <c r="H741" s="6"/>
      <c r="I741" s="6"/>
      <c r="J741" s="6"/>
      <c r="K741" s="6"/>
      <c r="L741" s="6"/>
      <c r="M741" s="36" t="s">
        <v>2041</v>
      </c>
      <c r="N741" s="36" t="s">
        <v>2021</v>
      </c>
      <c r="O741" s="36">
        <v>4503</v>
      </c>
      <c r="P741" s="4" t="s">
        <v>944</v>
      </c>
      <c r="Q741" s="4">
        <v>4</v>
      </c>
      <c r="R741" s="27">
        <v>1</v>
      </c>
      <c r="S741" s="8" t="s">
        <v>1870</v>
      </c>
      <c r="T741" s="8" t="s">
        <v>1871</v>
      </c>
      <c r="U741" s="6"/>
      <c r="V741" s="6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7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8"/>
        <v>0</v>
      </c>
      <c r="AI741" s="11">
        <v>0</v>
      </c>
      <c r="AJ741" s="11">
        <v>0</v>
      </c>
      <c r="AK741" s="40">
        <f t="shared" si="59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6"/>
        <v>0</v>
      </c>
      <c r="AQ741" s="33">
        <f t="shared" si="60"/>
        <v>0</v>
      </c>
      <c r="AR741" s="41">
        <v>0</v>
      </c>
    </row>
    <row r="742" spans="1:44" customFormat="1" ht="45" hidden="1" x14ac:dyDescent="0.25">
      <c r="A742" s="4" t="s">
        <v>829</v>
      </c>
      <c r="B742" s="4" t="s">
        <v>1162</v>
      </c>
      <c r="C742" s="4" t="s">
        <v>914</v>
      </c>
      <c r="D742" s="4" t="s">
        <v>933</v>
      </c>
      <c r="E742" s="4" t="s">
        <v>945</v>
      </c>
      <c r="F742" s="4">
        <v>100</v>
      </c>
      <c r="G742" s="38">
        <v>100</v>
      </c>
      <c r="H742" s="6"/>
      <c r="I742" s="6"/>
      <c r="J742" s="6"/>
      <c r="K742" s="6"/>
      <c r="L742" s="6"/>
      <c r="M742" s="36" t="s">
        <v>2041</v>
      </c>
      <c r="N742" s="36" t="s">
        <v>2021</v>
      </c>
      <c r="O742" s="36">
        <v>4503</v>
      </c>
      <c r="P742" s="4" t="s">
        <v>946</v>
      </c>
      <c r="Q742" s="4">
        <v>1</v>
      </c>
      <c r="R742" s="27">
        <v>1</v>
      </c>
      <c r="S742" s="8" t="s">
        <v>1871</v>
      </c>
      <c r="T742" s="8" t="s">
        <v>1872</v>
      </c>
      <c r="U742" s="6"/>
      <c r="V742" s="6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7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8"/>
        <v>0</v>
      </c>
      <c r="AI742" s="11">
        <v>0</v>
      </c>
      <c r="AJ742" s="11">
        <v>0</v>
      </c>
      <c r="AK742" s="40">
        <f t="shared" si="59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6"/>
        <v>0</v>
      </c>
      <c r="AQ742" s="33">
        <f t="shared" si="60"/>
        <v>0</v>
      </c>
      <c r="AR742" s="41">
        <v>0</v>
      </c>
    </row>
    <row r="743" spans="1:44" customFormat="1" ht="45" hidden="1" x14ac:dyDescent="0.25">
      <c r="A743" s="4" t="s">
        <v>829</v>
      </c>
      <c r="B743" s="4" t="s">
        <v>952</v>
      </c>
      <c r="C743" s="4" t="s">
        <v>948</v>
      </c>
      <c r="D743" s="4" t="s">
        <v>950</v>
      </c>
      <c r="E743" s="4" t="s">
        <v>949</v>
      </c>
      <c r="F743" s="4">
        <v>100</v>
      </c>
      <c r="G743" s="38" t="s">
        <v>2070</v>
      </c>
      <c r="H743" s="6"/>
      <c r="I743" s="6"/>
      <c r="J743" s="6"/>
      <c r="K743" s="6"/>
      <c r="L743" s="6"/>
      <c r="M743" s="36" t="s">
        <v>2053</v>
      </c>
      <c r="N743" s="36" t="s">
        <v>2025</v>
      </c>
      <c r="O743" s="36">
        <v>4002</v>
      </c>
      <c r="P743" s="5" t="s">
        <v>951</v>
      </c>
      <c r="Q743" s="5">
        <v>1</v>
      </c>
      <c r="R743" s="27" t="s">
        <v>1979</v>
      </c>
      <c r="S743" s="10">
        <v>43832</v>
      </c>
      <c r="T743" s="10">
        <v>44012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7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8"/>
        <v>0</v>
      </c>
      <c r="AI743" s="11">
        <v>0</v>
      </c>
      <c r="AJ743" s="11">
        <v>0</v>
      </c>
      <c r="AK743" s="40">
        <f t="shared" si="59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6"/>
        <v>0</v>
      </c>
      <c r="AQ743" s="33">
        <f t="shared" si="60"/>
        <v>0</v>
      </c>
      <c r="AR743" s="41">
        <v>0</v>
      </c>
    </row>
    <row r="744" spans="1:44" customFormat="1" ht="45" hidden="1" x14ac:dyDescent="0.25">
      <c r="A744" s="4" t="s">
        <v>829</v>
      </c>
      <c r="B744" s="4" t="s">
        <v>952</v>
      </c>
      <c r="C744" s="4" t="s">
        <v>948</v>
      </c>
      <c r="D744" s="4" t="s">
        <v>950</v>
      </c>
      <c r="E744" s="4" t="s">
        <v>949</v>
      </c>
      <c r="F744" s="4">
        <v>100</v>
      </c>
      <c r="G744" s="38">
        <v>100</v>
      </c>
      <c r="H744" s="6"/>
      <c r="I744" s="6"/>
      <c r="J744" s="6"/>
      <c r="K744" s="6"/>
      <c r="L744" s="6"/>
      <c r="M744" s="36" t="s">
        <v>2053</v>
      </c>
      <c r="N744" s="36" t="s">
        <v>2025</v>
      </c>
      <c r="O744" s="36">
        <v>4002</v>
      </c>
      <c r="P744" s="5" t="s">
        <v>953</v>
      </c>
      <c r="Q744" s="5">
        <v>1</v>
      </c>
      <c r="R744" s="27">
        <v>1</v>
      </c>
      <c r="S744" s="10">
        <v>43832</v>
      </c>
      <c r="T744" s="10">
        <v>44196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7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8"/>
        <v>0</v>
      </c>
      <c r="AI744" s="11">
        <v>0</v>
      </c>
      <c r="AJ744" s="11">
        <v>0</v>
      </c>
      <c r="AK744" s="40">
        <f t="shared" si="59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6"/>
        <v>0</v>
      </c>
      <c r="AQ744" s="33">
        <f t="shared" si="60"/>
        <v>0</v>
      </c>
      <c r="AR744" s="41">
        <v>0</v>
      </c>
    </row>
    <row r="745" spans="1:44" customFormat="1" ht="75" hidden="1" x14ac:dyDescent="0.25">
      <c r="A745" s="4" t="s">
        <v>829</v>
      </c>
      <c r="B745" s="4" t="s">
        <v>952</v>
      </c>
      <c r="C745" s="4" t="s">
        <v>948</v>
      </c>
      <c r="D745" s="4" t="s">
        <v>950</v>
      </c>
      <c r="E745" s="4" t="s">
        <v>949</v>
      </c>
      <c r="F745" s="4">
        <v>100</v>
      </c>
      <c r="G745" s="38">
        <v>100</v>
      </c>
      <c r="H745" s="6"/>
      <c r="I745" s="6"/>
      <c r="J745" s="6"/>
      <c r="K745" s="6"/>
      <c r="L745" s="6"/>
      <c r="M745" s="36" t="s">
        <v>2041</v>
      </c>
      <c r="N745" s="36" t="s">
        <v>2026</v>
      </c>
      <c r="O745" s="36">
        <v>4502</v>
      </c>
      <c r="P745" s="5" t="s">
        <v>954</v>
      </c>
      <c r="Q745" s="5">
        <v>1</v>
      </c>
      <c r="R745" s="27">
        <v>1</v>
      </c>
      <c r="S745" s="10">
        <v>43832</v>
      </c>
      <c r="T745" s="10">
        <v>44196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7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8"/>
        <v>0</v>
      </c>
      <c r="AI745" s="11">
        <v>0</v>
      </c>
      <c r="AJ745" s="11">
        <v>0</v>
      </c>
      <c r="AK745" s="40">
        <f t="shared" si="59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si="56"/>
        <v>0</v>
      </c>
      <c r="AQ745" s="33">
        <f t="shared" si="60"/>
        <v>0</v>
      </c>
      <c r="AR745" s="41">
        <v>0</v>
      </c>
    </row>
    <row r="746" spans="1:44" customFormat="1" ht="75" hidden="1" x14ac:dyDescent="0.25">
      <c r="A746" s="4" t="s">
        <v>829</v>
      </c>
      <c r="B746" s="4" t="s">
        <v>952</v>
      </c>
      <c r="C746" s="4" t="s">
        <v>948</v>
      </c>
      <c r="D746" s="4" t="s">
        <v>950</v>
      </c>
      <c r="E746" s="4" t="s">
        <v>949</v>
      </c>
      <c r="F746" s="4">
        <v>100</v>
      </c>
      <c r="G746" s="38">
        <v>100</v>
      </c>
      <c r="H746" s="6"/>
      <c r="I746" s="6"/>
      <c r="J746" s="6"/>
      <c r="K746" s="6"/>
      <c r="L746" s="6"/>
      <c r="M746" s="36" t="s">
        <v>2041</v>
      </c>
      <c r="N746" s="36" t="s">
        <v>2026</v>
      </c>
      <c r="O746" s="36">
        <v>4502</v>
      </c>
      <c r="P746" s="5" t="s">
        <v>955</v>
      </c>
      <c r="Q746" s="5">
        <v>1</v>
      </c>
      <c r="R746" s="27">
        <v>1</v>
      </c>
      <c r="S746" s="10">
        <v>43832</v>
      </c>
      <c r="T746" s="10">
        <v>44196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si="57"/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si="58"/>
        <v>0</v>
      </c>
      <c r="AI746" s="11">
        <v>0</v>
      </c>
      <c r="AJ746" s="11">
        <v>0</v>
      </c>
      <c r="AK746" s="40">
        <f t="shared" si="59"/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si="60"/>
        <v>0</v>
      </c>
      <c r="AR746" s="41">
        <v>0</v>
      </c>
    </row>
    <row r="747" spans="1:44" customFormat="1" ht="60" hidden="1" x14ac:dyDescent="0.25">
      <c r="A747" s="4" t="s">
        <v>829</v>
      </c>
      <c r="B747" s="4" t="s">
        <v>952</v>
      </c>
      <c r="C747" s="4" t="s">
        <v>948</v>
      </c>
      <c r="D747" s="4" t="s">
        <v>950</v>
      </c>
      <c r="E747" s="4" t="s">
        <v>1978</v>
      </c>
      <c r="F747" s="4">
        <v>90</v>
      </c>
      <c r="G747" s="38">
        <v>90</v>
      </c>
      <c r="H747" s="6"/>
      <c r="I747" s="6"/>
      <c r="J747" s="6"/>
      <c r="K747" s="6"/>
      <c r="L747" s="6"/>
      <c r="M747" s="36" t="s">
        <v>2041</v>
      </c>
      <c r="N747" s="36" t="s">
        <v>2027</v>
      </c>
      <c r="O747" s="36">
        <v>4599</v>
      </c>
      <c r="P747" s="5" t="s">
        <v>956</v>
      </c>
      <c r="Q747" s="5">
        <v>84</v>
      </c>
      <c r="R747" s="27">
        <v>21</v>
      </c>
      <c r="S747" s="10">
        <v>43832</v>
      </c>
      <c r="T747" s="10">
        <v>44196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952</v>
      </c>
      <c r="C748" s="4" t="s">
        <v>948</v>
      </c>
      <c r="D748" s="4" t="s">
        <v>950</v>
      </c>
      <c r="E748" s="4" t="s">
        <v>1978</v>
      </c>
      <c r="F748" s="4">
        <v>90</v>
      </c>
      <c r="G748" s="38">
        <v>90</v>
      </c>
      <c r="H748" s="6"/>
      <c r="I748" s="6"/>
      <c r="J748" s="6"/>
      <c r="K748" s="6"/>
      <c r="L748" s="6"/>
      <c r="M748" s="36" t="s">
        <v>2041</v>
      </c>
      <c r="N748" s="36" t="s">
        <v>2027</v>
      </c>
      <c r="O748" s="36">
        <v>4599</v>
      </c>
      <c r="P748" s="5" t="s">
        <v>957</v>
      </c>
      <c r="Q748" s="5">
        <v>4</v>
      </c>
      <c r="R748" s="27">
        <v>1</v>
      </c>
      <c r="S748" s="10">
        <v>43832</v>
      </c>
      <c r="T748" s="10">
        <v>44196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60" hidden="1" x14ac:dyDescent="0.25">
      <c r="A749" s="4" t="s">
        <v>829</v>
      </c>
      <c r="B749" s="4" t="s">
        <v>952</v>
      </c>
      <c r="C749" s="4" t="s">
        <v>948</v>
      </c>
      <c r="D749" s="4" t="s">
        <v>950</v>
      </c>
      <c r="E749" s="4" t="s">
        <v>1978</v>
      </c>
      <c r="F749" s="4">
        <v>90</v>
      </c>
      <c r="G749" s="38">
        <v>90</v>
      </c>
      <c r="H749" s="6"/>
      <c r="I749" s="6"/>
      <c r="J749" s="6"/>
      <c r="K749" s="6"/>
      <c r="L749" s="6"/>
      <c r="M749" s="36" t="s">
        <v>2041</v>
      </c>
      <c r="N749" s="36" t="s">
        <v>2027</v>
      </c>
      <c r="O749" s="36">
        <v>4599</v>
      </c>
      <c r="P749" s="5" t="s">
        <v>958</v>
      </c>
      <c r="Q749" s="5">
        <v>16</v>
      </c>
      <c r="R749" s="27">
        <v>4</v>
      </c>
      <c r="S749" s="10">
        <v>43832</v>
      </c>
      <c r="T749" s="10">
        <v>44196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98.25" hidden="1" customHeight="1" x14ac:dyDescent="0.25">
      <c r="A750" s="4" t="s">
        <v>829</v>
      </c>
      <c r="B750" s="4" t="s">
        <v>952</v>
      </c>
      <c r="C750" s="4" t="s">
        <v>948</v>
      </c>
      <c r="D750" s="4" t="s">
        <v>950</v>
      </c>
      <c r="E750" s="4" t="s">
        <v>959</v>
      </c>
      <c r="F750" s="4">
        <v>80</v>
      </c>
      <c r="G750" s="38">
        <v>80</v>
      </c>
      <c r="H750" s="6"/>
      <c r="I750" s="6"/>
      <c r="J750" s="6"/>
      <c r="K750" s="6"/>
      <c r="L750" s="6"/>
      <c r="M750" s="36" t="s">
        <v>2041</v>
      </c>
      <c r="N750" s="36" t="s">
        <v>2027</v>
      </c>
      <c r="O750" s="36">
        <v>4599</v>
      </c>
      <c r="P750" s="5" t="s">
        <v>960</v>
      </c>
      <c r="Q750" s="5">
        <v>18</v>
      </c>
      <c r="R750" s="27">
        <v>18</v>
      </c>
      <c r="S750" s="10">
        <v>43832</v>
      </c>
      <c r="T750" s="10">
        <v>44196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x14ac:dyDescent="0.25">
      <c r="A751" s="4" t="s">
        <v>829</v>
      </c>
      <c r="B751" s="4" t="s">
        <v>964</v>
      </c>
      <c r="C751" s="4" t="s">
        <v>948</v>
      </c>
      <c r="D751" s="4" t="s">
        <v>962</v>
      </c>
      <c r="E751" s="4" t="s">
        <v>961</v>
      </c>
      <c r="F751" s="4">
        <v>19</v>
      </c>
      <c r="G751" s="38">
        <v>0.19</v>
      </c>
      <c r="H751" s="6"/>
      <c r="I751" s="6"/>
      <c r="J751" s="6"/>
      <c r="K751" s="6"/>
      <c r="L751" s="6"/>
      <c r="M751" s="36" t="s">
        <v>2041</v>
      </c>
      <c r="N751" s="36" t="s">
        <v>2027</v>
      </c>
      <c r="O751" s="36">
        <v>4599</v>
      </c>
      <c r="P751" s="5" t="s">
        <v>963</v>
      </c>
      <c r="Q751" s="5">
        <v>12500</v>
      </c>
      <c r="R751" s="27">
        <v>3633</v>
      </c>
      <c r="S751" s="10" t="s">
        <v>1873</v>
      </c>
      <c r="T751" s="10" t="s">
        <v>1874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964</v>
      </c>
      <c r="C752" s="4" t="s">
        <v>948</v>
      </c>
      <c r="D752" s="4" t="s">
        <v>962</v>
      </c>
      <c r="E752" s="4" t="s">
        <v>961</v>
      </c>
      <c r="F752" s="4">
        <v>19</v>
      </c>
      <c r="G752" s="38">
        <v>0.19</v>
      </c>
      <c r="H752" s="6"/>
      <c r="I752" s="6"/>
      <c r="J752" s="6"/>
      <c r="K752" s="6"/>
      <c r="L752" s="6"/>
      <c r="M752" s="36" t="s">
        <v>2041</v>
      </c>
      <c r="N752" s="36" t="s">
        <v>2027</v>
      </c>
      <c r="O752" s="36">
        <v>4599</v>
      </c>
      <c r="P752" s="5" t="s">
        <v>965</v>
      </c>
      <c r="Q752" s="5">
        <v>2</v>
      </c>
      <c r="R752" s="27" t="s">
        <v>1979</v>
      </c>
      <c r="S752" s="10" t="s">
        <v>1874</v>
      </c>
      <c r="T752" s="10" t="s">
        <v>1875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964</v>
      </c>
      <c r="C753" s="4" t="s">
        <v>948</v>
      </c>
      <c r="D753" s="4" t="s">
        <v>962</v>
      </c>
      <c r="E753" s="4" t="s">
        <v>966</v>
      </c>
      <c r="F753" s="4">
        <v>20</v>
      </c>
      <c r="G753" s="38">
        <v>5</v>
      </c>
      <c r="H753" s="6"/>
      <c r="I753" s="6"/>
      <c r="J753" s="6"/>
      <c r="K753" s="6"/>
      <c r="L753" s="6"/>
      <c r="M753" s="36" t="s">
        <v>2041</v>
      </c>
      <c r="N753" s="36" t="s">
        <v>2027</v>
      </c>
      <c r="O753" s="36">
        <v>4599</v>
      </c>
      <c r="P753" s="5" t="s">
        <v>967</v>
      </c>
      <c r="Q753" s="5">
        <v>12000</v>
      </c>
      <c r="R753" s="27">
        <v>3000</v>
      </c>
      <c r="S753" s="10" t="s">
        <v>1875</v>
      </c>
      <c r="T753" s="10" t="s">
        <v>1876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964</v>
      </c>
      <c r="C754" s="4" t="s">
        <v>948</v>
      </c>
      <c r="D754" s="4" t="s">
        <v>962</v>
      </c>
      <c r="E754" s="4" t="s">
        <v>966</v>
      </c>
      <c r="F754" s="4">
        <v>20</v>
      </c>
      <c r="G754" s="38">
        <v>5</v>
      </c>
      <c r="H754" s="6"/>
      <c r="I754" s="6"/>
      <c r="J754" s="6"/>
      <c r="K754" s="6"/>
      <c r="L754" s="6"/>
      <c r="M754" s="36" t="s">
        <v>2041</v>
      </c>
      <c r="N754" s="36" t="s">
        <v>2027</v>
      </c>
      <c r="O754" s="36">
        <v>4599</v>
      </c>
      <c r="P754" s="5" t="s">
        <v>968</v>
      </c>
      <c r="Q754" s="5">
        <v>4</v>
      </c>
      <c r="R754" s="27">
        <v>1</v>
      </c>
      <c r="S754" s="10" t="s">
        <v>1876</v>
      </c>
      <c r="T754" s="10" t="s">
        <v>1877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60" hidden="1" x14ac:dyDescent="0.25">
      <c r="A755" s="4" t="s">
        <v>829</v>
      </c>
      <c r="B755" s="4" t="s">
        <v>1163</v>
      </c>
      <c r="C755" s="4" t="s">
        <v>948</v>
      </c>
      <c r="D755" s="4" t="s">
        <v>970</v>
      </c>
      <c r="E755" s="4" t="s">
        <v>969</v>
      </c>
      <c r="F755" s="4">
        <v>4</v>
      </c>
      <c r="G755" s="38">
        <v>1</v>
      </c>
      <c r="H755" s="6"/>
      <c r="I755" s="6"/>
      <c r="J755" s="6"/>
      <c r="K755" s="6"/>
      <c r="L755" s="6"/>
      <c r="M755" s="36" t="s">
        <v>2041</v>
      </c>
      <c r="N755" s="36" t="s">
        <v>2027</v>
      </c>
      <c r="O755" s="36">
        <v>4599</v>
      </c>
      <c r="P755" s="5" t="s">
        <v>971</v>
      </c>
      <c r="Q755" s="5">
        <v>4</v>
      </c>
      <c r="R755" s="27">
        <v>1</v>
      </c>
      <c r="S755" s="10" t="s">
        <v>1877</v>
      </c>
      <c r="T755" s="10" t="s">
        <v>1878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60" hidden="1" x14ac:dyDescent="0.25">
      <c r="A756" s="4" t="s">
        <v>829</v>
      </c>
      <c r="B756" s="4" t="s">
        <v>1163</v>
      </c>
      <c r="C756" s="4" t="s">
        <v>948</v>
      </c>
      <c r="D756" s="4" t="s">
        <v>970</v>
      </c>
      <c r="E756" s="4" t="s">
        <v>969</v>
      </c>
      <c r="F756" s="4">
        <v>4</v>
      </c>
      <c r="G756" s="38">
        <v>1</v>
      </c>
      <c r="H756" s="6"/>
      <c r="I756" s="6"/>
      <c r="J756" s="6"/>
      <c r="K756" s="6"/>
      <c r="L756" s="6"/>
      <c r="M756" s="36" t="s">
        <v>2041</v>
      </c>
      <c r="N756" s="36" t="s">
        <v>2027</v>
      </c>
      <c r="O756" s="36">
        <v>4599</v>
      </c>
      <c r="P756" s="5" t="s">
        <v>972</v>
      </c>
      <c r="Q756" s="5">
        <v>16</v>
      </c>
      <c r="R756" s="27">
        <v>4</v>
      </c>
      <c r="S756" s="10" t="s">
        <v>1878</v>
      </c>
      <c r="T756" s="10" t="s">
        <v>1879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60" hidden="1" x14ac:dyDescent="0.25">
      <c r="A757" s="4" t="s">
        <v>829</v>
      </c>
      <c r="B757" s="5" t="s">
        <v>976</v>
      </c>
      <c r="C757" s="4" t="s">
        <v>948</v>
      </c>
      <c r="D757" s="4" t="s">
        <v>974</v>
      </c>
      <c r="E757" s="4" t="s">
        <v>973</v>
      </c>
      <c r="F757" s="4">
        <v>100</v>
      </c>
      <c r="G757" s="38">
        <v>25</v>
      </c>
      <c r="H757" s="6"/>
      <c r="I757" s="6"/>
      <c r="J757" s="6"/>
      <c r="K757" s="6"/>
      <c r="L757" s="6"/>
      <c r="M757" s="36" t="s">
        <v>2041</v>
      </c>
      <c r="N757" s="36" t="s">
        <v>2027</v>
      </c>
      <c r="O757" s="36">
        <v>4599</v>
      </c>
      <c r="P757" s="5" t="s">
        <v>975</v>
      </c>
      <c r="Q757" s="5">
        <v>10000</v>
      </c>
      <c r="R757" s="27">
        <v>2500</v>
      </c>
      <c r="S757" s="10" t="s">
        <v>1879</v>
      </c>
      <c r="T757" s="10" t="s">
        <v>1880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1164</v>
      </c>
      <c r="C758" s="4" t="s">
        <v>948</v>
      </c>
      <c r="D758" s="4" t="s">
        <v>978</v>
      </c>
      <c r="E758" s="4" t="s">
        <v>977</v>
      </c>
      <c r="F758" s="4">
        <v>25</v>
      </c>
      <c r="G758" s="38">
        <v>25</v>
      </c>
      <c r="H758" s="6"/>
      <c r="I758" s="6"/>
      <c r="J758" s="6"/>
      <c r="K758" s="6"/>
      <c r="L758" s="6"/>
      <c r="M758" s="36" t="s">
        <v>2050</v>
      </c>
      <c r="N758" s="36" t="s">
        <v>2028</v>
      </c>
      <c r="O758" s="36">
        <v>1205</v>
      </c>
      <c r="P758" s="5" t="s">
        <v>979</v>
      </c>
      <c r="Q758" s="5">
        <v>2</v>
      </c>
      <c r="R758" s="27">
        <v>2</v>
      </c>
      <c r="S758" s="10" t="s">
        <v>1880</v>
      </c>
      <c r="T758" s="10" t="s">
        <v>1881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45" hidden="1" x14ac:dyDescent="0.25">
      <c r="A759" s="4" t="s">
        <v>829</v>
      </c>
      <c r="B759" s="4" t="s">
        <v>1164</v>
      </c>
      <c r="C759" s="4" t="s">
        <v>948</v>
      </c>
      <c r="D759" s="4" t="s">
        <v>978</v>
      </c>
      <c r="E759" s="4" t="s">
        <v>977</v>
      </c>
      <c r="F759" s="4">
        <v>25</v>
      </c>
      <c r="G759" s="38">
        <v>6.25</v>
      </c>
      <c r="H759" s="6"/>
      <c r="I759" s="6"/>
      <c r="J759" s="6"/>
      <c r="K759" s="6"/>
      <c r="L759" s="6"/>
      <c r="M759" s="36" t="s">
        <v>2050</v>
      </c>
      <c r="N759" s="36" t="s">
        <v>2028</v>
      </c>
      <c r="O759" s="36">
        <v>1205</v>
      </c>
      <c r="P759" s="5" t="s">
        <v>980</v>
      </c>
      <c r="Q759" s="5">
        <v>4</v>
      </c>
      <c r="R759" s="27">
        <v>1</v>
      </c>
      <c r="S759" s="10" t="s">
        <v>1881</v>
      </c>
      <c r="T759" s="10" t="s">
        <v>1882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1164</v>
      </c>
      <c r="C760" s="4" t="s">
        <v>948</v>
      </c>
      <c r="D760" s="4" t="s">
        <v>978</v>
      </c>
      <c r="E760" s="4" t="s">
        <v>981</v>
      </c>
      <c r="F760" s="4">
        <v>50</v>
      </c>
      <c r="G760" s="38">
        <v>25</v>
      </c>
      <c r="H760" s="6"/>
      <c r="I760" s="6"/>
      <c r="J760" s="6"/>
      <c r="K760" s="6"/>
      <c r="L760" s="6"/>
      <c r="M760" s="36" t="s">
        <v>2050</v>
      </c>
      <c r="N760" s="36" t="s">
        <v>2028</v>
      </c>
      <c r="O760" s="36">
        <v>1205</v>
      </c>
      <c r="P760" s="5" t="s">
        <v>982</v>
      </c>
      <c r="Q760" s="5">
        <v>5</v>
      </c>
      <c r="R760" s="27">
        <v>5</v>
      </c>
      <c r="S760" s="10" t="s">
        <v>1882</v>
      </c>
      <c r="T760" s="10" t="s">
        <v>1883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45" hidden="1" x14ac:dyDescent="0.25">
      <c r="A761" s="4" t="s">
        <v>829</v>
      </c>
      <c r="B761" s="4" t="s">
        <v>1164</v>
      </c>
      <c r="C761" s="4" t="s">
        <v>948</v>
      </c>
      <c r="D761" s="4" t="s">
        <v>978</v>
      </c>
      <c r="E761" s="4" t="s">
        <v>981</v>
      </c>
      <c r="F761" s="4">
        <v>50</v>
      </c>
      <c r="G761" s="38">
        <v>14.58</v>
      </c>
      <c r="H761" s="6"/>
      <c r="I761" s="6"/>
      <c r="J761" s="6"/>
      <c r="K761" s="6"/>
      <c r="L761" s="6"/>
      <c r="M761" s="36" t="s">
        <v>2050</v>
      </c>
      <c r="N761" s="36" t="s">
        <v>2028</v>
      </c>
      <c r="O761" s="36">
        <v>1205</v>
      </c>
      <c r="P761" s="5" t="s">
        <v>983</v>
      </c>
      <c r="Q761" s="5">
        <v>4</v>
      </c>
      <c r="R761" s="27">
        <v>1</v>
      </c>
      <c r="S761" s="10" t="s">
        <v>1883</v>
      </c>
      <c r="T761" s="10" t="s">
        <v>1884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1164</v>
      </c>
      <c r="C762" s="4" t="s">
        <v>948</v>
      </c>
      <c r="D762" s="4" t="s">
        <v>978</v>
      </c>
      <c r="E762" s="4" t="s">
        <v>981</v>
      </c>
      <c r="F762" s="4">
        <v>50</v>
      </c>
      <c r="G762" s="38">
        <v>11</v>
      </c>
      <c r="H762" s="6"/>
      <c r="I762" s="6"/>
      <c r="J762" s="6"/>
      <c r="K762" s="6"/>
      <c r="L762" s="6"/>
      <c r="M762" s="36" t="s">
        <v>2050</v>
      </c>
      <c r="N762" s="36" t="s">
        <v>2028</v>
      </c>
      <c r="O762" s="36">
        <v>1205</v>
      </c>
      <c r="P762" s="5" t="s">
        <v>997</v>
      </c>
      <c r="Q762" s="5">
        <v>4</v>
      </c>
      <c r="R762" s="27">
        <v>1</v>
      </c>
      <c r="S762" s="10" t="s">
        <v>1884</v>
      </c>
      <c r="T762" s="10" t="s">
        <v>1885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60" hidden="1" x14ac:dyDescent="0.25">
      <c r="A763" s="4" t="s">
        <v>829</v>
      </c>
      <c r="B763" s="4" t="s">
        <v>987</v>
      </c>
      <c r="C763" s="4" t="s">
        <v>948</v>
      </c>
      <c r="D763" s="4" t="s">
        <v>985</v>
      </c>
      <c r="E763" s="4" t="s">
        <v>984</v>
      </c>
      <c r="F763" s="4">
        <v>86.5</v>
      </c>
      <c r="G763" s="38">
        <v>84.5</v>
      </c>
      <c r="H763" s="6"/>
      <c r="I763" s="6"/>
      <c r="J763" s="6"/>
      <c r="K763" s="6"/>
      <c r="L763" s="6"/>
      <c r="M763" s="36" t="s">
        <v>2041</v>
      </c>
      <c r="N763" s="36" t="s">
        <v>2027</v>
      </c>
      <c r="O763" s="36">
        <v>4599</v>
      </c>
      <c r="P763" s="5" t="s">
        <v>986</v>
      </c>
      <c r="Q763" s="5">
        <v>5</v>
      </c>
      <c r="R763" s="27">
        <v>5</v>
      </c>
      <c r="S763" s="10" t="s">
        <v>1885</v>
      </c>
      <c r="T763" s="10" t="s">
        <v>1886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60" hidden="1" x14ac:dyDescent="0.25">
      <c r="A764" s="4" t="s">
        <v>829</v>
      </c>
      <c r="B764" s="4" t="s">
        <v>987</v>
      </c>
      <c r="C764" s="4" t="s">
        <v>948</v>
      </c>
      <c r="D764" s="4" t="s">
        <v>985</v>
      </c>
      <c r="E764" s="4" t="s">
        <v>984</v>
      </c>
      <c r="F764" s="4">
        <v>86.5</v>
      </c>
      <c r="G764" s="38">
        <v>84.5</v>
      </c>
      <c r="H764" s="6"/>
      <c r="I764" s="6"/>
      <c r="J764" s="6"/>
      <c r="K764" s="6"/>
      <c r="L764" s="6"/>
      <c r="M764" s="36" t="s">
        <v>2041</v>
      </c>
      <c r="N764" s="36" t="s">
        <v>2027</v>
      </c>
      <c r="O764" s="36">
        <v>4599</v>
      </c>
      <c r="P764" s="5" t="s">
        <v>988</v>
      </c>
      <c r="Q764" s="5">
        <v>104</v>
      </c>
      <c r="R764" s="27">
        <v>26</v>
      </c>
      <c r="S764" s="10" t="s">
        <v>1886</v>
      </c>
      <c r="T764" s="10" t="s">
        <v>1887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991</v>
      </c>
      <c r="C765" s="4" t="s">
        <v>948</v>
      </c>
      <c r="D765" s="4" t="s">
        <v>985</v>
      </c>
      <c r="E765" s="4" t="s">
        <v>989</v>
      </c>
      <c r="F765" s="4">
        <v>0.1</v>
      </c>
      <c r="G765" s="39">
        <v>2.5000000000000001E-2</v>
      </c>
      <c r="H765" s="6"/>
      <c r="I765" s="6"/>
      <c r="J765" s="6"/>
      <c r="K765" s="6"/>
      <c r="L765" s="6"/>
      <c r="M765" s="36" t="s">
        <v>2041</v>
      </c>
      <c r="N765" s="36" t="s">
        <v>2027</v>
      </c>
      <c r="O765" s="36">
        <v>4599</v>
      </c>
      <c r="P765" s="5" t="s">
        <v>990</v>
      </c>
      <c r="Q765" s="5">
        <v>102</v>
      </c>
      <c r="R765" s="27">
        <v>25.5</v>
      </c>
      <c r="S765" s="10" t="s">
        <v>1887</v>
      </c>
      <c r="T765" s="10" t="s">
        <v>1888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991</v>
      </c>
      <c r="C766" s="4" t="s">
        <v>948</v>
      </c>
      <c r="D766" s="4" t="s">
        <v>985</v>
      </c>
      <c r="E766" s="4" t="s">
        <v>989</v>
      </c>
      <c r="F766" s="4">
        <v>0.1</v>
      </c>
      <c r="G766" s="39">
        <v>2.5000000000000001E-2</v>
      </c>
      <c r="H766" s="6"/>
      <c r="I766" s="6"/>
      <c r="J766" s="6"/>
      <c r="K766" s="6"/>
      <c r="L766" s="6"/>
      <c r="M766" s="36" t="s">
        <v>2041</v>
      </c>
      <c r="N766" s="36" t="s">
        <v>2027</v>
      </c>
      <c r="O766" s="36">
        <v>4599</v>
      </c>
      <c r="P766" s="5" t="s">
        <v>992</v>
      </c>
      <c r="Q766" s="5">
        <v>20</v>
      </c>
      <c r="R766" s="27">
        <v>5</v>
      </c>
      <c r="S766" s="10" t="s">
        <v>1888</v>
      </c>
      <c r="T766" s="10" t="s">
        <v>1889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ref="AP766:AP829" si="61">SUM(AL766:AO766)</f>
        <v>0</v>
      </c>
      <c r="AQ766" s="33">
        <f t="shared" si="60"/>
        <v>0</v>
      </c>
      <c r="AR766" s="41">
        <v>0</v>
      </c>
    </row>
    <row r="767" spans="1:44" customFormat="1" ht="45" hidden="1" x14ac:dyDescent="0.25">
      <c r="A767" s="4" t="s">
        <v>829</v>
      </c>
      <c r="B767" s="4" t="s">
        <v>996</v>
      </c>
      <c r="C767" s="4" t="s">
        <v>948</v>
      </c>
      <c r="D767" s="4" t="s">
        <v>994</v>
      </c>
      <c r="E767" s="4" t="s">
        <v>993</v>
      </c>
      <c r="F767" s="4">
        <v>100</v>
      </c>
      <c r="G767" s="38">
        <v>70</v>
      </c>
      <c r="H767" s="6"/>
      <c r="I767" s="6"/>
      <c r="J767" s="6"/>
      <c r="K767" s="6"/>
      <c r="L767" s="6"/>
      <c r="M767" s="36" t="s">
        <v>2053</v>
      </c>
      <c r="N767" s="36" t="s">
        <v>2025</v>
      </c>
      <c r="O767" s="36">
        <v>4002</v>
      </c>
      <c r="P767" s="5" t="s">
        <v>995</v>
      </c>
      <c r="Q767" s="5">
        <v>4</v>
      </c>
      <c r="R767" s="27">
        <v>3</v>
      </c>
      <c r="S767" s="10" t="s">
        <v>1889</v>
      </c>
      <c r="T767" s="10" t="s">
        <v>1890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ref="AB767:AB830" si="62">SUM(W767:AA767)</f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ref="AH767:AH830" si="63">SUM(AC767:AG767)</f>
        <v>0</v>
      </c>
      <c r="AI767" s="11">
        <v>0</v>
      </c>
      <c r="AJ767" s="11">
        <v>0</v>
      </c>
      <c r="AK767" s="40">
        <f t="shared" ref="AK767:AK830" si="64">SUM(AI767:AJ767)</f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61"/>
        <v>0</v>
      </c>
      <c r="AQ767" s="33">
        <f t="shared" ref="AQ767:AQ830" si="65">AB767+AH767+AK767+AP767</f>
        <v>0</v>
      </c>
      <c r="AR767" s="41">
        <v>0</v>
      </c>
    </row>
    <row r="768" spans="1:44" customFormat="1" ht="45" hidden="1" x14ac:dyDescent="0.25">
      <c r="A768" s="4" t="s">
        <v>829</v>
      </c>
      <c r="B768" s="4" t="s">
        <v>996</v>
      </c>
      <c r="C768" s="4" t="s">
        <v>948</v>
      </c>
      <c r="D768" s="4" t="s">
        <v>994</v>
      </c>
      <c r="E768" s="4" t="s">
        <v>993</v>
      </c>
      <c r="F768" s="4">
        <v>100</v>
      </c>
      <c r="G768" s="38">
        <v>70</v>
      </c>
      <c r="H768" s="6"/>
      <c r="I768" s="6"/>
      <c r="J768" s="6"/>
      <c r="K768" s="6"/>
      <c r="L768" s="6"/>
      <c r="M768" s="36" t="s">
        <v>2053</v>
      </c>
      <c r="N768" s="36" t="s">
        <v>2025</v>
      </c>
      <c r="O768" s="36">
        <v>4002</v>
      </c>
      <c r="P768" s="5" t="s">
        <v>998</v>
      </c>
      <c r="Q768" s="5">
        <v>1</v>
      </c>
      <c r="R768" s="27">
        <v>0.95</v>
      </c>
      <c r="S768" s="10" t="s">
        <v>1890</v>
      </c>
      <c r="T768" s="10" t="s">
        <v>1891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62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3"/>
        <v>0</v>
      </c>
      <c r="AI768" s="11">
        <v>0</v>
      </c>
      <c r="AJ768" s="11">
        <v>0</v>
      </c>
      <c r="AK768" s="40">
        <f t="shared" si="64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61"/>
        <v>0</v>
      </c>
      <c r="AQ768" s="33">
        <f t="shared" si="65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996</v>
      </c>
      <c r="C769" s="4" t="s">
        <v>948</v>
      </c>
      <c r="D769" s="4" t="s">
        <v>994</v>
      </c>
      <c r="E769" s="4" t="s">
        <v>993</v>
      </c>
      <c r="F769" s="4">
        <v>100</v>
      </c>
      <c r="G769" s="38">
        <v>70</v>
      </c>
      <c r="H769" s="6"/>
      <c r="I769" s="6"/>
      <c r="J769" s="6"/>
      <c r="K769" s="6"/>
      <c r="L769" s="6"/>
      <c r="M769" s="36" t="s">
        <v>2053</v>
      </c>
      <c r="N769" s="36" t="s">
        <v>2025</v>
      </c>
      <c r="O769" s="36">
        <v>4002</v>
      </c>
      <c r="P769" s="5" t="s">
        <v>999</v>
      </c>
      <c r="Q769" s="5">
        <v>1</v>
      </c>
      <c r="R769" s="26">
        <v>1</v>
      </c>
      <c r="S769" s="10" t="s">
        <v>1891</v>
      </c>
      <c r="T769" s="10" t="s">
        <v>1892</v>
      </c>
      <c r="U769" s="9"/>
      <c r="V769" s="9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62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3"/>
        <v>0</v>
      </c>
      <c r="AI769" s="11">
        <v>0</v>
      </c>
      <c r="AJ769" s="11">
        <v>0</v>
      </c>
      <c r="AK769" s="40">
        <f t="shared" si="64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61"/>
        <v>0</v>
      </c>
      <c r="AQ769" s="33">
        <f t="shared" si="65"/>
        <v>0</v>
      </c>
      <c r="AR769" s="41">
        <v>0</v>
      </c>
    </row>
    <row r="770" spans="1:44" customFormat="1" ht="45" hidden="1" x14ac:dyDescent="0.25">
      <c r="A770" s="4" t="s">
        <v>829</v>
      </c>
      <c r="B770" s="4" t="s">
        <v>996</v>
      </c>
      <c r="C770" s="4" t="s">
        <v>948</v>
      </c>
      <c r="D770" s="4" t="s">
        <v>994</v>
      </c>
      <c r="E770" s="4" t="s">
        <v>993</v>
      </c>
      <c r="F770" s="4">
        <v>100</v>
      </c>
      <c r="G770" s="38">
        <v>70</v>
      </c>
      <c r="H770" s="6"/>
      <c r="I770" s="6"/>
      <c r="J770" s="6"/>
      <c r="K770" s="6"/>
      <c r="L770" s="6"/>
      <c r="M770" s="36" t="s">
        <v>2053</v>
      </c>
      <c r="N770" s="36" t="s">
        <v>2025</v>
      </c>
      <c r="O770" s="36">
        <v>4002</v>
      </c>
      <c r="P770" s="5" t="s">
        <v>1000</v>
      </c>
      <c r="Q770" s="5">
        <v>3</v>
      </c>
      <c r="R770" s="26">
        <v>2</v>
      </c>
      <c r="S770" s="10" t="s">
        <v>1892</v>
      </c>
      <c r="T770" s="10" t="s">
        <v>1893</v>
      </c>
      <c r="U770" s="9"/>
      <c r="V770" s="9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62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3"/>
        <v>0</v>
      </c>
      <c r="AI770" s="11">
        <v>0</v>
      </c>
      <c r="AJ770" s="11">
        <v>0</v>
      </c>
      <c r="AK770" s="40">
        <f t="shared" si="64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61"/>
        <v>0</v>
      </c>
      <c r="AQ770" s="33">
        <f t="shared" si="65"/>
        <v>0</v>
      </c>
      <c r="AR770" s="41">
        <v>0</v>
      </c>
    </row>
    <row r="771" spans="1:44" customFormat="1" ht="60" hidden="1" customHeight="1" x14ac:dyDescent="0.25">
      <c r="A771" s="4" t="s">
        <v>829</v>
      </c>
      <c r="B771" s="4" t="s">
        <v>996</v>
      </c>
      <c r="C771" s="4" t="s">
        <v>948</v>
      </c>
      <c r="D771" s="4" t="s">
        <v>994</v>
      </c>
      <c r="E771" s="4" t="s">
        <v>993</v>
      </c>
      <c r="F771" s="4">
        <v>100</v>
      </c>
      <c r="G771" s="38">
        <v>70</v>
      </c>
      <c r="H771" s="6"/>
      <c r="I771" s="6"/>
      <c r="J771" s="6"/>
      <c r="K771" s="6"/>
      <c r="L771" s="6"/>
      <c r="M771" s="36" t="s">
        <v>2053</v>
      </c>
      <c r="N771" s="36" t="s">
        <v>2025</v>
      </c>
      <c r="O771" s="36">
        <v>4002</v>
      </c>
      <c r="P771" s="5" t="s">
        <v>1001</v>
      </c>
      <c r="Q771" s="5">
        <v>1</v>
      </c>
      <c r="R771" s="26">
        <v>1</v>
      </c>
      <c r="S771" s="10" t="s">
        <v>1893</v>
      </c>
      <c r="T771" s="10" t="s">
        <v>1894</v>
      </c>
      <c r="U771" s="9"/>
      <c r="V771" s="9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62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3"/>
        <v>0</v>
      </c>
      <c r="AI771" s="11">
        <v>0</v>
      </c>
      <c r="AJ771" s="11">
        <v>0</v>
      </c>
      <c r="AK771" s="40">
        <f t="shared" si="64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61"/>
        <v>0</v>
      </c>
      <c r="AQ771" s="33">
        <f t="shared" si="65"/>
        <v>0</v>
      </c>
      <c r="AR771" s="41">
        <v>0</v>
      </c>
    </row>
    <row r="772" spans="1:44" customFormat="1" ht="60" hidden="1" customHeight="1" x14ac:dyDescent="0.25">
      <c r="A772" s="4" t="s">
        <v>829</v>
      </c>
      <c r="B772" s="4" t="s">
        <v>996</v>
      </c>
      <c r="C772" s="4" t="s">
        <v>948</v>
      </c>
      <c r="D772" s="4" t="s">
        <v>994</v>
      </c>
      <c r="E772" s="4" t="s">
        <v>993</v>
      </c>
      <c r="F772" s="4">
        <v>100</v>
      </c>
      <c r="G772" s="38">
        <v>70</v>
      </c>
      <c r="H772" s="6"/>
      <c r="I772" s="6"/>
      <c r="J772" s="6"/>
      <c r="K772" s="6"/>
      <c r="L772" s="6"/>
      <c r="M772" s="36" t="s">
        <v>2053</v>
      </c>
      <c r="N772" s="36" t="s">
        <v>2025</v>
      </c>
      <c r="O772" s="36">
        <v>4002</v>
      </c>
      <c r="P772" s="5" t="s">
        <v>1002</v>
      </c>
      <c r="Q772" s="5">
        <v>2</v>
      </c>
      <c r="R772" s="26">
        <v>2</v>
      </c>
      <c r="S772" s="10" t="s">
        <v>1894</v>
      </c>
      <c r="T772" s="10" t="s">
        <v>1895</v>
      </c>
      <c r="U772" s="9"/>
      <c r="V772" s="9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62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3"/>
        <v>0</v>
      </c>
      <c r="AI772" s="11">
        <v>0</v>
      </c>
      <c r="AJ772" s="11">
        <v>0</v>
      </c>
      <c r="AK772" s="40">
        <f t="shared" si="64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61"/>
        <v>0</v>
      </c>
      <c r="AQ772" s="33">
        <f t="shared" si="65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996</v>
      </c>
      <c r="C773" s="4" t="s">
        <v>948</v>
      </c>
      <c r="D773" s="4" t="s">
        <v>994</v>
      </c>
      <c r="E773" s="4" t="s">
        <v>993</v>
      </c>
      <c r="F773" s="4">
        <v>100</v>
      </c>
      <c r="G773" s="38">
        <v>70</v>
      </c>
      <c r="H773" s="6"/>
      <c r="I773" s="6"/>
      <c r="J773" s="6"/>
      <c r="K773" s="6"/>
      <c r="L773" s="6"/>
      <c r="M773" s="36" t="s">
        <v>2043</v>
      </c>
      <c r="N773" s="36" t="s">
        <v>2029</v>
      </c>
      <c r="O773" s="36">
        <v>3302</v>
      </c>
      <c r="P773" s="5" t="s">
        <v>1003</v>
      </c>
      <c r="Q773" s="5">
        <v>1</v>
      </c>
      <c r="R773" s="26">
        <v>1</v>
      </c>
      <c r="S773" s="10" t="s">
        <v>1895</v>
      </c>
      <c r="T773" s="10" t="s">
        <v>1896</v>
      </c>
      <c r="U773" s="9"/>
      <c r="V773" s="9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62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3"/>
        <v>0</v>
      </c>
      <c r="AI773" s="11">
        <v>0</v>
      </c>
      <c r="AJ773" s="11">
        <v>0</v>
      </c>
      <c r="AK773" s="40">
        <f t="shared" si="64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61"/>
        <v>0</v>
      </c>
      <c r="AQ773" s="33">
        <f t="shared" si="65"/>
        <v>0</v>
      </c>
      <c r="AR773" s="41">
        <v>0</v>
      </c>
    </row>
    <row r="774" spans="1:44" customFormat="1" ht="60" hidden="1" x14ac:dyDescent="0.25">
      <c r="A774" s="4" t="s">
        <v>829</v>
      </c>
      <c r="B774" s="4" t="s">
        <v>996</v>
      </c>
      <c r="C774" s="4" t="s">
        <v>948</v>
      </c>
      <c r="D774" s="4" t="s">
        <v>994</v>
      </c>
      <c r="E774" s="4" t="s">
        <v>1004</v>
      </c>
      <c r="F774" s="4">
        <v>100</v>
      </c>
      <c r="G774" s="38">
        <v>100</v>
      </c>
      <c r="H774" s="6"/>
      <c r="I774" s="6"/>
      <c r="J774" s="6"/>
      <c r="K774" s="6"/>
      <c r="L774" s="6"/>
      <c r="M774" s="36" t="s">
        <v>2054</v>
      </c>
      <c r="N774" s="36" t="s">
        <v>2030</v>
      </c>
      <c r="O774" s="36" t="s">
        <v>2059</v>
      </c>
      <c r="P774" s="5" t="s">
        <v>1005</v>
      </c>
      <c r="Q774" s="5">
        <v>1</v>
      </c>
      <c r="R774" s="26">
        <v>1</v>
      </c>
      <c r="S774" s="10" t="s">
        <v>1896</v>
      </c>
      <c r="T774" s="10" t="s">
        <v>1897</v>
      </c>
      <c r="U774" s="9"/>
      <c r="V774" s="9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62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3"/>
        <v>0</v>
      </c>
      <c r="AI774" s="11">
        <v>0</v>
      </c>
      <c r="AJ774" s="11">
        <v>0</v>
      </c>
      <c r="AK774" s="40">
        <f t="shared" si="64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61"/>
        <v>0</v>
      </c>
      <c r="AQ774" s="33">
        <f t="shared" si="65"/>
        <v>0</v>
      </c>
      <c r="AR774" s="41">
        <v>0</v>
      </c>
    </row>
    <row r="775" spans="1:44" customFormat="1" ht="60" hidden="1" x14ac:dyDescent="0.25">
      <c r="A775" s="4" t="s">
        <v>829</v>
      </c>
      <c r="B775" s="4" t="s">
        <v>996</v>
      </c>
      <c r="C775" s="4" t="s">
        <v>948</v>
      </c>
      <c r="D775" s="4" t="s">
        <v>994</v>
      </c>
      <c r="E775" s="4" t="s">
        <v>1004</v>
      </c>
      <c r="F775" s="4">
        <v>100</v>
      </c>
      <c r="G775" s="38">
        <v>100</v>
      </c>
      <c r="H775" s="6"/>
      <c r="I775" s="6"/>
      <c r="J775" s="6"/>
      <c r="K775" s="6"/>
      <c r="L775" s="6"/>
      <c r="M775" s="36" t="s">
        <v>2055</v>
      </c>
      <c r="N775" s="36" t="s">
        <v>2031</v>
      </c>
      <c r="O775" s="36">
        <v>1704</v>
      </c>
      <c r="P775" s="5" t="s">
        <v>1008</v>
      </c>
      <c r="Q775" s="5">
        <v>1</v>
      </c>
      <c r="R775" s="26">
        <v>1</v>
      </c>
      <c r="S775" s="10" t="s">
        <v>1897</v>
      </c>
      <c r="T775" s="10" t="s">
        <v>1898</v>
      </c>
      <c r="U775" s="9"/>
      <c r="V775" s="9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62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3"/>
        <v>0</v>
      </c>
      <c r="AI775" s="11">
        <v>0</v>
      </c>
      <c r="AJ775" s="11">
        <v>0</v>
      </c>
      <c r="AK775" s="40">
        <f t="shared" si="64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61"/>
        <v>0</v>
      </c>
      <c r="AQ775" s="33">
        <f t="shared" si="65"/>
        <v>0</v>
      </c>
      <c r="AR775" s="41">
        <v>0</v>
      </c>
    </row>
    <row r="776" spans="1:44" customFormat="1" ht="75" hidden="1" x14ac:dyDescent="0.25">
      <c r="A776" s="4" t="s">
        <v>829</v>
      </c>
      <c r="B776" s="4" t="s">
        <v>996</v>
      </c>
      <c r="C776" s="4" t="s">
        <v>948</v>
      </c>
      <c r="D776" s="4" t="s">
        <v>994</v>
      </c>
      <c r="E776" s="4" t="s">
        <v>1006</v>
      </c>
      <c r="F776" s="4" t="s">
        <v>2145</v>
      </c>
      <c r="G776" s="38">
        <v>2.0019999999999998</v>
      </c>
      <c r="H776" s="6"/>
      <c r="I776" s="6"/>
      <c r="J776" s="6"/>
      <c r="K776" s="6"/>
      <c r="L776" s="6"/>
      <c r="M776" s="36" t="s">
        <v>2053</v>
      </c>
      <c r="N776" s="36" t="s">
        <v>2025</v>
      </c>
      <c r="O776" s="36">
        <v>4002</v>
      </c>
      <c r="P776" s="5" t="s">
        <v>1136</v>
      </c>
      <c r="Q776" s="5">
        <v>5600</v>
      </c>
      <c r="R776" s="26">
        <v>3600</v>
      </c>
      <c r="S776" s="10" t="s">
        <v>1898</v>
      </c>
      <c r="T776" s="10" t="s">
        <v>1899</v>
      </c>
      <c r="U776" s="9"/>
      <c r="V776" s="9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62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3"/>
        <v>0</v>
      </c>
      <c r="AI776" s="11">
        <v>0</v>
      </c>
      <c r="AJ776" s="11">
        <v>0</v>
      </c>
      <c r="AK776" s="40">
        <f t="shared" si="64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61"/>
        <v>0</v>
      </c>
      <c r="AQ776" s="33">
        <f t="shared" si="65"/>
        <v>0</v>
      </c>
      <c r="AR776" s="41">
        <v>0</v>
      </c>
    </row>
    <row r="777" spans="1:44" customFormat="1" ht="45" hidden="1" x14ac:dyDescent="0.25">
      <c r="A777" s="4" t="s">
        <v>829</v>
      </c>
      <c r="B777" s="4" t="s">
        <v>996</v>
      </c>
      <c r="C777" s="4" t="s">
        <v>948</v>
      </c>
      <c r="D777" s="4" t="s">
        <v>994</v>
      </c>
      <c r="E777" s="4" t="s">
        <v>1006</v>
      </c>
      <c r="F777" s="4" t="s">
        <v>2145</v>
      </c>
      <c r="G777" s="38">
        <v>2.0019999999999998</v>
      </c>
      <c r="H777" s="6"/>
      <c r="I777" s="6"/>
      <c r="J777" s="6"/>
      <c r="K777" s="6"/>
      <c r="L777" s="6"/>
      <c r="M777" s="36" t="s">
        <v>2053</v>
      </c>
      <c r="N777" s="36" t="s">
        <v>2025</v>
      </c>
      <c r="O777" s="36">
        <v>4002</v>
      </c>
      <c r="P777" s="5" t="s">
        <v>1137</v>
      </c>
      <c r="Q777" s="5">
        <v>10000</v>
      </c>
      <c r="R777" s="26">
        <v>7000</v>
      </c>
      <c r="S777" s="10" t="s">
        <v>1899</v>
      </c>
      <c r="T777" s="10" t="s">
        <v>1900</v>
      </c>
      <c r="U777" s="9"/>
      <c r="V777" s="9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62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3"/>
        <v>0</v>
      </c>
      <c r="AI777" s="11">
        <v>0</v>
      </c>
      <c r="AJ777" s="11">
        <v>0</v>
      </c>
      <c r="AK777" s="40">
        <f t="shared" si="64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61"/>
        <v>0</v>
      </c>
      <c r="AQ777" s="33">
        <f t="shared" si="65"/>
        <v>0</v>
      </c>
      <c r="AR777" s="41">
        <v>0</v>
      </c>
    </row>
    <row r="778" spans="1:44" customFormat="1" ht="75" hidden="1" customHeight="1" x14ac:dyDescent="0.25">
      <c r="A778" s="4" t="s">
        <v>829</v>
      </c>
      <c r="B778" s="4" t="s">
        <v>996</v>
      </c>
      <c r="C778" s="4" t="s">
        <v>948</v>
      </c>
      <c r="D778" s="4" t="s">
        <v>994</v>
      </c>
      <c r="E778" s="4" t="s">
        <v>1007</v>
      </c>
      <c r="F778" s="4">
        <v>100</v>
      </c>
      <c r="G778" s="38">
        <v>95</v>
      </c>
      <c r="H778" s="6"/>
      <c r="I778" s="6"/>
      <c r="J778" s="6"/>
      <c r="K778" s="6"/>
      <c r="L778" s="6"/>
      <c r="M778" s="36" t="s">
        <v>2053</v>
      </c>
      <c r="N778" s="36" t="s">
        <v>2025</v>
      </c>
      <c r="O778" s="36">
        <v>4002</v>
      </c>
      <c r="P778" s="5" t="s">
        <v>1017</v>
      </c>
      <c r="Q778" s="5">
        <v>1</v>
      </c>
      <c r="R778" s="26">
        <v>0.9</v>
      </c>
      <c r="S778" s="10" t="s">
        <v>1900</v>
      </c>
      <c r="T778" s="10" t="s">
        <v>1901</v>
      </c>
      <c r="U778" s="9"/>
      <c r="V778" s="9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62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3"/>
        <v>0</v>
      </c>
      <c r="AI778" s="11">
        <v>0</v>
      </c>
      <c r="AJ778" s="11">
        <v>0</v>
      </c>
      <c r="AK778" s="40">
        <f t="shared" si="64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61"/>
        <v>0</v>
      </c>
      <c r="AQ778" s="33">
        <f t="shared" si="65"/>
        <v>0</v>
      </c>
      <c r="AR778" s="41">
        <v>0</v>
      </c>
    </row>
    <row r="779" spans="1:44" customFormat="1" ht="30" hidden="1" x14ac:dyDescent="0.25">
      <c r="A779" s="4" t="s">
        <v>829</v>
      </c>
      <c r="B779" s="4" t="s">
        <v>1014</v>
      </c>
      <c r="C779" s="4" t="s">
        <v>948</v>
      </c>
      <c r="D779" s="4" t="s">
        <v>1012</v>
      </c>
      <c r="E779" s="4" t="s">
        <v>1010</v>
      </c>
      <c r="F779" s="4">
        <v>30</v>
      </c>
      <c r="G779" s="38">
        <v>8</v>
      </c>
      <c r="H779" s="6"/>
      <c r="I779" s="6"/>
      <c r="J779" s="6"/>
      <c r="K779" s="6"/>
      <c r="L779" s="6"/>
      <c r="M779" s="36" t="s">
        <v>2056</v>
      </c>
      <c r="N779" s="36" t="s">
        <v>2032</v>
      </c>
      <c r="O779" s="36">
        <v>4002</v>
      </c>
      <c r="P779" s="5" t="s">
        <v>1009</v>
      </c>
      <c r="Q779" s="5">
        <v>30000</v>
      </c>
      <c r="R779" s="26">
        <v>9000</v>
      </c>
      <c r="S779" s="10" t="s">
        <v>1901</v>
      </c>
      <c r="T779" s="10" t="s">
        <v>1902</v>
      </c>
      <c r="U779" s="9"/>
      <c r="V779" s="9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62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3"/>
        <v>0</v>
      </c>
      <c r="AI779" s="11">
        <v>0</v>
      </c>
      <c r="AJ779" s="11">
        <v>0</v>
      </c>
      <c r="AK779" s="40">
        <f t="shared" si="64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61"/>
        <v>0</v>
      </c>
      <c r="AQ779" s="33">
        <f t="shared" si="65"/>
        <v>0</v>
      </c>
      <c r="AR779" s="41">
        <v>0</v>
      </c>
    </row>
    <row r="780" spans="1:44" customFormat="1" ht="30" hidden="1" x14ac:dyDescent="0.25">
      <c r="A780" s="4" t="s">
        <v>829</v>
      </c>
      <c r="B780" s="4" t="s">
        <v>1014</v>
      </c>
      <c r="C780" s="4" t="s">
        <v>948</v>
      </c>
      <c r="D780" s="4" t="s">
        <v>1012</v>
      </c>
      <c r="E780" s="4" t="s">
        <v>1010</v>
      </c>
      <c r="F780" s="4">
        <v>30</v>
      </c>
      <c r="G780" s="38">
        <v>8</v>
      </c>
      <c r="H780" s="6"/>
      <c r="I780" s="6"/>
      <c r="J780" s="6"/>
      <c r="K780" s="6"/>
      <c r="L780" s="6"/>
      <c r="M780" s="36" t="s">
        <v>2056</v>
      </c>
      <c r="N780" s="36" t="s">
        <v>2032</v>
      </c>
      <c r="O780" s="36">
        <v>4002</v>
      </c>
      <c r="P780" s="5" t="s">
        <v>1011</v>
      </c>
      <c r="Q780" s="5">
        <v>1</v>
      </c>
      <c r="R780" s="26" t="s">
        <v>1979</v>
      </c>
      <c r="S780" s="10" t="s">
        <v>1902</v>
      </c>
      <c r="T780" s="10" t="s">
        <v>1903</v>
      </c>
      <c r="U780" s="9"/>
      <c r="V780" s="9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62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3"/>
        <v>0</v>
      </c>
      <c r="AI780" s="11">
        <v>0</v>
      </c>
      <c r="AJ780" s="11">
        <v>0</v>
      </c>
      <c r="AK780" s="40">
        <f t="shared" si="64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61"/>
        <v>0</v>
      </c>
      <c r="AQ780" s="33">
        <f t="shared" si="65"/>
        <v>0</v>
      </c>
      <c r="AR780" s="41">
        <v>0</v>
      </c>
    </row>
    <row r="781" spans="1:44" customFormat="1" ht="30" hidden="1" x14ac:dyDescent="0.25">
      <c r="A781" s="4" t="s">
        <v>829</v>
      </c>
      <c r="B781" s="4" t="s">
        <v>1014</v>
      </c>
      <c r="C781" s="4" t="s">
        <v>948</v>
      </c>
      <c r="D781" s="4" t="s">
        <v>1012</v>
      </c>
      <c r="E781" s="4" t="s">
        <v>1010</v>
      </c>
      <c r="F781" s="4">
        <v>30</v>
      </c>
      <c r="G781" s="38">
        <v>8</v>
      </c>
      <c r="H781" s="6"/>
      <c r="I781" s="6"/>
      <c r="J781" s="6"/>
      <c r="K781" s="6"/>
      <c r="L781" s="6"/>
      <c r="M781" s="36" t="s">
        <v>2056</v>
      </c>
      <c r="N781" s="36" t="s">
        <v>2032</v>
      </c>
      <c r="O781" s="36">
        <v>4002</v>
      </c>
      <c r="P781" s="5" t="s">
        <v>1013</v>
      </c>
      <c r="Q781" s="5">
        <v>1</v>
      </c>
      <c r="R781" s="26">
        <v>0.5</v>
      </c>
      <c r="S781" s="10" t="s">
        <v>1903</v>
      </c>
      <c r="T781" s="10" t="s">
        <v>1904</v>
      </c>
      <c r="U781" s="9"/>
      <c r="V781" s="9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62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3"/>
        <v>0</v>
      </c>
      <c r="AI781" s="11">
        <v>0</v>
      </c>
      <c r="AJ781" s="11">
        <v>0</v>
      </c>
      <c r="AK781" s="40">
        <f t="shared" si="64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61"/>
        <v>0</v>
      </c>
      <c r="AQ781" s="33">
        <f t="shared" si="65"/>
        <v>0</v>
      </c>
      <c r="AR781" s="41">
        <v>0</v>
      </c>
    </row>
    <row r="782" spans="1:44" customFormat="1" ht="30" hidden="1" x14ac:dyDescent="0.25">
      <c r="A782" s="4" t="s">
        <v>829</v>
      </c>
      <c r="B782" s="4" t="s">
        <v>1014</v>
      </c>
      <c r="C782" s="4" t="s">
        <v>948</v>
      </c>
      <c r="D782" s="4" t="s">
        <v>1012</v>
      </c>
      <c r="E782" s="4" t="s">
        <v>1010</v>
      </c>
      <c r="F782" s="4">
        <v>30</v>
      </c>
      <c r="G782" s="38">
        <v>8</v>
      </c>
      <c r="H782" s="6"/>
      <c r="I782" s="6"/>
      <c r="J782" s="6"/>
      <c r="K782" s="6"/>
      <c r="L782" s="6"/>
      <c r="M782" s="36" t="s">
        <v>2056</v>
      </c>
      <c r="N782" s="36" t="s">
        <v>2032</v>
      </c>
      <c r="O782" s="36">
        <v>4002</v>
      </c>
      <c r="P782" s="5" t="s">
        <v>1015</v>
      </c>
      <c r="Q782" s="5">
        <v>30</v>
      </c>
      <c r="R782" s="26">
        <v>10</v>
      </c>
      <c r="S782" s="10" t="s">
        <v>1904</v>
      </c>
      <c r="T782" s="10" t="s">
        <v>1905</v>
      </c>
      <c r="U782" s="9"/>
      <c r="V782" s="9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62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3"/>
        <v>0</v>
      </c>
      <c r="AI782" s="11">
        <v>0</v>
      </c>
      <c r="AJ782" s="11">
        <v>0</v>
      </c>
      <c r="AK782" s="40">
        <f t="shared" si="64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61"/>
        <v>0</v>
      </c>
      <c r="AQ782" s="33">
        <f t="shared" si="65"/>
        <v>0</v>
      </c>
      <c r="AR782" s="41">
        <v>0</v>
      </c>
    </row>
    <row r="783" spans="1:44" customFormat="1" ht="30" hidden="1" x14ac:dyDescent="0.25">
      <c r="A783" s="4" t="s">
        <v>829</v>
      </c>
      <c r="B783" s="4" t="s">
        <v>1014</v>
      </c>
      <c r="C783" s="4" t="s">
        <v>948</v>
      </c>
      <c r="D783" s="4" t="s">
        <v>1012</v>
      </c>
      <c r="E783" s="4" t="s">
        <v>1023</v>
      </c>
      <c r="F783" s="4">
        <v>100</v>
      </c>
      <c r="G783" s="38">
        <v>25</v>
      </c>
      <c r="H783" s="6"/>
      <c r="I783" s="6"/>
      <c r="J783" s="6"/>
      <c r="K783" s="6"/>
      <c r="L783" s="6"/>
      <c r="M783" s="36" t="s">
        <v>2056</v>
      </c>
      <c r="N783" s="36" t="s">
        <v>2032</v>
      </c>
      <c r="O783" s="36">
        <v>4002</v>
      </c>
      <c r="P783" s="5" t="s">
        <v>1016</v>
      </c>
      <c r="Q783" s="5">
        <v>1</v>
      </c>
      <c r="R783" s="26">
        <v>0.3</v>
      </c>
      <c r="S783" s="10" t="s">
        <v>1905</v>
      </c>
      <c r="T783" s="10" t="s">
        <v>1906</v>
      </c>
      <c r="U783" s="9"/>
      <c r="V783" s="9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62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3"/>
        <v>0</v>
      </c>
      <c r="AI783" s="11">
        <v>0</v>
      </c>
      <c r="AJ783" s="11">
        <v>0</v>
      </c>
      <c r="AK783" s="40">
        <f t="shared" si="64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61"/>
        <v>0</v>
      </c>
      <c r="AQ783" s="33">
        <f t="shared" si="65"/>
        <v>0</v>
      </c>
      <c r="AR783" s="41">
        <v>0</v>
      </c>
    </row>
    <row r="784" spans="1:44" customFormat="1" ht="30" hidden="1" x14ac:dyDescent="0.25">
      <c r="A784" s="4" t="s">
        <v>829</v>
      </c>
      <c r="B784" s="4" t="s">
        <v>1014</v>
      </c>
      <c r="C784" s="4" t="s">
        <v>948</v>
      </c>
      <c r="D784" s="4" t="s">
        <v>1012</v>
      </c>
      <c r="E784" s="4" t="s">
        <v>1023</v>
      </c>
      <c r="F784" s="4">
        <v>100</v>
      </c>
      <c r="G784" s="38">
        <v>25</v>
      </c>
      <c r="H784" s="6"/>
      <c r="I784" s="6"/>
      <c r="J784" s="6"/>
      <c r="K784" s="6"/>
      <c r="L784" s="6"/>
      <c r="M784" s="36" t="s">
        <v>2056</v>
      </c>
      <c r="N784" s="36" t="s">
        <v>2032</v>
      </c>
      <c r="O784" s="36">
        <v>4002</v>
      </c>
      <c r="P784" s="5" t="s">
        <v>1018</v>
      </c>
      <c r="Q784" s="5">
        <v>1</v>
      </c>
      <c r="R784" s="26">
        <v>0.2</v>
      </c>
      <c r="S784" s="10" t="s">
        <v>1906</v>
      </c>
      <c r="T784" s="10" t="s">
        <v>1907</v>
      </c>
      <c r="U784" s="9"/>
      <c r="V784" s="9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62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3"/>
        <v>0</v>
      </c>
      <c r="AI784" s="11">
        <v>0</v>
      </c>
      <c r="AJ784" s="11">
        <v>0</v>
      </c>
      <c r="AK784" s="40">
        <f t="shared" si="64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61"/>
        <v>0</v>
      </c>
      <c r="AQ784" s="33">
        <f t="shared" si="65"/>
        <v>0</v>
      </c>
      <c r="AR784" s="41">
        <v>0</v>
      </c>
    </row>
    <row r="785" spans="1:44" customFormat="1" ht="45" hidden="1" x14ac:dyDescent="0.25">
      <c r="A785" s="4" t="s">
        <v>829</v>
      </c>
      <c r="B785" s="4" t="s">
        <v>1014</v>
      </c>
      <c r="C785" s="4" t="s">
        <v>948</v>
      </c>
      <c r="D785" s="4" t="s">
        <v>1012</v>
      </c>
      <c r="E785" s="4" t="s">
        <v>1023</v>
      </c>
      <c r="F785" s="4">
        <v>100</v>
      </c>
      <c r="G785" s="38">
        <v>25</v>
      </c>
      <c r="H785" s="6"/>
      <c r="I785" s="6"/>
      <c r="J785" s="6"/>
      <c r="K785" s="6"/>
      <c r="L785" s="6"/>
      <c r="M785" s="36" t="s">
        <v>2056</v>
      </c>
      <c r="N785" s="36" t="s">
        <v>2032</v>
      </c>
      <c r="O785" s="36">
        <v>4002</v>
      </c>
      <c r="P785" s="5" t="s">
        <v>1019</v>
      </c>
      <c r="Q785" s="5">
        <v>1</v>
      </c>
      <c r="R785" s="26">
        <v>0.3</v>
      </c>
      <c r="S785" s="10" t="s">
        <v>1907</v>
      </c>
      <c r="T785" s="10" t="s">
        <v>1908</v>
      </c>
      <c r="U785" s="9"/>
      <c r="V785" s="9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62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3"/>
        <v>0</v>
      </c>
      <c r="AI785" s="11">
        <v>0</v>
      </c>
      <c r="AJ785" s="11">
        <v>0</v>
      </c>
      <c r="AK785" s="40">
        <f t="shared" si="64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61"/>
        <v>0</v>
      </c>
      <c r="AQ785" s="33">
        <f t="shared" si="65"/>
        <v>0</v>
      </c>
      <c r="AR785" s="41">
        <v>0</v>
      </c>
    </row>
    <row r="786" spans="1:44" customFormat="1" ht="60" hidden="1" x14ac:dyDescent="0.25">
      <c r="A786" s="4" t="s">
        <v>829</v>
      </c>
      <c r="B786" s="4" t="s">
        <v>1014</v>
      </c>
      <c r="C786" s="4" t="s">
        <v>948</v>
      </c>
      <c r="D786" s="4" t="s">
        <v>1012</v>
      </c>
      <c r="E786" s="4" t="s">
        <v>1023</v>
      </c>
      <c r="F786" s="4">
        <v>100</v>
      </c>
      <c r="G786" s="38">
        <v>25</v>
      </c>
      <c r="H786" s="6"/>
      <c r="I786" s="6"/>
      <c r="J786" s="6"/>
      <c r="K786" s="6"/>
      <c r="L786" s="6"/>
      <c r="M786" s="36" t="s">
        <v>2056</v>
      </c>
      <c r="N786" s="36" t="s">
        <v>2032</v>
      </c>
      <c r="O786" s="36">
        <v>4002</v>
      </c>
      <c r="P786" s="5" t="s">
        <v>1020</v>
      </c>
      <c r="Q786" s="5">
        <v>1280</v>
      </c>
      <c r="R786" s="26">
        <v>317</v>
      </c>
      <c r="S786" s="10" t="s">
        <v>1908</v>
      </c>
      <c r="T786" s="10" t="s">
        <v>1909</v>
      </c>
      <c r="U786" s="9"/>
      <c r="V786" s="9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62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3"/>
        <v>0</v>
      </c>
      <c r="AI786" s="11">
        <v>0</v>
      </c>
      <c r="AJ786" s="11">
        <v>0</v>
      </c>
      <c r="AK786" s="40">
        <f t="shared" si="64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61"/>
        <v>0</v>
      </c>
      <c r="AQ786" s="33">
        <f t="shared" si="65"/>
        <v>0</v>
      </c>
      <c r="AR786" s="41">
        <v>0</v>
      </c>
    </row>
    <row r="787" spans="1:44" customFormat="1" ht="60" hidden="1" x14ac:dyDescent="0.25">
      <c r="A787" s="4" t="s">
        <v>829</v>
      </c>
      <c r="B787" s="4" t="s">
        <v>1022</v>
      </c>
      <c r="C787" s="4" t="s">
        <v>948</v>
      </c>
      <c r="D787" s="4" t="s">
        <v>1021</v>
      </c>
      <c r="E787" s="4" t="s">
        <v>1033</v>
      </c>
      <c r="F787" s="4">
        <v>26</v>
      </c>
      <c r="G787" s="38">
        <v>5</v>
      </c>
      <c r="H787" s="6"/>
      <c r="I787" s="6"/>
      <c r="J787" s="6"/>
      <c r="K787" s="6"/>
      <c r="L787" s="6"/>
      <c r="M787" s="36" t="s">
        <v>2041</v>
      </c>
      <c r="N787" s="36" t="s">
        <v>2027</v>
      </c>
      <c r="O787" s="36">
        <v>4599</v>
      </c>
      <c r="P787" s="5" t="s">
        <v>1034</v>
      </c>
      <c r="Q787" s="5">
        <v>4</v>
      </c>
      <c r="R787" s="26">
        <v>4</v>
      </c>
      <c r="S787" s="10" t="s">
        <v>1909</v>
      </c>
      <c r="T787" s="10" t="s">
        <v>1910</v>
      </c>
      <c r="U787" s="9"/>
      <c r="V787" s="9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62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3"/>
        <v>0</v>
      </c>
      <c r="AI787" s="11">
        <v>0</v>
      </c>
      <c r="AJ787" s="11">
        <v>0</v>
      </c>
      <c r="AK787" s="40">
        <f t="shared" si="64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61"/>
        <v>0</v>
      </c>
      <c r="AQ787" s="33">
        <f t="shared" si="65"/>
        <v>0</v>
      </c>
      <c r="AR787" s="41">
        <v>0</v>
      </c>
    </row>
    <row r="788" spans="1:44" customFormat="1" ht="60" hidden="1" x14ac:dyDescent="0.25">
      <c r="A788" s="4" t="s">
        <v>829</v>
      </c>
      <c r="B788" s="4" t="s">
        <v>1165</v>
      </c>
      <c r="C788" s="4" t="s">
        <v>948</v>
      </c>
      <c r="D788" s="4" t="s">
        <v>1025</v>
      </c>
      <c r="E788" s="4" t="s">
        <v>1024</v>
      </c>
      <c r="F788" s="4">
        <v>50</v>
      </c>
      <c r="G788" s="38">
        <v>15</v>
      </c>
      <c r="H788" s="6"/>
      <c r="I788" s="6"/>
      <c r="J788" s="6"/>
      <c r="K788" s="6"/>
      <c r="L788" s="6"/>
      <c r="M788" s="36" t="s">
        <v>2041</v>
      </c>
      <c r="N788" s="36" t="s">
        <v>2027</v>
      </c>
      <c r="O788" s="36">
        <v>4599</v>
      </c>
      <c r="P788" s="5" t="s">
        <v>1026</v>
      </c>
      <c r="Q788" s="5">
        <v>1</v>
      </c>
      <c r="R788" s="26">
        <v>1</v>
      </c>
      <c r="S788" s="10" t="s">
        <v>1910</v>
      </c>
      <c r="T788" s="10" t="s">
        <v>1911</v>
      </c>
      <c r="U788" s="9"/>
      <c r="V788" s="9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62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3"/>
        <v>0</v>
      </c>
      <c r="AI788" s="11">
        <v>0</v>
      </c>
      <c r="AJ788" s="11">
        <v>0</v>
      </c>
      <c r="AK788" s="40">
        <f t="shared" si="64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61"/>
        <v>0</v>
      </c>
      <c r="AQ788" s="33">
        <f t="shared" si="65"/>
        <v>0</v>
      </c>
      <c r="AR788" s="41">
        <v>0</v>
      </c>
    </row>
    <row r="789" spans="1:44" customFormat="1" ht="60" hidden="1" x14ac:dyDescent="0.25">
      <c r="A789" s="4" t="s">
        <v>829</v>
      </c>
      <c r="B789" s="4" t="s">
        <v>1166</v>
      </c>
      <c r="C789" s="4" t="s">
        <v>948</v>
      </c>
      <c r="D789" s="4" t="s">
        <v>1028</v>
      </c>
      <c r="E789" s="4" t="s">
        <v>1027</v>
      </c>
      <c r="F789" s="4">
        <v>60</v>
      </c>
      <c r="G789" s="38">
        <v>15</v>
      </c>
      <c r="H789" s="6"/>
      <c r="I789" s="6"/>
      <c r="J789" s="6"/>
      <c r="K789" s="6"/>
      <c r="L789" s="6"/>
      <c r="M789" s="36" t="s">
        <v>2041</v>
      </c>
      <c r="N789" s="36" t="s">
        <v>2027</v>
      </c>
      <c r="O789" s="36">
        <v>4599</v>
      </c>
      <c r="P789" s="5" t="s">
        <v>1029</v>
      </c>
      <c r="Q789" s="5">
        <v>1</v>
      </c>
      <c r="R789" s="26" t="s">
        <v>1979</v>
      </c>
      <c r="S789" s="10" t="s">
        <v>1911</v>
      </c>
      <c r="T789" s="10" t="s">
        <v>1912</v>
      </c>
      <c r="U789" s="9"/>
      <c r="V789" s="9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62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3"/>
        <v>0</v>
      </c>
      <c r="AI789" s="11">
        <v>0</v>
      </c>
      <c r="AJ789" s="11">
        <v>0</v>
      </c>
      <c r="AK789" s="40">
        <f t="shared" si="64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61"/>
        <v>0</v>
      </c>
      <c r="AQ789" s="33">
        <f t="shared" si="65"/>
        <v>0</v>
      </c>
      <c r="AR789" s="41">
        <v>0</v>
      </c>
    </row>
    <row r="790" spans="1:44" customFormat="1" ht="60" hidden="1" x14ac:dyDescent="0.25">
      <c r="A790" s="4" t="s">
        <v>829</v>
      </c>
      <c r="B790" s="4" t="s">
        <v>1167</v>
      </c>
      <c r="C790" s="4" t="s">
        <v>948</v>
      </c>
      <c r="D790" s="4" t="s">
        <v>1028</v>
      </c>
      <c r="E790" s="4" t="s">
        <v>1027</v>
      </c>
      <c r="F790" s="4">
        <v>60</v>
      </c>
      <c r="G790" s="38">
        <v>15</v>
      </c>
      <c r="H790" s="6"/>
      <c r="I790" s="6"/>
      <c r="J790" s="6"/>
      <c r="K790" s="6"/>
      <c r="L790" s="6"/>
      <c r="M790" s="36" t="s">
        <v>2041</v>
      </c>
      <c r="N790" s="36" t="s">
        <v>2027</v>
      </c>
      <c r="O790" s="36">
        <v>4599</v>
      </c>
      <c r="P790" s="5" t="s">
        <v>1030</v>
      </c>
      <c r="Q790" s="5">
        <v>2</v>
      </c>
      <c r="R790" s="26">
        <v>0.5</v>
      </c>
      <c r="S790" s="10" t="s">
        <v>1912</v>
      </c>
      <c r="T790" s="10" t="s">
        <v>1913</v>
      </c>
      <c r="U790" s="9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62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3"/>
        <v>0</v>
      </c>
      <c r="AI790" s="11">
        <v>0</v>
      </c>
      <c r="AJ790" s="11">
        <v>0</v>
      </c>
      <c r="AK790" s="40">
        <f t="shared" si="64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61"/>
        <v>0</v>
      </c>
      <c r="AQ790" s="33">
        <f t="shared" si="65"/>
        <v>0</v>
      </c>
      <c r="AR790" s="41">
        <v>0</v>
      </c>
    </row>
    <row r="791" spans="1:44" customFormat="1" ht="60" hidden="1" x14ac:dyDescent="0.25">
      <c r="A791" s="4" t="s">
        <v>829</v>
      </c>
      <c r="B791" s="4" t="s">
        <v>1166</v>
      </c>
      <c r="C791" s="4" t="s">
        <v>948</v>
      </c>
      <c r="D791" s="4" t="s">
        <v>1028</v>
      </c>
      <c r="E791" s="4" t="s">
        <v>1027</v>
      </c>
      <c r="F791" s="4">
        <v>60</v>
      </c>
      <c r="G791" s="38">
        <v>15</v>
      </c>
      <c r="H791" s="6"/>
      <c r="I791" s="6"/>
      <c r="J791" s="6"/>
      <c r="K791" s="6"/>
      <c r="L791" s="6"/>
      <c r="M791" s="36" t="s">
        <v>2041</v>
      </c>
      <c r="N791" s="36" t="s">
        <v>2027</v>
      </c>
      <c r="O791" s="36">
        <v>4599</v>
      </c>
      <c r="P791" s="5" t="s">
        <v>1031</v>
      </c>
      <c r="Q791" s="5">
        <v>30</v>
      </c>
      <c r="R791" s="26">
        <v>8</v>
      </c>
      <c r="S791" s="10" t="s">
        <v>1913</v>
      </c>
      <c r="T791" s="10" t="s">
        <v>1914</v>
      </c>
      <c r="U791" s="9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62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3"/>
        <v>0</v>
      </c>
      <c r="AI791" s="11">
        <v>0</v>
      </c>
      <c r="AJ791" s="11">
        <v>0</v>
      </c>
      <c r="AK791" s="40">
        <f t="shared" si="64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61"/>
        <v>0</v>
      </c>
      <c r="AQ791" s="33">
        <f t="shared" si="65"/>
        <v>0</v>
      </c>
      <c r="AR791" s="41">
        <v>0</v>
      </c>
    </row>
    <row r="792" spans="1:44" customFormat="1" ht="60" hidden="1" x14ac:dyDescent="0.25">
      <c r="A792" s="4" t="s">
        <v>829</v>
      </c>
      <c r="B792" s="4" t="s">
        <v>1168</v>
      </c>
      <c r="C792" s="4" t="s">
        <v>948</v>
      </c>
      <c r="D792" s="4" t="s">
        <v>1032</v>
      </c>
      <c r="E792" s="4" t="s">
        <v>1044</v>
      </c>
      <c r="F792" s="4">
        <v>90</v>
      </c>
      <c r="G792" s="38">
        <v>33.299999999999997</v>
      </c>
      <c r="H792" s="6"/>
      <c r="I792" s="6"/>
      <c r="J792" s="6"/>
      <c r="K792" s="6"/>
      <c r="L792" s="6"/>
      <c r="M792" s="36" t="s">
        <v>2041</v>
      </c>
      <c r="N792" s="36" t="s">
        <v>2027</v>
      </c>
      <c r="O792" s="36">
        <v>4599</v>
      </c>
      <c r="P792" s="5" t="s">
        <v>1045</v>
      </c>
      <c r="Q792" s="5">
        <v>3</v>
      </c>
      <c r="R792" s="26">
        <v>1</v>
      </c>
      <c r="S792" s="10" t="s">
        <v>1914</v>
      </c>
      <c r="T792" s="10" t="s">
        <v>1915</v>
      </c>
      <c r="U792" s="9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62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3"/>
        <v>0</v>
      </c>
      <c r="AI792" s="11">
        <v>0</v>
      </c>
      <c r="AJ792" s="11">
        <v>0</v>
      </c>
      <c r="AK792" s="40">
        <f t="shared" si="64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61"/>
        <v>0</v>
      </c>
      <c r="AQ792" s="33">
        <f t="shared" si="65"/>
        <v>0</v>
      </c>
      <c r="AR792" s="41">
        <v>0</v>
      </c>
    </row>
    <row r="793" spans="1:44" customFormat="1" ht="60" hidden="1" x14ac:dyDescent="0.25">
      <c r="A793" s="4" t="s">
        <v>829</v>
      </c>
      <c r="B793" s="4" t="s">
        <v>1168</v>
      </c>
      <c r="C793" s="4" t="s">
        <v>948</v>
      </c>
      <c r="D793" s="4" t="s">
        <v>1032</v>
      </c>
      <c r="E793" s="4" t="s">
        <v>1044</v>
      </c>
      <c r="F793" s="4">
        <v>90</v>
      </c>
      <c r="G793" s="38">
        <v>40</v>
      </c>
      <c r="H793" s="6"/>
      <c r="I793" s="6"/>
      <c r="J793" s="6"/>
      <c r="K793" s="6"/>
      <c r="L793" s="6"/>
      <c r="M793" s="36" t="s">
        <v>2041</v>
      </c>
      <c r="N793" s="36" t="s">
        <v>2027</v>
      </c>
      <c r="O793" s="36">
        <v>4599</v>
      </c>
      <c r="P793" s="5" t="s">
        <v>1035</v>
      </c>
      <c r="Q793" s="5">
        <v>5</v>
      </c>
      <c r="R793" s="26">
        <v>2</v>
      </c>
      <c r="S793" s="10" t="s">
        <v>1915</v>
      </c>
      <c r="T793" s="10" t="s">
        <v>1916</v>
      </c>
      <c r="U793" s="9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62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3"/>
        <v>0</v>
      </c>
      <c r="AI793" s="11">
        <v>0</v>
      </c>
      <c r="AJ793" s="11">
        <v>0</v>
      </c>
      <c r="AK793" s="40">
        <f t="shared" si="64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61"/>
        <v>0</v>
      </c>
      <c r="AQ793" s="33">
        <f t="shared" si="65"/>
        <v>0</v>
      </c>
      <c r="AR793" s="41">
        <v>0</v>
      </c>
    </row>
    <row r="794" spans="1:44" customFormat="1" ht="60" hidden="1" x14ac:dyDescent="0.25">
      <c r="A794" s="4" t="s">
        <v>829</v>
      </c>
      <c r="B794" s="4" t="s">
        <v>1169</v>
      </c>
      <c r="C794" s="4" t="s">
        <v>948</v>
      </c>
      <c r="D794" s="4" t="s">
        <v>1037</v>
      </c>
      <c r="E794" s="4" t="s">
        <v>1036</v>
      </c>
      <c r="F794" s="4">
        <v>80</v>
      </c>
      <c r="G794" s="38">
        <v>80</v>
      </c>
      <c r="H794" s="6"/>
      <c r="I794" s="6"/>
      <c r="J794" s="6"/>
      <c r="K794" s="6"/>
      <c r="L794" s="6"/>
      <c r="M794" s="36" t="s">
        <v>2041</v>
      </c>
      <c r="N794" s="36" t="s">
        <v>2027</v>
      </c>
      <c r="O794" s="36">
        <v>4599</v>
      </c>
      <c r="P794" s="5" t="s">
        <v>1038</v>
      </c>
      <c r="Q794" s="5">
        <v>4</v>
      </c>
      <c r="R794" s="26">
        <v>1</v>
      </c>
      <c r="S794" s="10" t="s">
        <v>1916</v>
      </c>
      <c r="T794" s="10" t="s">
        <v>1917</v>
      </c>
      <c r="U794" s="9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62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3"/>
        <v>0</v>
      </c>
      <c r="AI794" s="11">
        <v>0</v>
      </c>
      <c r="AJ794" s="11">
        <v>0</v>
      </c>
      <c r="AK794" s="40">
        <f t="shared" si="64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61"/>
        <v>0</v>
      </c>
      <c r="AQ794" s="33">
        <f t="shared" si="65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1042</v>
      </c>
      <c r="C795" s="4" t="s">
        <v>948</v>
      </c>
      <c r="D795" s="4" t="s">
        <v>1040</v>
      </c>
      <c r="E795" s="4" t="s">
        <v>1039</v>
      </c>
      <c r="F795" s="4">
        <v>100</v>
      </c>
      <c r="G795" s="38">
        <v>0.25</v>
      </c>
      <c r="H795" s="6"/>
      <c r="I795" s="6"/>
      <c r="J795" s="6"/>
      <c r="K795" s="6"/>
      <c r="L795" s="6"/>
      <c r="M795" s="36" t="s">
        <v>2057</v>
      </c>
      <c r="N795" s="36" t="s">
        <v>2033</v>
      </c>
      <c r="O795" s="36">
        <v>2302</v>
      </c>
      <c r="P795" s="5" t="s">
        <v>1041</v>
      </c>
      <c r="Q795" s="5">
        <v>1</v>
      </c>
      <c r="R795" s="26">
        <v>1</v>
      </c>
      <c r="S795" s="10" t="s">
        <v>1917</v>
      </c>
      <c r="T795" s="10" t="s">
        <v>1918</v>
      </c>
      <c r="U795" s="9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62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3"/>
        <v>0</v>
      </c>
      <c r="AI795" s="11">
        <v>0</v>
      </c>
      <c r="AJ795" s="11">
        <v>0</v>
      </c>
      <c r="AK795" s="40">
        <f t="shared" si="64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61"/>
        <v>0</v>
      </c>
      <c r="AQ795" s="33">
        <f t="shared" si="65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1042</v>
      </c>
      <c r="C796" s="4" t="s">
        <v>948</v>
      </c>
      <c r="D796" s="4" t="s">
        <v>1040</v>
      </c>
      <c r="E796" s="4" t="s">
        <v>1039</v>
      </c>
      <c r="F796" s="4">
        <v>100</v>
      </c>
      <c r="G796" s="38">
        <v>0.25</v>
      </c>
      <c r="H796" s="6"/>
      <c r="I796" s="6"/>
      <c r="J796" s="6"/>
      <c r="K796" s="6"/>
      <c r="L796" s="6"/>
      <c r="M796" s="36" t="s">
        <v>2057</v>
      </c>
      <c r="N796" s="36" t="s">
        <v>2033</v>
      </c>
      <c r="O796" s="36">
        <v>2302</v>
      </c>
      <c r="P796" s="4" t="s">
        <v>1043</v>
      </c>
      <c r="Q796" s="4">
        <v>1</v>
      </c>
      <c r="R796" s="27">
        <v>1</v>
      </c>
      <c r="S796" s="8" t="s">
        <v>1918</v>
      </c>
      <c r="T796" s="8" t="s">
        <v>1919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62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3"/>
        <v>0</v>
      </c>
      <c r="AI796" s="11">
        <v>0</v>
      </c>
      <c r="AJ796" s="11">
        <v>0</v>
      </c>
      <c r="AK796" s="40">
        <f t="shared" si="64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61"/>
        <v>0</v>
      </c>
      <c r="AQ796" s="33">
        <f t="shared" si="65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2084</v>
      </c>
      <c r="C797" s="4" t="s">
        <v>1046</v>
      </c>
      <c r="D797" s="4" t="s">
        <v>1048</v>
      </c>
      <c r="E797" s="4" t="s">
        <v>1047</v>
      </c>
      <c r="F797" s="4" t="s">
        <v>1203</v>
      </c>
      <c r="G797" s="38">
        <v>5</v>
      </c>
      <c r="H797" s="6"/>
      <c r="I797" s="6"/>
      <c r="J797" s="6"/>
      <c r="K797" s="6"/>
      <c r="L797" s="6"/>
      <c r="M797" s="36" t="s">
        <v>2057</v>
      </c>
      <c r="N797" s="36" t="s">
        <v>2033</v>
      </c>
      <c r="O797" s="36">
        <v>2302</v>
      </c>
      <c r="P797" s="4" t="s">
        <v>1052</v>
      </c>
      <c r="Q797" s="4">
        <v>8</v>
      </c>
      <c r="R797" s="27">
        <v>2</v>
      </c>
      <c r="S797" s="8" t="s">
        <v>1919</v>
      </c>
      <c r="T797" s="8" t="s">
        <v>1920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62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3"/>
        <v>0</v>
      </c>
      <c r="AI797" s="11">
        <v>0</v>
      </c>
      <c r="AJ797" s="11">
        <v>0</v>
      </c>
      <c r="AK797" s="40">
        <f t="shared" si="64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61"/>
        <v>0</v>
      </c>
      <c r="AQ797" s="33">
        <f t="shared" si="65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2084</v>
      </c>
      <c r="C798" s="4" t="s">
        <v>1046</v>
      </c>
      <c r="D798" s="4" t="s">
        <v>1048</v>
      </c>
      <c r="E798" s="4" t="s">
        <v>1047</v>
      </c>
      <c r="F798" s="4" t="s">
        <v>1203</v>
      </c>
      <c r="G798" s="38">
        <v>5</v>
      </c>
      <c r="H798" s="6"/>
      <c r="I798" s="6"/>
      <c r="J798" s="6"/>
      <c r="K798" s="6"/>
      <c r="L798" s="6"/>
      <c r="M798" s="36" t="s">
        <v>2057</v>
      </c>
      <c r="N798" s="36" t="s">
        <v>2033</v>
      </c>
      <c r="O798" s="36">
        <v>2302</v>
      </c>
      <c r="P798" s="4" t="s">
        <v>1049</v>
      </c>
      <c r="Q798" s="4">
        <v>1</v>
      </c>
      <c r="R798" s="27" t="s">
        <v>1979</v>
      </c>
      <c r="S798" s="8" t="s">
        <v>1920</v>
      </c>
      <c r="T798" s="8" t="s">
        <v>1921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62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3"/>
        <v>0</v>
      </c>
      <c r="AI798" s="11">
        <v>0</v>
      </c>
      <c r="AJ798" s="11">
        <v>0</v>
      </c>
      <c r="AK798" s="40">
        <f t="shared" si="64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61"/>
        <v>0</v>
      </c>
      <c r="AQ798" s="33">
        <f>AB798+AH798+AK798+AP798</f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2084</v>
      </c>
      <c r="C799" s="4" t="s">
        <v>1046</v>
      </c>
      <c r="D799" s="4" t="s">
        <v>1050</v>
      </c>
      <c r="E799" s="4" t="s">
        <v>1057</v>
      </c>
      <c r="F799" s="4" t="s">
        <v>1204</v>
      </c>
      <c r="G799" s="38">
        <v>2</v>
      </c>
      <c r="H799" s="6"/>
      <c r="I799" s="6"/>
      <c r="J799" s="6"/>
      <c r="K799" s="6"/>
      <c r="L799" s="6"/>
      <c r="M799" s="36" t="s">
        <v>2057</v>
      </c>
      <c r="N799" s="36" t="s">
        <v>2033</v>
      </c>
      <c r="O799" s="36">
        <v>2302</v>
      </c>
      <c r="P799" s="4" t="s">
        <v>1051</v>
      </c>
      <c r="Q799" s="4">
        <v>0</v>
      </c>
      <c r="R799" s="27">
        <v>8</v>
      </c>
      <c r="S799" s="8" t="s">
        <v>1921</v>
      </c>
      <c r="T799" s="8" t="s">
        <v>1922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62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3"/>
        <v>0</v>
      </c>
      <c r="AI799" s="11">
        <v>0</v>
      </c>
      <c r="AJ799" s="11">
        <v>0</v>
      </c>
      <c r="AK799" s="40">
        <f t="shared" si="64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61"/>
        <v>0</v>
      </c>
      <c r="AQ799" s="33">
        <f t="shared" si="65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2084</v>
      </c>
      <c r="C800" s="4" t="s">
        <v>1046</v>
      </c>
      <c r="D800" s="4" t="s">
        <v>1050</v>
      </c>
      <c r="E800" s="4" t="s">
        <v>1057</v>
      </c>
      <c r="F800" s="4" t="s">
        <v>1204</v>
      </c>
      <c r="G800" s="38">
        <v>2</v>
      </c>
      <c r="H800" s="6"/>
      <c r="I800" s="6"/>
      <c r="J800" s="6"/>
      <c r="K800" s="6"/>
      <c r="L800" s="6"/>
      <c r="M800" s="36" t="s">
        <v>2057</v>
      </c>
      <c r="N800" s="36" t="s">
        <v>2033</v>
      </c>
      <c r="O800" s="36">
        <v>2302</v>
      </c>
      <c r="P800" s="4" t="s">
        <v>1053</v>
      </c>
      <c r="Q800" s="4">
        <v>1</v>
      </c>
      <c r="R800" s="27" t="s">
        <v>1979</v>
      </c>
      <c r="S800" s="8" t="s">
        <v>1922</v>
      </c>
      <c r="T800" s="8" t="s">
        <v>1923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62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3"/>
        <v>0</v>
      </c>
      <c r="AI800" s="11">
        <v>0</v>
      </c>
      <c r="AJ800" s="11">
        <v>0</v>
      </c>
      <c r="AK800" s="40">
        <f t="shared" si="64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61"/>
        <v>0</v>
      </c>
      <c r="AQ800" s="33">
        <f t="shared" si="65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2084</v>
      </c>
      <c r="C801" s="4" t="s">
        <v>1046</v>
      </c>
      <c r="D801" s="4" t="s">
        <v>1050</v>
      </c>
      <c r="E801" s="4" t="s">
        <v>1057</v>
      </c>
      <c r="F801" s="4" t="s">
        <v>1204</v>
      </c>
      <c r="G801" s="38">
        <v>2</v>
      </c>
      <c r="H801" s="6"/>
      <c r="I801" s="6"/>
      <c r="J801" s="6"/>
      <c r="K801" s="6"/>
      <c r="L801" s="6"/>
      <c r="M801" s="36" t="s">
        <v>2057</v>
      </c>
      <c r="N801" s="36" t="s">
        <v>2033</v>
      </c>
      <c r="O801" s="36">
        <v>2302</v>
      </c>
      <c r="P801" s="4" t="s">
        <v>1054</v>
      </c>
      <c r="Q801" s="4">
        <v>1</v>
      </c>
      <c r="R801" s="27" t="s">
        <v>1979</v>
      </c>
      <c r="S801" s="8" t="s">
        <v>1923</v>
      </c>
      <c r="T801" s="8" t="s">
        <v>1924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62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3"/>
        <v>0</v>
      </c>
      <c r="AI801" s="11">
        <v>0</v>
      </c>
      <c r="AJ801" s="11">
        <v>0</v>
      </c>
      <c r="AK801" s="40">
        <f t="shared" si="64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61"/>
        <v>0</v>
      </c>
      <c r="AQ801" s="33">
        <f t="shared" si="65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2084</v>
      </c>
      <c r="C802" s="4" t="s">
        <v>1046</v>
      </c>
      <c r="D802" s="4" t="s">
        <v>1050</v>
      </c>
      <c r="E802" s="4" t="s">
        <v>1057</v>
      </c>
      <c r="F802" s="4" t="s">
        <v>1204</v>
      </c>
      <c r="G802" s="38">
        <v>2</v>
      </c>
      <c r="H802" s="6"/>
      <c r="I802" s="6"/>
      <c r="J802" s="6"/>
      <c r="K802" s="6"/>
      <c r="L802" s="6"/>
      <c r="M802" s="36" t="s">
        <v>2057</v>
      </c>
      <c r="N802" s="36" t="s">
        <v>2033</v>
      </c>
      <c r="O802" s="36">
        <v>2302</v>
      </c>
      <c r="P802" s="4" t="s">
        <v>1055</v>
      </c>
      <c r="Q802" s="4">
        <v>26</v>
      </c>
      <c r="R802" s="27">
        <v>8</v>
      </c>
      <c r="S802" s="8" t="s">
        <v>1924</v>
      </c>
      <c r="T802" s="8" t="s">
        <v>1925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62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3"/>
        <v>0</v>
      </c>
      <c r="AI802" s="11">
        <v>0</v>
      </c>
      <c r="AJ802" s="11">
        <v>0</v>
      </c>
      <c r="AK802" s="40">
        <f t="shared" si="64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61"/>
        <v>0</v>
      </c>
      <c r="AQ802" s="33">
        <f t="shared" si="65"/>
        <v>0</v>
      </c>
      <c r="AR802" s="41">
        <v>0</v>
      </c>
    </row>
    <row r="803" spans="1:44" customFormat="1" ht="120" hidden="1" x14ac:dyDescent="0.25">
      <c r="A803" s="4" t="s">
        <v>829</v>
      </c>
      <c r="B803" s="4" t="s">
        <v>2084</v>
      </c>
      <c r="C803" s="4" t="s">
        <v>1046</v>
      </c>
      <c r="D803" s="4" t="s">
        <v>1050</v>
      </c>
      <c r="E803" s="4" t="s">
        <v>1057</v>
      </c>
      <c r="F803" s="4" t="s">
        <v>1204</v>
      </c>
      <c r="G803" s="38">
        <v>2</v>
      </c>
      <c r="H803" s="6"/>
      <c r="I803" s="6"/>
      <c r="J803" s="6"/>
      <c r="K803" s="6"/>
      <c r="L803" s="6"/>
      <c r="M803" s="36" t="s">
        <v>2057</v>
      </c>
      <c r="N803" s="36" t="s">
        <v>2033</v>
      </c>
      <c r="O803" s="36">
        <v>2302</v>
      </c>
      <c r="P803" s="4" t="s">
        <v>1056</v>
      </c>
      <c r="Q803" s="4">
        <v>450</v>
      </c>
      <c r="R803" s="27">
        <v>100</v>
      </c>
      <c r="S803" s="8" t="s">
        <v>1925</v>
      </c>
      <c r="T803" s="8" t="s">
        <v>1926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62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3"/>
        <v>0</v>
      </c>
      <c r="AI803" s="11">
        <v>0</v>
      </c>
      <c r="AJ803" s="11">
        <v>0</v>
      </c>
      <c r="AK803" s="40">
        <f t="shared" si="64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61"/>
        <v>0</v>
      </c>
      <c r="AQ803" s="33">
        <f t="shared" si="65"/>
        <v>0</v>
      </c>
      <c r="AR803" s="41">
        <v>0</v>
      </c>
    </row>
    <row r="804" spans="1:44" customFormat="1" ht="120" hidden="1" x14ac:dyDescent="0.25">
      <c r="A804" s="4" t="s">
        <v>829</v>
      </c>
      <c r="B804" s="4" t="s">
        <v>2084</v>
      </c>
      <c r="C804" s="4" t="s">
        <v>1046</v>
      </c>
      <c r="D804" s="4" t="s">
        <v>1050</v>
      </c>
      <c r="E804" s="4" t="s">
        <v>1057</v>
      </c>
      <c r="F804" s="4" t="s">
        <v>1204</v>
      </c>
      <c r="G804" s="38">
        <v>2</v>
      </c>
      <c r="H804" s="6"/>
      <c r="I804" s="6"/>
      <c r="J804" s="6"/>
      <c r="K804" s="6"/>
      <c r="L804" s="6"/>
      <c r="M804" s="36" t="s">
        <v>2057</v>
      </c>
      <c r="N804" s="36" t="s">
        <v>2033</v>
      </c>
      <c r="O804" s="36">
        <v>2302</v>
      </c>
      <c r="P804" s="4" t="s">
        <v>1064</v>
      </c>
      <c r="Q804" s="4">
        <v>75</v>
      </c>
      <c r="R804" s="27" t="s">
        <v>1979</v>
      </c>
      <c r="S804" s="8" t="s">
        <v>1926</v>
      </c>
      <c r="T804" s="8" t="s">
        <v>1927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62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3"/>
        <v>0</v>
      </c>
      <c r="AI804" s="11">
        <v>0</v>
      </c>
      <c r="AJ804" s="11">
        <v>0</v>
      </c>
      <c r="AK804" s="40">
        <f t="shared" si="64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61"/>
        <v>0</v>
      </c>
      <c r="AQ804" s="33">
        <f t="shared" si="65"/>
        <v>0</v>
      </c>
      <c r="AR804" s="41">
        <v>0</v>
      </c>
    </row>
    <row r="805" spans="1:44" customFormat="1" ht="120" hidden="1" x14ac:dyDescent="0.25">
      <c r="A805" s="4" t="s">
        <v>829</v>
      </c>
      <c r="B805" s="4" t="s">
        <v>2084</v>
      </c>
      <c r="C805" s="4" t="s">
        <v>1046</v>
      </c>
      <c r="D805" s="4" t="s">
        <v>1050</v>
      </c>
      <c r="E805" s="4" t="s">
        <v>1057</v>
      </c>
      <c r="F805" s="4" t="s">
        <v>1204</v>
      </c>
      <c r="G805" s="38">
        <v>2</v>
      </c>
      <c r="H805" s="6"/>
      <c r="I805" s="6"/>
      <c r="J805" s="6"/>
      <c r="K805" s="6"/>
      <c r="L805" s="6"/>
      <c r="M805" s="36" t="s">
        <v>2057</v>
      </c>
      <c r="N805" s="36" t="s">
        <v>2033</v>
      </c>
      <c r="O805" s="36">
        <v>2302</v>
      </c>
      <c r="P805" s="4" t="s">
        <v>1058</v>
      </c>
      <c r="Q805" s="4">
        <v>900</v>
      </c>
      <c r="R805" s="27" t="s">
        <v>1979</v>
      </c>
      <c r="S805" s="8" t="s">
        <v>1927</v>
      </c>
      <c r="T805" s="8" t="s">
        <v>1928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62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3"/>
        <v>0</v>
      </c>
      <c r="AI805" s="11">
        <v>0</v>
      </c>
      <c r="AJ805" s="11">
        <v>0</v>
      </c>
      <c r="AK805" s="40">
        <f t="shared" si="64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61"/>
        <v>0</v>
      </c>
      <c r="AQ805" s="33">
        <f t="shared" si="65"/>
        <v>0</v>
      </c>
      <c r="AR805" s="41">
        <v>0</v>
      </c>
    </row>
    <row r="806" spans="1:44" customFormat="1" ht="120" hidden="1" x14ac:dyDescent="0.25">
      <c r="A806" s="4" t="s">
        <v>829</v>
      </c>
      <c r="B806" s="4" t="s">
        <v>2084</v>
      </c>
      <c r="C806" s="4" t="s">
        <v>1046</v>
      </c>
      <c r="D806" s="4" t="s">
        <v>1050</v>
      </c>
      <c r="E806" s="4" t="s">
        <v>1057</v>
      </c>
      <c r="F806" s="4" t="s">
        <v>1204</v>
      </c>
      <c r="G806" s="38">
        <v>2</v>
      </c>
      <c r="H806" s="6"/>
      <c r="I806" s="6"/>
      <c r="J806" s="6"/>
      <c r="K806" s="6"/>
      <c r="L806" s="6"/>
      <c r="M806" s="36" t="s">
        <v>2057</v>
      </c>
      <c r="N806" s="36" t="s">
        <v>2033</v>
      </c>
      <c r="O806" s="36">
        <v>2302</v>
      </c>
      <c r="P806" s="4" t="s">
        <v>1059</v>
      </c>
      <c r="Q806" s="4">
        <v>3000</v>
      </c>
      <c r="R806" s="27">
        <v>1000</v>
      </c>
      <c r="S806" s="8" t="s">
        <v>1928</v>
      </c>
      <c r="T806" s="8" t="s">
        <v>1929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62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3"/>
        <v>0</v>
      </c>
      <c r="AI806" s="11">
        <v>0</v>
      </c>
      <c r="AJ806" s="11">
        <v>0</v>
      </c>
      <c r="AK806" s="40">
        <f t="shared" si="64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61"/>
        <v>0</v>
      </c>
      <c r="AQ806" s="33">
        <f t="shared" si="65"/>
        <v>0</v>
      </c>
      <c r="AR806" s="41">
        <v>0</v>
      </c>
    </row>
    <row r="807" spans="1:44" customFormat="1" ht="120" hidden="1" x14ac:dyDescent="0.25">
      <c r="A807" s="4" t="s">
        <v>829</v>
      </c>
      <c r="B807" s="4" t="s">
        <v>2084</v>
      </c>
      <c r="C807" s="4" t="s">
        <v>1046</v>
      </c>
      <c r="D807" s="4" t="s">
        <v>1050</v>
      </c>
      <c r="E807" s="4" t="s">
        <v>1057</v>
      </c>
      <c r="F807" s="4" t="s">
        <v>1204</v>
      </c>
      <c r="G807" s="38">
        <v>2</v>
      </c>
      <c r="H807" s="6"/>
      <c r="I807" s="6"/>
      <c r="J807" s="6"/>
      <c r="K807" s="6"/>
      <c r="L807" s="6"/>
      <c r="M807" s="36" t="s">
        <v>2057</v>
      </c>
      <c r="N807" s="36" t="s">
        <v>2033</v>
      </c>
      <c r="O807" s="36">
        <v>2302</v>
      </c>
      <c r="P807" s="4" t="s">
        <v>1060</v>
      </c>
      <c r="Q807" s="4">
        <v>3000</v>
      </c>
      <c r="R807" s="27">
        <v>1000</v>
      </c>
      <c r="S807" s="8" t="s">
        <v>1929</v>
      </c>
      <c r="T807" s="8" t="s">
        <v>1930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62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3"/>
        <v>0</v>
      </c>
      <c r="AI807" s="11">
        <v>0</v>
      </c>
      <c r="AJ807" s="11">
        <v>0</v>
      </c>
      <c r="AK807" s="40">
        <f t="shared" si="64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61"/>
        <v>0</v>
      </c>
      <c r="AQ807" s="33">
        <f t="shared" si="65"/>
        <v>0</v>
      </c>
      <c r="AR807" s="41">
        <v>0</v>
      </c>
    </row>
    <row r="808" spans="1:44" customFormat="1" ht="120" hidden="1" x14ac:dyDescent="0.25">
      <c r="A808" s="4" t="s">
        <v>829</v>
      </c>
      <c r="B808" s="4" t="s">
        <v>2084</v>
      </c>
      <c r="C808" s="4" t="s">
        <v>1046</v>
      </c>
      <c r="D808" s="4" t="s">
        <v>1062</v>
      </c>
      <c r="E808" s="4" t="s">
        <v>1061</v>
      </c>
      <c r="F808" s="4" t="s">
        <v>1205</v>
      </c>
      <c r="G808" s="38">
        <v>80</v>
      </c>
      <c r="H808" s="6"/>
      <c r="I808" s="6"/>
      <c r="J808" s="6"/>
      <c r="K808" s="6"/>
      <c r="L808" s="6"/>
      <c r="M808" s="36" t="s">
        <v>2057</v>
      </c>
      <c r="N808" s="36" t="s">
        <v>2033</v>
      </c>
      <c r="O808" s="36">
        <v>2302</v>
      </c>
      <c r="P808" s="4" t="s">
        <v>1063</v>
      </c>
      <c r="Q808" s="4">
        <v>1</v>
      </c>
      <c r="R808" s="27" t="s">
        <v>1979</v>
      </c>
      <c r="S808" s="8" t="s">
        <v>1930</v>
      </c>
      <c r="T808" s="8" t="s">
        <v>1931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62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3"/>
        <v>0</v>
      </c>
      <c r="AI808" s="11">
        <v>0</v>
      </c>
      <c r="AJ808" s="11">
        <v>0</v>
      </c>
      <c r="AK808" s="40">
        <f t="shared" si="64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61"/>
        <v>0</v>
      </c>
      <c r="AQ808" s="33">
        <f t="shared" si="65"/>
        <v>0</v>
      </c>
      <c r="AR808" s="41">
        <v>0</v>
      </c>
    </row>
    <row r="809" spans="1:44" customFormat="1" ht="120" hidden="1" x14ac:dyDescent="0.25">
      <c r="A809" s="4" t="s">
        <v>829</v>
      </c>
      <c r="B809" s="4" t="s">
        <v>2084</v>
      </c>
      <c r="C809" s="4" t="s">
        <v>1046</v>
      </c>
      <c r="D809" s="4" t="s">
        <v>1062</v>
      </c>
      <c r="E809" s="4" t="s">
        <v>1061</v>
      </c>
      <c r="F809" s="4" t="s">
        <v>1205</v>
      </c>
      <c r="G809" s="38">
        <v>80</v>
      </c>
      <c r="H809" s="6"/>
      <c r="I809" s="6"/>
      <c r="J809" s="6"/>
      <c r="K809" s="6"/>
      <c r="L809" s="6"/>
      <c r="M809" s="36" t="s">
        <v>2057</v>
      </c>
      <c r="N809" s="36" t="s">
        <v>2033</v>
      </c>
      <c r="O809" s="36">
        <v>2302</v>
      </c>
      <c r="P809" s="4" t="s">
        <v>1069</v>
      </c>
      <c r="Q809" s="4">
        <v>450</v>
      </c>
      <c r="R809" s="27">
        <v>200</v>
      </c>
      <c r="S809" s="8" t="s">
        <v>1931</v>
      </c>
      <c r="T809" s="8" t="s">
        <v>1932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62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3"/>
        <v>0</v>
      </c>
      <c r="AI809" s="11">
        <v>0</v>
      </c>
      <c r="AJ809" s="11">
        <v>0</v>
      </c>
      <c r="AK809" s="40">
        <f t="shared" si="64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si="61"/>
        <v>0</v>
      </c>
      <c r="AQ809" s="33">
        <f t="shared" si="65"/>
        <v>0</v>
      </c>
      <c r="AR809" s="41">
        <v>0</v>
      </c>
    </row>
    <row r="810" spans="1:44" customFormat="1" ht="120" hidden="1" x14ac:dyDescent="0.25">
      <c r="A810" s="4" t="s">
        <v>829</v>
      </c>
      <c r="B810" s="4" t="s">
        <v>2084</v>
      </c>
      <c r="C810" s="4" t="s">
        <v>1046</v>
      </c>
      <c r="D810" s="4" t="s">
        <v>1062</v>
      </c>
      <c r="E810" s="4" t="s">
        <v>1061</v>
      </c>
      <c r="F810" s="4" t="s">
        <v>1205</v>
      </c>
      <c r="G810" s="38">
        <v>80</v>
      </c>
      <c r="H810" s="6"/>
      <c r="I810" s="6"/>
      <c r="J810" s="6"/>
      <c r="K810" s="6"/>
      <c r="L810" s="6"/>
      <c r="M810" s="36" t="s">
        <v>2057</v>
      </c>
      <c r="N810" s="36" t="s">
        <v>2033</v>
      </c>
      <c r="O810" s="36">
        <v>2302</v>
      </c>
      <c r="P810" s="4" t="s">
        <v>1065</v>
      </c>
      <c r="Q810" s="4" t="s">
        <v>1071</v>
      </c>
      <c r="R810" s="27" t="s">
        <v>1979</v>
      </c>
      <c r="S810" s="8" t="s">
        <v>1932</v>
      </c>
      <c r="T810" s="8" t="s">
        <v>1933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si="62"/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si="63"/>
        <v>0</v>
      </c>
      <c r="AI810" s="11">
        <v>0</v>
      </c>
      <c r="AJ810" s="11">
        <v>0</v>
      </c>
      <c r="AK810" s="40">
        <f t="shared" si="64"/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si="65"/>
        <v>0</v>
      </c>
      <c r="AR810" s="41">
        <v>0</v>
      </c>
    </row>
    <row r="811" spans="1:44" customFormat="1" ht="120" hidden="1" x14ac:dyDescent="0.25">
      <c r="A811" s="4" t="s">
        <v>829</v>
      </c>
      <c r="B811" s="4" t="s">
        <v>2084</v>
      </c>
      <c r="C811" s="4" t="s">
        <v>1046</v>
      </c>
      <c r="D811" s="4" t="s">
        <v>1062</v>
      </c>
      <c r="E811" s="4" t="s">
        <v>1061</v>
      </c>
      <c r="F811" s="4" t="s">
        <v>1205</v>
      </c>
      <c r="G811" s="38">
        <v>80</v>
      </c>
      <c r="H811" s="6"/>
      <c r="I811" s="6"/>
      <c r="J811" s="6"/>
      <c r="K811" s="6"/>
      <c r="L811" s="6"/>
      <c r="M811" s="36" t="s">
        <v>2057</v>
      </c>
      <c r="N811" s="36" t="s">
        <v>2033</v>
      </c>
      <c r="O811" s="36">
        <v>2302</v>
      </c>
      <c r="P811" s="4" t="s">
        <v>1066</v>
      </c>
      <c r="Q811" s="4" t="s">
        <v>1070</v>
      </c>
      <c r="R811" s="27">
        <v>10</v>
      </c>
      <c r="S811" s="8" t="s">
        <v>1933</v>
      </c>
      <c r="T811" s="8" t="s">
        <v>1934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120" hidden="1" x14ac:dyDescent="0.25">
      <c r="A812" s="4" t="s">
        <v>829</v>
      </c>
      <c r="B812" s="4" t="s">
        <v>2084</v>
      </c>
      <c r="C812" s="4" t="s">
        <v>1046</v>
      </c>
      <c r="D812" s="4" t="s">
        <v>1062</v>
      </c>
      <c r="E812" s="4" t="s">
        <v>1061</v>
      </c>
      <c r="F812" s="4" t="s">
        <v>1205</v>
      </c>
      <c r="G812" s="38">
        <v>80</v>
      </c>
      <c r="H812" s="6"/>
      <c r="I812" s="6"/>
      <c r="J812" s="6"/>
      <c r="K812" s="6"/>
      <c r="L812" s="6"/>
      <c r="M812" s="36" t="s">
        <v>2057</v>
      </c>
      <c r="N812" s="36" t="s">
        <v>2033</v>
      </c>
      <c r="O812" s="36">
        <v>2302</v>
      </c>
      <c r="P812" s="4" t="s">
        <v>1067</v>
      </c>
      <c r="Q812" s="4">
        <v>1</v>
      </c>
      <c r="R812" s="27" t="s">
        <v>1979</v>
      </c>
      <c r="S812" s="8" t="s">
        <v>1934</v>
      </c>
      <c r="T812" s="8" t="s">
        <v>1935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120" hidden="1" x14ac:dyDescent="0.25">
      <c r="A813" s="4" t="s">
        <v>829</v>
      </c>
      <c r="B813" s="4" t="s">
        <v>2084</v>
      </c>
      <c r="C813" s="4" t="s">
        <v>1046</v>
      </c>
      <c r="D813" s="4" t="s">
        <v>1062</v>
      </c>
      <c r="E813" s="4" t="s">
        <v>1061</v>
      </c>
      <c r="F813" s="4" t="s">
        <v>1205</v>
      </c>
      <c r="G813" s="38">
        <v>80</v>
      </c>
      <c r="H813" s="6"/>
      <c r="I813" s="6"/>
      <c r="J813" s="6"/>
      <c r="K813" s="6"/>
      <c r="L813" s="6"/>
      <c r="M813" s="36" t="s">
        <v>2057</v>
      </c>
      <c r="N813" s="36" t="s">
        <v>2033</v>
      </c>
      <c r="O813" s="36">
        <v>2302</v>
      </c>
      <c r="P813" s="4" t="s">
        <v>1068</v>
      </c>
      <c r="Q813" s="4" t="s">
        <v>1070</v>
      </c>
      <c r="R813" s="27" t="s">
        <v>1979</v>
      </c>
      <c r="S813" s="8" t="s">
        <v>1935</v>
      </c>
      <c r="T813" s="8" t="s">
        <v>1936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120" hidden="1" x14ac:dyDescent="0.25">
      <c r="A814" s="4" t="s">
        <v>829</v>
      </c>
      <c r="B814" s="4" t="s">
        <v>2084</v>
      </c>
      <c r="C814" s="4" t="s">
        <v>1046</v>
      </c>
      <c r="D814" s="4" t="s">
        <v>1062</v>
      </c>
      <c r="E814" s="4" t="s">
        <v>1061</v>
      </c>
      <c r="F814" s="4" t="s">
        <v>1205</v>
      </c>
      <c r="G814" s="38">
        <v>80</v>
      </c>
      <c r="H814" s="6"/>
      <c r="I814" s="6"/>
      <c r="J814" s="6"/>
      <c r="K814" s="6"/>
      <c r="L814" s="6"/>
      <c r="M814" s="36" t="s">
        <v>2057</v>
      </c>
      <c r="N814" s="36" t="s">
        <v>2033</v>
      </c>
      <c r="O814" s="36">
        <v>2302</v>
      </c>
      <c r="P814" s="4" t="s">
        <v>1072</v>
      </c>
      <c r="Q814" s="4" t="s">
        <v>1074</v>
      </c>
      <c r="R814" s="27">
        <v>1</v>
      </c>
      <c r="S814" s="8" t="s">
        <v>1936</v>
      </c>
      <c r="T814" s="8" t="s">
        <v>1937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120" hidden="1" x14ac:dyDescent="0.25">
      <c r="A815" s="4" t="s">
        <v>829</v>
      </c>
      <c r="B815" s="4" t="s">
        <v>2084</v>
      </c>
      <c r="C815" s="4" t="s">
        <v>1046</v>
      </c>
      <c r="D815" s="4" t="s">
        <v>1062</v>
      </c>
      <c r="E815" s="4" t="s">
        <v>1061</v>
      </c>
      <c r="F815" s="4" t="s">
        <v>1205</v>
      </c>
      <c r="G815" s="38">
        <v>80</v>
      </c>
      <c r="H815" s="6"/>
      <c r="I815" s="6"/>
      <c r="J815" s="6"/>
      <c r="K815" s="6"/>
      <c r="L815" s="6"/>
      <c r="M815" s="36" t="s">
        <v>2057</v>
      </c>
      <c r="N815" s="36" t="s">
        <v>2033</v>
      </c>
      <c r="O815" s="36">
        <v>2302</v>
      </c>
      <c r="P815" s="4" t="s">
        <v>1077</v>
      </c>
      <c r="Q815" s="4" t="s">
        <v>1075</v>
      </c>
      <c r="R815" s="27">
        <v>30</v>
      </c>
      <c r="S815" s="8" t="s">
        <v>1937</v>
      </c>
      <c r="T815" s="8" t="s">
        <v>1938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120" hidden="1" x14ac:dyDescent="0.25">
      <c r="A816" s="4" t="s">
        <v>829</v>
      </c>
      <c r="B816" s="4" t="s">
        <v>2084</v>
      </c>
      <c r="C816" s="4" t="s">
        <v>1046</v>
      </c>
      <c r="D816" s="4" t="s">
        <v>1062</v>
      </c>
      <c r="E816" s="4" t="s">
        <v>1061</v>
      </c>
      <c r="F816" s="4" t="s">
        <v>1205</v>
      </c>
      <c r="G816" s="38">
        <v>80</v>
      </c>
      <c r="H816" s="6"/>
      <c r="I816" s="6"/>
      <c r="J816" s="6"/>
      <c r="K816" s="6"/>
      <c r="L816" s="6"/>
      <c r="M816" s="36" t="s">
        <v>2057</v>
      </c>
      <c r="N816" s="36" t="s">
        <v>2033</v>
      </c>
      <c r="O816" s="36">
        <v>2302</v>
      </c>
      <c r="P816" s="4" t="s">
        <v>1073</v>
      </c>
      <c r="Q816" s="4" t="s">
        <v>1076</v>
      </c>
      <c r="R816" s="27">
        <v>1</v>
      </c>
      <c r="S816" s="8" t="s">
        <v>1938</v>
      </c>
      <c r="T816" s="8" t="s">
        <v>1939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120" hidden="1" x14ac:dyDescent="0.25">
      <c r="A817" s="4" t="s">
        <v>829</v>
      </c>
      <c r="B817" s="4" t="s">
        <v>2084</v>
      </c>
      <c r="C817" s="4" t="s">
        <v>1046</v>
      </c>
      <c r="D817" s="4" t="s">
        <v>1062</v>
      </c>
      <c r="E817" s="4" t="s">
        <v>1061</v>
      </c>
      <c r="F817" s="4" t="s">
        <v>1205</v>
      </c>
      <c r="G817" s="38">
        <v>80</v>
      </c>
      <c r="H817" s="6"/>
      <c r="I817" s="6"/>
      <c r="J817" s="6"/>
      <c r="K817" s="6"/>
      <c r="L817" s="6"/>
      <c r="M817" s="36" t="s">
        <v>2057</v>
      </c>
      <c r="N817" s="36" t="s">
        <v>2033</v>
      </c>
      <c r="O817" s="36">
        <v>2302</v>
      </c>
      <c r="P817" s="4" t="s">
        <v>1082</v>
      </c>
      <c r="Q817" s="4">
        <v>1</v>
      </c>
      <c r="R817" s="27" t="s">
        <v>1979</v>
      </c>
      <c r="S817" s="8" t="s">
        <v>1939</v>
      </c>
      <c r="T817" s="8" t="s">
        <v>1940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120" hidden="1" x14ac:dyDescent="0.25">
      <c r="A818" s="4" t="s">
        <v>829</v>
      </c>
      <c r="B818" s="4" t="s">
        <v>2084</v>
      </c>
      <c r="C818" s="4" t="s">
        <v>1046</v>
      </c>
      <c r="D818" s="4" t="s">
        <v>1062</v>
      </c>
      <c r="E818" s="4" t="s">
        <v>1061</v>
      </c>
      <c r="F818" s="4" t="s">
        <v>1205</v>
      </c>
      <c r="G818" s="38">
        <v>80</v>
      </c>
      <c r="H818" s="6"/>
      <c r="I818" s="6"/>
      <c r="J818" s="6"/>
      <c r="K818" s="6"/>
      <c r="L818" s="6"/>
      <c r="M818" s="36" t="s">
        <v>2057</v>
      </c>
      <c r="N818" s="36" t="s">
        <v>2033</v>
      </c>
      <c r="O818" s="36">
        <v>2302</v>
      </c>
      <c r="P818" s="4" t="s">
        <v>1078</v>
      </c>
      <c r="Q818" s="4">
        <v>22</v>
      </c>
      <c r="R818" s="27" t="s">
        <v>1979</v>
      </c>
      <c r="S818" s="8" t="s">
        <v>1940</v>
      </c>
      <c r="T818" s="8" t="s">
        <v>1941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120" hidden="1" x14ac:dyDescent="0.25">
      <c r="A819" s="4" t="s">
        <v>829</v>
      </c>
      <c r="B819" s="4" t="s">
        <v>2084</v>
      </c>
      <c r="C819" s="4" t="s">
        <v>1046</v>
      </c>
      <c r="D819" s="4" t="s">
        <v>1062</v>
      </c>
      <c r="E819" s="4" t="s">
        <v>1061</v>
      </c>
      <c r="F819" s="4" t="s">
        <v>1205</v>
      </c>
      <c r="G819" s="38">
        <v>80</v>
      </c>
      <c r="H819" s="6"/>
      <c r="I819" s="6"/>
      <c r="J819" s="6"/>
      <c r="K819" s="6"/>
      <c r="L819" s="6"/>
      <c r="M819" s="36" t="s">
        <v>2057</v>
      </c>
      <c r="N819" s="36" t="s">
        <v>2033</v>
      </c>
      <c r="O819" s="36">
        <v>2302</v>
      </c>
      <c r="P819" s="4" t="s">
        <v>1079</v>
      </c>
      <c r="Q819" s="4">
        <v>1</v>
      </c>
      <c r="R819" s="27" t="s">
        <v>1979</v>
      </c>
      <c r="S819" s="8" t="s">
        <v>1941</v>
      </c>
      <c r="T819" s="8" t="s">
        <v>1942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120" hidden="1" x14ac:dyDescent="0.25">
      <c r="A820" s="4" t="s">
        <v>829</v>
      </c>
      <c r="B820" s="4" t="s">
        <v>2084</v>
      </c>
      <c r="C820" s="4" t="s">
        <v>1046</v>
      </c>
      <c r="D820" s="4" t="s">
        <v>1062</v>
      </c>
      <c r="E820" s="4" t="s">
        <v>1061</v>
      </c>
      <c r="F820" s="4" t="s">
        <v>1205</v>
      </c>
      <c r="G820" s="38">
        <v>80</v>
      </c>
      <c r="H820" s="6"/>
      <c r="I820" s="6"/>
      <c r="J820" s="6"/>
      <c r="K820" s="6"/>
      <c r="L820" s="6"/>
      <c r="M820" s="36" t="s">
        <v>2057</v>
      </c>
      <c r="N820" s="36" t="s">
        <v>2033</v>
      </c>
      <c r="O820" s="36">
        <v>2302</v>
      </c>
      <c r="P820" s="4" t="s">
        <v>1080</v>
      </c>
      <c r="Q820" s="4" t="s">
        <v>1071</v>
      </c>
      <c r="R820" s="27">
        <v>3</v>
      </c>
      <c r="S820" s="8" t="s">
        <v>1942</v>
      </c>
      <c r="T820" s="8" t="s">
        <v>1943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120" hidden="1" x14ac:dyDescent="0.25">
      <c r="A821" s="4" t="s">
        <v>829</v>
      </c>
      <c r="B821" s="4" t="s">
        <v>2084</v>
      </c>
      <c r="C821" s="4" t="s">
        <v>1046</v>
      </c>
      <c r="D821" s="4" t="s">
        <v>1062</v>
      </c>
      <c r="E821" s="4" t="s">
        <v>1061</v>
      </c>
      <c r="F821" s="4" t="s">
        <v>1205</v>
      </c>
      <c r="G821" s="38">
        <v>80</v>
      </c>
      <c r="H821" s="6"/>
      <c r="I821" s="6"/>
      <c r="J821" s="6"/>
      <c r="K821" s="6"/>
      <c r="L821" s="6"/>
      <c r="M821" s="36" t="s">
        <v>2057</v>
      </c>
      <c r="N821" s="36" t="s">
        <v>2033</v>
      </c>
      <c r="O821" s="36">
        <v>2302</v>
      </c>
      <c r="P821" s="4" t="s">
        <v>1081</v>
      </c>
      <c r="Q821" s="4">
        <v>1</v>
      </c>
      <c r="R821" s="27" t="s">
        <v>1979</v>
      </c>
      <c r="S821" s="8" t="s">
        <v>1943</v>
      </c>
      <c r="T821" s="8" t="s">
        <v>1944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120" hidden="1" x14ac:dyDescent="0.25">
      <c r="A822" s="4" t="s">
        <v>829</v>
      </c>
      <c r="B822" s="4" t="s">
        <v>2084</v>
      </c>
      <c r="C822" s="4" t="s">
        <v>1046</v>
      </c>
      <c r="D822" s="4" t="s">
        <v>1062</v>
      </c>
      <c r="E822" s="4" t="s">
        <v>1061</v>
      </c>
      <c r="F822" s="4" t="s">
        <v>1205</v>
      </c>
      <c r="G822" s="38">
        <v>80</v>
      </c>
      <c r="H822" s="6"/>
      <c r="I822" s="6"/>
      <c r="J822" s="6"/>
      <c r="K822" s="6"/>
      <c r="L822" s="6"/>
      <c r="M822" s="36" t="s">
        <v>2057</v>
      </c>
      <c r="N822" s="36" t="s">
        <v>2033</v>
      </c>
      <c r="O822" s="36">
        <v>2302</v>
      </c>
      <c r="P822" s="4" t="s">
        <v>1085</v>
      </c>
      <c r="Q822" s="4">
        <v>1</v>
      </c>
      <c r="R822" s="27">
        <v>1</v>
      </c>
      <c r="S822" s="8" t="s">
        <v>1944</v>
      </c>
      <c r="T822" s="8" t="s">
        <v>1945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120" hidden="1" x14ac:dyDescent="0.25">
      <c r="A823" s="4" t="s">
        <v>829</v>
      </c>
      <c r="B823" s="4" t="s">
        <v>2084</v>
      </c>
      <c r="C823" s="4" t="s">
        <v>1046</v>
      </c>
      <c r="D823" s="4" t="s">
        <v>1062</v>
      </c>
      <c r="E823" s="4" t="s">
        <v>1083</v>
      </c>
      <c r="F823" s="4" t="s">
        <v>1206</v>
      </c>
      <c r="G823" s="38">
        <v>80</v>
      </c>
      <c r="H823" s="6"/>
      <c r="I823" s="6"/>
      <c r="J823" s="6"/>
      <c r="K823" s="6"/>
      <c r="L823" s="6"/>
      <c r="M823" s="36" t="s">
        <v>2057</v>
      </c>
      <c r="N823" s="36" t="s">
        <v>2033</v>
      </c>
      <c r="O823" s="36">
        <v>2302</v>
      </c>
      <c r="P823" s="4" t="s">
        <v>1084</v>
      </c>
      <c r="Q823" s="4">
        <v>1</v>
      </c>
      <c r="R823" s="27" t="s">
        <v>1979</v>
      </c>
      <c r="S823" s="8" t="s">
        <v>1945</v>
      </c>
      <c r="T823" s="8" t="s">
        <v>1946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60" hidden="1" x14ac:dyDescent="0.25">
      <c r="A824" s="4" t="s">
        <v>829</v>
      </c>
      <c r="B824" s="4" t="s">
        <v>1089</v>
      </c>
      <c r="C824" s="4" t="s">
        <v>1086</v>
      </c>
      <c r="D824" s="4" t="s">
        <v>1087</v>
      </c>
      <c r="E824" s="4" t="s">
        <v>1097</v>
      </c>
      <c r="F824" s="4">
        <v>100</v>
      </c>
      <c r="G824" s="38">
        <v>25</v>
      </c>
      <c r="H824" s="6"/>
      <c r="I824" s="6"/>
      <c r="J824" s="6"/>
      <c r="K824" s="6"/>
      <c r="L824" s="6"/>
      <c r="M824" s="36" t="s">
        <v>2041</v>
      </c>
      <c r="N824" s="36" t="s">
        <v>2034</v>
      </c>
      <c r="O824" s="36">
        <v>4502</v>
      </c>
      <c r="P824" s="4" t="s">
        <v>1088</v>
      </c>
      <c r="Q824" s="4">
        <v>576</v>
      </c>
      <c r="R824" s="27">
        <v>180</v>
      </c>
      <c r="S824" s="8" t="s">
        <v>1946</v>
      </c>
      <c r="T824" s="8" t="s">
        <v>1947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1087</v>
      </c>
      <c r="E825" s="4" t="s">
        <v>1097</v>
      </c>
      <c r="F825" s="4">
        <v>100</v>
      </c>
      <c r="G825" s="38">
        <v>25</v>
      </c>
      <c r="H825" s="6"/>
      <c r="I825" s="6"/>
      <c r="J825" s="6"/>
      <c r="K825" s="6"/>
      <c r="L825" s="6"/>
      <c r="M825" s="36" t="s">
        <v>2041</v>
      </c>
      <c r="N825" s="36" t="s">
        <v>2034</v>
      </c>
      <c r="O825" s="36">
        <v>4502</v>
      </c>
      <c r="P825" s="4" t="s">
        <v>1090</v>
      </c>
      <c r="Q825" s="4">
        <v>381</v>
      </c>
      <c r="R825" s="27">
        <v>120</v>
      </c>
      <c r="S825" s="8" t="s">
        <v>1947</v>
      </c>
      <c r="T825" s="8" t="s">
        <v>1948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1087</v>
      </c>
      <c r="E826" s="4" t="s">
        <v>1097</v>
      </c>
      <c r="F826" s="4">
        <v>100</v>
      </c>
      <c r="G826" s="38">
        <v>25</v>
      </c>
      <c r="H826" s="6"/>
      <c r="I826" s="6"/>
      <c r="J826" s="6"/>
      <c r="K826" s="6"/>
      <c r="L826" s="6"/>
      <c r="M826" s="36" t="s">
        <v>2041</v>
      </c>
      <c r="N826" s="36" t="s">
        <v>2034</v>
      </c>
      <c r="O826" s="36">
        <v>4502</v>
      </c>
      <c r="P826" s="4" t="s">
        <v>1091</v>
      </c>
      <c r="Q826" s="4">
        <v>48</v>
      </c>
      <c r="R826" s="27">
        <v>15</v>
      </c>
      <c r="S826" s="8" t="s">
        <v>1948</v>
      </c>
      <c r="T826" s="8" t="s">
        <v>1949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 t="shared" si="65"/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1087</v>
      </c>
      <c r="E827" s="4" t="s">
        <v>1097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2041</v>
      </c>
      <c r="N827" s="36" t="s">
        <v>2034</v>
      </c>
      <c r="O827" s="36">
        <v>4502</v>
      </c>
      <c r="P827" s="4" t="s">
        <v>1092</v>
      </c>
      <c r="Q827" s="4">
        <v>48</v>
      </c>
      <c r="R827" s="27">
        <v>15</v>
      </c>
      <c r="S827" s="8" t="s">
        <v>1949</v>
      </c>
      <c r="T827" s="8" t="s">
        <v>1950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1087</v>
      </c>
      <c r="E828" s="4" t="s">
        <v>1097</v>
      </c>
      <c r="F828" s="4">
        <v>100</v>
      </c>
      <c r="G828" s="38">
        <v>25</v>
      </c>
      <c r="H828" s="6"/>
      <c r="I828" s="6"/>
      <c r="J828" s="6"/>
      <c r="K828" s="6"/>
      <c r="L828" s="6"/>
      <c r="M828" s="36" t="s">
        <v>2041</v>
      </c>
      <c r="N828" s="36" t="s">
        <v>2034</v>
      </c>
      <c r="O828" s="36">
        <v>4502</v>
      </c>
      <c r="P828" s="4" t="s">
        <v>1093</v>
      </c>
      <c r="Q828" s="4">
        <v>173</v>
      </c>
      <c r="R828" s="27">
        <v>41</v>
      </c>
      <c r="S828" s="8" t="s">
        <v>1950</v>
      </c>
      <c r="T828" s="8" t="s">
        <v>1951</v>
      </c>
      <c r="U828" s="6"/>
      <c r="V828" s="6"/>
      <c r="W828" s="11">
        <v>0</v>
      </c>
      <c r="X828" s="11">
        <v>0</v>
      </c>
      <c r="Y828" s="11">
        <v>0</v>
      </c>
      <c r="Z828" s="11">
        <v>0</v>
      </c>
      <c r="AA828" s="11">
        <v>0</v>
      </c>
      <c r="AB828" s="40">
        <f t="shared" si="62"/>
        <v>0</v>
      </c>
      <c r="AC828" s="7">
        <v>0</v>
      </c>
      <c r="AD828" s="7">
        <v>0</v>
      </c>
      <c r="AE828" s="7">
        <v>0</v>
      </c>
      <c r="AF828" s="7">
        <v>0</v>
      </c>
      <c r="AG828" s="11">
        <v>0</v>
      </c>
      <c r="AH828" s="40">
        <f t="shared" si="63"/>
        <v>0</v>
      </c>
      <c r="AI828" s="11">
        <v>0</v>
      </c>
      <c r="AJ828" s="11">
        <v>0</v>
      </c>
      <c r="AK828" s="40">
        <f t="shared" si="64"/>
        <v>0</v>
      </c>
      <c r="AL828" s="11">
        <v>0</v>
      </c>
      <c r="AM828" s="11">
        <v>0</v>
      </c>
      <c r="AN828" s="11">
        <v>0</v>
      </c>
      <c r="AO828" s="11">
        <v>0</v>
      </c>
      <c r="AP828" s="34">
        <f t="shared" si="61"/>
        <v>0</v>
      </c>
      <c r="AQ828" s="33">
        <f t="shared" si="65"/>
        <v>0</v>
      </c>
      <c r="AR828" s="41">
        <v>0</v>
      </c>
    </row>
    <row r="829" spans="1:44" customFormat="1" ht="60" hidden="1" x14ac:dyDescent="0.25">
      <c r="A829" s="4" t="s">
        <v>829</v>
      </c>
      <c r="B829" s="4" t="s">
        <v>1089</v>
      </c>
      <c r="C829" s="4" t="s">
        <v>1086</v>
      </c>
      <c r="D829" s="4" t="s">
        <v>1087</v>
      </c>
      <c r="E829" s="4" t="s">
        <v>1097</v>
      </c>
      <c r="F829" s="4">
        <v>100</v>
      </c>
      <c r="G829" s="38">
        <v>25</v>
      </c>
      <c r="H829" s="6"/>
      <c r="I829" s="6"/>
      <c r="J829" s="6"/>
      <c r="K829" s="6"/>
      <c r="L829" s="6"/>
      <c r="M829" s="36" t="s">
        <v>2041</v>
      </c>
      <c r="N829" s="36" t="s">
        <v>2034</v>
      </c>
      <c r="O829" s="36">
        <v>4502</v>
      </c>
      <c r="P829" s="4" t="s">
        <v>1094</v>
      </c>
      <c r="Q829" s="4">
        <v>65</v>
      </c>
      <c r="R829" s="27">
        <v>65</v>
      </c>
      <c r="S829" s="8" t="s">
        <v>1951</v>
      </c>
      <c r="T829" s="8" t="s">
        <v>1952</v>
      </c>
      <c r="U829" s="6"/>
      <c r="V829" s="6"/>
      <c r="W829" s="11">
        <v>0</v>
      </c>
      <c r="X829" s="11">
        <v>0</v>
      </c>
      <c r="Y829" s="11">
        <v>0</v>
      </c>
      <c r="Z829" s="11">
        <v>0</v>
      </c>
      <c r="AA829" s="11">
        <v>0</v>
      </c>
      <c r="AB829" s="40">
        <f t="shared" si="62"/>
        <v>0</v>
      </c>
      <c r="AC829" s="7">
        <v>0</v>
      </c>
      <c r="AD829" s="7">
        <v>0</v>
      </c>
      <c r="AE829" s="7">
        <v>0</v>
      </c>
      <c r="AF829" s="7">
        <v>0</v>
      </c>
      <c r="AG829" s="11">
        <v>0</v>
      </c>
      <c r="AH829" s="40">
        <f t="shared" si="63"/>
        <v>0</v>
      </c>
      <c r="AI829" s="11">
        <v>0</v>
      </c>
      <c r="AJ829" s="11">
        <v>0</v>
      </c>
      <c r="AK829" s="40">
        <f t="shared" si="64"/>
        <v>0</v>
      </c>
      <c r="AL829" s="11">
        <v>0</v>
      </c>
      <c r="AM829" s="11">
        <v>0</v>
      </c>
      <c r="AN829" s="11">
        <v>0</v>
      </c>
      <c r="AO829" s="11">
        <v>0</v>
      </c>
      <c r="AP829" s="34">
        <f t="shared" si="61"/>
        <v>0</v>
      </c>
      <c r="AQ829" s="33">
        <f t="shared" si="65"/>
        <v>0</v>
      </c>
      <c r="AR829" s="41">
        <v>0</v>
      </c>
    </row>
    <row r="830" spans="1:44" customFormat="1" ht="60" hidden="1" x14ac:dyDescent="0.25">
      <c r="A830" s="4" t="s">
        <v>829</v>
      </c>
      <c r="B830" s="4" t="s">
        <v>1089</v>
      </c>
      <c r="C830" s="4" t="s">
        <v>1086</v>
      </c>
      <c r="D830" s="4" t="s">
        <v>1087</v>
      </c>
      <c r="E830" s="4" t="s">
        <v>1097</v>
      </c>
      <c r="F830" s="4">
        <v>100</v>
      </c>
      <c r="G830" s="38">
        <v>25</v>
      </c>
      <c r="H830" s="6"/>
      <c r="I830" s="6"/>
      <c r="J830" s="6"/>
      <c r="K830" s="6"/>
      <c r="L830" s="6"/>
      <c r="M830" s="36" t="s">
        <v>2041</v>
      </c>
      <c r="N830" s="36" t="s">
        <v>2034</v>
      </c>
      <c r="O830" s="36">
        <v>4502</v>
      </c>
      <c r="P830" s="4" t="s">
        <v>1095</v>
      </c>
      <c r="Q830" s="4">
        <v>1</v>
      </c>
      <c r="R830" s="27">
        <v>1</v>
      </c>
      <c r="S830" s="8" t="s">
        <v>1952</v>
      </c>
      <c r="T830" s="8" t="s">
        <v>1953</v>
      </c>
      <c r="U830" s="6"/>
      <c r="V830" s="6"/>
      <c r="W830" s="11">
        <v>0</v>
      </c>
      <c r="X830" s="11">
        <v>0</v>
      </c>
      <c r="Y830" s="11">
        <v>0</v>
      </c>
      <c r="Z830" s="11">
        <v>0</v>
      </c>
      <c r="AA830" s="11">
        <v>0</v>
      </c>
      <c r="AB830" s="40">
        <f t="shared" si="62"/>
        <v>0</v>
      </c>
      <c r="AC830" s="7">
        <v>0</v>
      </c>
      <c r="AD830" s="7">
        <v>0</v>
      </c>
      <c r="AE830" s="7">
        <v>0</v>
      </c>
      <c r="AF830" s="7">
        <v>0</v>
      </c>
      <c r="AG830" s="11">
        <v>0</v>
      </c>
      <c r="AH830" s="40">
        <f t="shared" si="63"/>
        <v>0</v>
      </c>
      <c r="AI830" s="11">
        <v>0</v>
      </c>
      <c r="AJ830" s="11">
        <v>0</v>
      </c>
      <c r="AK830" s="40">
        <f t="shared" si="64"/>
        <v>0</v>
      </c>
      <c r="AL830" s="11">
        <v>0</v>
      </c>
      <c r="AM830" s="11">
        <v>0</v>
      </c>
      <c r="AN830" s="11">
        <v>0</v>
      </c>
      <c r="AO830" s="11">
        <v>0</v>
      </c>
      <c r="AP830" s="34">
        <f t="shared" ref="AP830:AP848" si="66">SUM(AL830:AO830)</f>
        <v>0</v>
      </c>
      <c r="AQ830" s="33">
        <f t="shared" si="65"/>
        <v>0</v>
      </c>
      <c r="AR830" s="41">
        <v>0</v>
      </c>
    </row>
    <row r="831" spans="1:44" customFormat="1" ht="60" hidden="1" x14ac:dyDescent="0.25">
      <c r="A831" s="4" t="s">
        <v>829</v>
      </c>
      <c r="B831" s="4" t="s">
        <v>1089</v>
      </c>
      <c r="C831" s="4" t="s">
        <v>1086</v>
      </c>
      <c r="D831" s="4" t="s">
        <v>1087</v>
      </c>
      <c r="E831" s="4" t="s">
        <v>1097</v>
      </c>
      <c r="F831" s="4">
        <v>100</v>
      </c>
      <c r="G831" s="38">
        <v>25</v>
      </c>
      <c r="H831" s="6"/>
      <c r="I831" s="6"/>
      <c r="J831" s="6"/>
      <c r="K831" s="6"/>
      <c r="L831" s="6"/>
      <c r="M831" s="36" t="s">
        <v>2041</v>
      </c>
      <c r="N831" s="36" t="s">
        <v>2034</v>
      </c>
      <c r="O831" s="36">
        <v>4502</v>
      </c>
      <c r="P831" s="4" t="s">
        <v>1096</v>
      </c>
      <c r="Q831" s="4">
        <v>49</v>
      </c>
      <c r="R831" s="27">
        <v>8</v>
      </c>
      <c r="S831" s="8" t="s">
        <v>1953</v>
      </c>
      <c r="T831" s="8" t="s">
        <v>1954</v>
      </c>
      <c r="U831" s="6"/>
      <c r="V831" s="6"/>
      <c r="W831" s="11">
        <v>0</v>
      </c>
      <c r="X831" s="11">
        <v>0</v>
      </c>
      <c r="Y831" s="11">
        <v>0</v>
      </c>
      <c r="Z831" s="11">
        <v>0</v>
      </c>
      <c r="AA831" s="11">
        <v>0</v>
      </c>
      <c r="AB831" s="40">
        <f t="shared" ref="AB831:AB848" si="67">SUM(W831:AA831)</f>
        <v>0</v>
      </c>
      <c r="AC831" s="7">
        <v>0</v>
      </c>
      <c r="AD831" s="7">
        <v>0</v>
      </c>
      <c r="AE831" s="7">
        <v>0</v>
      </c>
      <c r="AF831" s="7">
        <v>0</v>
      </c>
      <c r="AG831" s="11">
        <v>0</v>
      </c>
      <c r="AH831" s="40">
        <f t="shared" ref="AH831:AH848" si="68">SUM(AC831:AG831)</f>
        <v>0</v>
      </c>
      <c r="AI831" s="11">
        <v>0</v>
      </c>
      <c r="AJ831" s="11">
        <v>0</v>
      </c>
      <c r="AK831" s="40">
        <f t="shared" ref="AK831:AK848" si="69">SUM(AI831:AJ831)</f>
        <v>0</v>
      </c>
      <c r="AL831" s="11">
        <v>0</v>
      </c>
      <c r="AM831" s="11">
        <v>0</v>
      </c>
      <c r="AN831" s="11">
        <v>0</v>
      </c>
      <c r="AO831" s="11">
        <v>0</v>
      </c>
      <c r="AP831" s="34">
        <f t="shared" si="66"/>
        <v>0</v>
      </c>
      <c r="AQ831" s="33">
        <f t="shared" ref="AQ831:AQ848" si="70">AB831+AH831+AK831+AP831</f>
        <v>0</v>
      </c>
      <c r="AR831" s="41">
        <v>0</v>
      </c>
    </row>
    <row r="832" spans="1:44" customFormat="1" ht="60" hidden="1" x14ac:dyDescent="0.25">
      <c r="A832" s="4" t="s">
        <v>829</v>
      </c>
      <c r="B832" s="4" t="s">
        <v>1089</v>
      </c>
      <c r="C832" s="4" t="s">
        <v>1086</v>
      </c>
      <c r="D832" s="4" t="s">
        <v>1087</v>
      </c>
      <c r="E832" s="4" t="s">
        <v>1097</v>
      </c>
      <c r="F832" s="4">
        <v>100</v>
      </c>
      <c r="G832" s="38">
        <v>25</v>
      </c>
      <c r="H832" s="6"/>
      <c r="I832" s="6"/>
      <c r="J832" s="6"/>
      <c r="K832" s="6"/>
      <c r="L832" s="6"/>
      <c r="M832" s="36" t="s">
        <v>2041</v>
      </c>
      <c r="N832" s="36" t="s">
        <v>2034</v>
      </c>
      <c r="O832" s="36">
        <v>4502</v>
      </c>
      <c r="P832" s="4" t="s">
        <v>1098</v>
      </c>
      <c r="Q832" s="4">
        <v>38</v>
      </c>
      <c r="R832" s="27">
        <v>5</v>
      </c>
      <c r="S832" s="8" t="s">
        <v>1954</v>
      </c>
      <c r="T832" s="8" t="s">
        <v>1955</v>
      </c>
      <c r="U832" s="6"/>
      <c r="V832" s="6"/>
      <c r="W832" s="11">
        <v>0</v>
      </c>
      <c r="X832" s="11">
        <v>0</v>
      </c>
      <c r="Y832" s="11">
        <v>0</v>
      </c>
      <c r="Z832" s="11">
        <v>0</v>
      </c>
      <c r="AA832" s="11">
        <v>0</v>
      </c>
      <c r="AB832" s="40">
        <f t="shared" si="67"/>
        <v>0</v>
      </c>
      <c r="AC832" s="7">
        <v>0</v>
      </c>
      <c r="AD832" s="7">
        <v>0</v>
      </c>
      <c r="AE832" s="7">
        <v>0</v>
      </c>
      <c r="AF832" s="7">
        <v>0</v>
      </c>
      <c r="AG832" s="11">
        <v>0</v>
      </c>
      <c r="AH832" s="40">
        <f t="shared" si="68"/>
        <v>0</v>
      </c>
      <c r="AI832" s="11">
        <v>0</v>
      </c>
      <c r="AJ832" s="11">
        <v>0</v>
      </c>
      <c r="AK832" s="40">
        <f t="shared" si="69"/>
        <v>0</v>
      </c>
      <c r="AL832" s="11">
        <v>0</v>
      </c>
      <c r="AM832" s="11">
        <v>0</v>
      </c>
      <c r="AN832" s="11">
        <v>0</v>
      </c>
      <c r="AO832" s="11">
        <v>0</v>
      </c>
      <c r="AP832" s="34">
        <f t="shared" si="66"/>
        <v>0</v>
      </c>
      <c r="AQ832" s="33">
        <f t="shared" si="70"/>
        <v>0</v>
      </c>
      <c r="AR832" s="41">
        <v>0</v>
      </c>
    </row>
    <row r="833" spans="1:44" customFormat="1" ht="60" hidden="1" x14ac:dyDescent="0.25">
      <c r="A833" s="4" t="s">
        <v>829</v>
      </c>
      <c r="B833" s="4" t="s">
        <v>1089</v>
      </c>
      <c r="C833" s="4" t="s">
        <v>1086</v>
      </c>
      <c r="D833" s="4" t="s">
        <v>1087</v>
      </c>
      <c r="E833" s="4" t="s">
        <v>1099</v>
      </c>
      <c r="F833" s="4">
        <v>100</v>
      </c>
      <c r="G833" s="38">
        <v>25</v>
      </c>
      <c r="H833" s="6"/>
      <c r="I833" s="6"/>
      <c r="J833" s="6"/>
      <c r="K833" s="6"/>
      <c r="L833" s="6"/>
      <c r="M833" s="36" t="s">
        <v>2041</v>
      </c>
      <c r="N833" s="36" t="s">
        <v>2034</v>
      </c>
      <c r="O833" s="36">
        <v>4502</v>
      </c>
      <c r="P833" s="4" t="s">
        <v>1100</v>
      </c>
      <c r="Q833" s="4">
        <v>16</v>
      </c>
      <c r="R833" s="27">
        <v>4</v>
      </c>
      <c r="S833" s="8" t="s">
        <v>1955</v>
      </c>
      <c r="T833" s="8" t="s">
        <v>1956</v>
      </c>
      <c r="U833" s="6"/>
      <c r="V833" s="6"/>
      <c r="W833" s="11">
        <v>0</v>
      </c>
      <c r="X833" s="11">
        <v>0</v>
      </c>
      <c r="Y833" s="11">
        <v>0</v>
      </c>
      <c r="Z833" s="11">
        <v>0</v>
      </c>
      <c r="AA833" s="11">
        <v>0</v>
      </c>
      <c r="AB833" s="40">
        <f t="shared" si="67"/>
        <v>0</v>
      </c>
      <c r="AC833" s="7">
        <v>0</v>
      </c>
      <c r="AD833" s="7">
        <v>0</v>
      </c>
      <c r="AE833" s="7">
        <v>0</v>
      </c>
      <c r="AF833" s="7">
        <v>0</v>
      </c>
      <c r="AG833" s="11">
        <v>0</v>
      </c>
      <c r="AH833" s="40">
        <f t="shared" si="68"/>
        <v>0</v>
      </c>
      <c r="AI833" s="11">
        <v>0</v>
      </c>
      <c r="AJ833" s="11">
        <v>0</v>
      </c>
      <c r="AK833" s="40">
        <f t="shared" si="69"/>
        <v>0</v>
      </c>
      <c r="AL833" s="11">
        <v>0</v>
      </c>
      <c r="AM833" s="11">
        <v>0</v>
      </c>
      <c r="AN833" s="11">
        <v>0</v>
      </c>
      <c r="AO833" s="11">
        <v>0</v>
      </c>
      <c r="AP833" s="34">
        <f t="shared" si="66"/>
        <v>0</v>
      </c>
      <c r="AQ833" s="33">
        <f t="shared" si="70"/>
        <v>0</v>
      </c>
      <c r="AR833" s="41">
        <v>0</v>
      </c>
    </row>
    <row r="834" spans="1:44" customFormat="1" ht="60" hidden="1" x14ac:dyDescent="0.25">
      <c r="A834" s="4" t="s">
        <v>829</v>
      </c>
      <c r="B834" s="4" t="s">
        <v>1089</v>
      </c>
      <c r="C834" s="4" t="s">
        <v>1086</v>
      </c>
      <c r="D834" s="4" t="s">
        <v>1087</v>
      </c>
      <c r="E834" s="4" t="s">
        <v>1099</v>
      </c>
      <c r="F834" s="4">
        <v>100</v>
      </c>
      <c r="G834" s="38">
        <v>25</v>
      </c>
      <c r="H834" s="6"/>
      <c r="I834" s="6"/>
      <c r="J834" s="6"/>
      <c r="K834" s="6"/>
      <c r="L834" s="6"/>
      <c r="M834" s="36" t="s">
        <v>2041</v>
      </c>
      <c r="N834" s="36" t="s">
        <v>2034</v>
      </c>
      <c r="O834" s="36">
        <v>4502</v>
      </c>
      <c r="P834" s="4" t="s">
        <v>1101</v>
      </c>
      <c r="Q834" s="4">
        <v>29</v>
      </c>
      <c r="R834" s="27">
        <v>9</v>
      </c>
      <c r="S834" s="8" t="s">
        <v>1956</v>
      </c>
      <c r="T834" s="8" t="s">
        <v>1957</v>
      </c>
      <c r="U834" s="6"/>
      <c r="V834" s="6"/>
      <c r="W834" s="11">
        <v>0</v>
      </c>
      <c r="X834" s="11">
        <v>0</v>
      </c>
      <c r="Y834" s="11">
        <v>0</v>
      </c>
      <c r="Z834" s="11">
        <v>0</v>
      </c>
      <c r="AA834" s="11">
        <v>0</v>
      </c>
      <c r="AB834" s="40">
        <f t="shared" si="67"/>
        <v>0</v>
      </c>
      <c r="AC834" s="7">
        <v>0</v>
      </c>
      <c r="AD834" s="7">
        <v>0</v>
      </c>
      <c r="AE834" s="7">
        <v>0</v>
      </c>
      <c r="AF834" s="7">
        <v>0</v>
      </c>
      <c r="AG834" s="11">
        <v>0</v>
      </c>
      <c r="AH834" s="40">
        <f t="shared" si="68"/>
        <v>0</v>
      </c>
      <c r="AI834" s="11">
        <v>0</v>
      </c>
      <c r="AJ834" s="11">
        <v>0</v>
      </c>
      <c r="AK834" s="40">
        <f t="shared" si="69"/>
        <v>0</v>
      </c>
      <c r="AL834" s="11">
        <v>0</v>
      </c>
      <c r="AM834" s="11">
        <v>0</v>
      </c>
      <c r="AN834" s="11">
        <v>0</v>
      </c>
      <c r="AO834" s="11">
        <v>0</v>
      </c>
      <c r="AP834" s="34">
        <f t="shared" si="66"/>
        <v>0</v>
      </c>
      <c r="AQ834" s="33">
        <f t="shared" si="70"/>
        <v>0</v>
      </c>
      <c r="AR834" s="41">
        <v>0</v>
      </c>
    </row>
    <row r="835" spans="1:44" customFormat="1" ht="60" hidden="1" x14ac:dyDescent="0.25">
      <c r="A835" s="4" t="s">
        <v>829</v>
      </c>
      <c r="B835" s="4" t="s">
        <v>1089</v>
      </c>
      <c r="C835" s="4" t="s">
        <v>1086</v>
      </c>
      <c r="D835" s="4" t="s">
        <v>1087</v>
      </c>
      <c r="E835" s="4" t="s">
        <v>1099</v>
      </c>
      <c r="F835" s="4">
        <v>100</v>
      </c>
      <c r="G835" s="38">
        <v>25</v>
      </c>
      <c r="H835" s="6"/>
      <c r="I835" s="6"/>
      <c r="J835" s="6"/>
      <c r="K835" s="6"/>
      <c r="L835" s="6"/>
      <c r="M835" s="36" t="s">
        <v>2041</v>
      </c>
      <c r="N835" s="36" t="s">
        <v>2034</v>
      </c>
      <c r="O835" s="36">
        <v>4502</v>
      </c>
      <c r="P835" s="4" t="s">
        <v>1102</v>
      </c>
      <c r="Q835" s="4">
        <v>1</v>
      </c>
      <c r="R835" s="27">
        <v>1</v>
      </c>
      <c r="S835" s="8" t="s">
        <v>1957</v>
      </c>
      <c r="T835" s="8" t="s">
        <v>1958</v>
      </c>
      <c r="U835" s="6"/>
      <c r="V835" s="6"/>
      <c r="W835" s="11">
        <v>0</v>
      </c>
      <c r="X835" s="11">
        <v>0</v>
      </c>
      <c r="Y835" s="11">
        <v>0</v>
      </c>
      <c r="Z835" s="11">
        <v>0</v>
      </c>
      <c r="AA835" s="11">
        <v>0</v>
      </c>
      <c r="AB835" s="40">
        <f t="shared" si="67"/>
        <v>0</v>
      </c>
      <c r="AC835" s="7">
        <v>0</v>
      </c>
      <c r="AD835" s="7">
        <v>0</v>
      </c>
      <c r="AE835" s="7">
        <v>0</v>
      </c>
      <c r="AF835" s="7">
        <v>0</v>
      </c>
      <c r="AG835" s="11">
        <v>0</v>
      </c>
      <c r="AH835" s="40">
        <f t="shared" si="68"/>
        <v>0</v>
      </c>
      <c r="AI835" s="11">
        <v>0</v>
      </c>
      <c r="AJ835" s="11">
        <v>0</v>
      </c>
      <c r="AK835" s="40">
        <f t="shared" si="69"/>
        <v>0</v>
      </c>
      <c r="AL835" s="11">
        <v>0</v>
      </c>
      <c r="AM835" s="11">
        <v>0</v>
      </c>
      <c r="AN835" s="11">
        <v>0</v>
      </c>
      <c r="AO835" s="11">
        <v>0</v>
      </c>
      <c r="AP835" s="34">
        <f t="shared" si="66"/>
        <v>0</v>
      </c>
      <c r="AQ835" s="33">
        <f t="shared" si="70"/>
        <v>0</v>
      </c>
      <c r="AR835" s="41">
        <v>0</v>
      </c>
    </row>
    <row r="836" spans="1:44" customFormat="1" ht="60" hidden="1" x14ac:dyDescent="0.25">
      <c r="A836" s="4" t="s">
        <v>829</v>
      </c>
      <c r="B836" s="4" t="s">
        <v>1089</v>
      </c>
      <c r="C836" s="4" t="s">
        <v>1086</v>
      </c>
      <c r="D836" s="4" t="s">
        <v>1087</v>
      </c>
      <c r="E836" s="4" t="s">
        <v>1099</v>
      </c>
      <c r="F836" s="4">
        <v>100</v>
      </c>
      <c r="G836" s="38">
        <v>25</v>
      </c>
      <c r="H836" s="6"/>
      <c r="I836" s="6"/>
      <c r="J836" s="6"/>
      <c r="K836" s="6"/>
      <c r="L836" s="6"/>
      <c r="M836" s="36" t="s">
        <v>2041</v>
      </c>
      <c r="N836" s="36" t="s">
        <v>2034</v>
      </c>
      <c r="O836" s="36">
        <v>4502</v>
      </c>
      <c r="P836" s="4" t="s">
        <v>1103</v>
      </c>
      <c r="Q836" s="4">
        <v>1</v>
      </c>
      <c r="R836" s="27">
        <v>1</v>
      </c>
      <c r="S836" s="8" t="s">
        <v>1958</v>
      </c>
      <c r="T836" s="8" t="s">
        <v>1959</v>
      </c>
      <c r="U836" s="6"/>
      <c r="V836" s="6"/>
      <c r="W836" s="11">
        <v>0</v>
      </c>
      <c r="X836" s="11">
        <v>0</v>
      </c>
      <c r="Y836" s="11">
        <v>0</v>
      </c>
      <c r="Z836" s="11">
        <v>0</v>
      </c>
      <c r="AA836" s="11">
        <v>0</v>
      </c>
      <c r="AB836" s="40">
        <f t="shared" si="67"/>
        <v>0</v>
      </c>
      <c r="AC836" s="7">
        <v>0</v>
      </c>
      <c r="AD836" s="7">
        <v>0</v>
      </c>
      <c r="AE836" s="7">
        <v>0</v>
      </c>
      <c r="AF836" s="7">
        <v>0</v>
      </c>
      <c r="AG836" s="11">
        <v>0</v>
      </c>
      <c r="AH836" s="40">
        <f t="shared" si="68"/>
        <v>0</v>
      </c>
      <c r="AI836" s="11">
        <v>0</v>
      </c>
      <c r="AJ836" s="11">
        <v>0</v>
      </c>
      <c r="AK836" s="40">
        <f t="shared" si="69"/>
        <v>0</v>
      </c>
      <c r="AL836" s="11">
        <v>0</v>
      </c>
      <c r="AM836" s="11">
        <v>0</v>
      </c>
      <c r="AN836" s="11">
        <v>0</v>
      </c>
      <c r="AO836" s="11">
        <v>0</v>
      </c>
      <c r="AP836" s="34">
        <f t="shared" si="66"/>
        <v>0</v>
      </c>
      <c r="AQ836" s="33">
        <f t="shared" si="70"/>
        <v>0</v>
      </c>
      <c r="AR836" s="41">
        <v>0</v>
      </c>
    </row>
    <row r="837" spans="1:44" customFormat="1" ht="60" hidden="1" x14ac:dyDescent="0.25">
      <c r="A837" s="4" t="s">
        <v>829</v>
      </c>
      <c r="B837" s="4" t="s">
        <v>1089</v>
      </c>
      <c r="C837" s="4" t="s">
        <v>1086</v>
      </c>
      <c r="D837" s="4" t="s">
        <v>1087</v>
      </c>
      <c r="E837" s="4" t="s">
        <v>1104</v>
      </c>
      <c r="F837" s="4">
        <v>100</v>
      </c>
      <c r="G837" s="38">
        <v>25</v>
      </c>
      <c r="H837" s="6"/>
      <c r="I837" s="6"/>
      <c r="J837" s="6"/>
      <c r="K837" s="6"/>
      <c r="L837" s="6"/>
      <c r="M837" s="36" t="s">
        <v>2041</v>
      </c>
      <c r="N837" s="36" t="s">
        <v>2034</v>
      </c>
      <c r="O837" s="36">
        <v>4502</v>
      </c>
      <c r="P837" s="4" t="s">
        <v>1105</v>
      </c>
      <c r="Q837" s="4">
        <v>87</v>
      </c>
      <c r="R837" s="27" t="s">
        <v>1979</v>
      </c>
      <c r="S837" s="8" t="s">
        <v>1959</v>
      </c>
      <c r="T837" s="8" t="s">
        <v>1960</v>
      </c>
      <c r="U837" s="6"/>
      <c r="V837" s="6"/>
      <c r="W837" s="11">
        <v>0</v>
      </c>
      <c r="X837" s="11">
        <v>0</v>
      </c>
      <c r="Y837" s="11">
        <v>0</v>
      </c>
      <c r="Z837" s="11">
        <v>0</v>
      </c>
      <c r="AA837" s="11">
        <v>0</v>
      </c>
      <c r="AB837" s="40">
        <f t="shared" si="67"/>
        <v>0</v>
      </c>
      <c r="AC837" s="7">
        <v>0</v>
      </c>
      <c r="AD837" s="7">
        <v>0</v>
      </c>
      <c r="AE837" s="7">
        <v>0</v>
      </c>
      <c r="AF837" s="7">
        <v>0</v>
      </c>
      <c r="AG837" s="11">
        <v>0</v>
      </c>
      <c r="AH837" s="40">
        <f t="shared" si="68"/>
        <v>0</v>
      </c>
      <c r="AI837" s="11">
        <v>0</v>
      </c>
      <c r="AJ837" s="11">
        <v>0</v>
      </c>
      <c r="AK837" s="40">
        <f t="shared" si="69"/>
        <v>0</v>
      </c>
      <c r="AL837" s="11">
        <v>0</v>
      </c>
      <c r="AM837" s="11">
        <v>0</v>
      </c>
      <c r="AN837" s="11">
        <v>0</v>
      </c>
      <c r="AO837" s="11">
        <v>0</v>
      </c>
      <c r="AP837" s="34">
        <f t="shared" si="66"/>
        <v>0</v>
      </c>
      <c r="AQ837" s="33">
        <f t="shared" si="70"/>
        <v>0</v>
      </c>
      <c r="AR837" s="41">
        <v>0</v>
      </c>
    </row>
    <row r="838" spans="1:44" customFormat="1" ht="60" hidden="1" x14ac:dyDescent="0.25">
      <c r="A838" s="4" t="s">
        <v>829</v>
      </c>
      <c r="B838" s="4" t="s">
        <v>1089</v>
      </c>
      <c r="C838" s="4" t="s">
        <v>1086</v>
      </c>
      <c r="D838" s="4" t="s">
        <v>1087</v>
      </c>
      <c r="E838" s="4" t="s">
        <v>1104</v>
      </c>
      <c r="F838" s="4">
        <v>100</v>
      </c>
      <c r="G838" s="38">
        <v>25</v>
      </c>
      <c r="H838" s="6"/>
      <c r="I838" s="6"/>
      <c r="J838" s="6"/>
      <c r="K838" s="6"/>
      <c r="L838" s="6"/>
      <c r="M838" s="36" t="s">
        <v>2041</v>
      </c>
      <c r="N838" s="36" t="s">
        <v>2034</v>
      </c>
      <c r="O838" s="36">
        <v>4502</v>
      </c>
      <c r="P838" s="4" t="s">
        <v>1106</v>
      </c>
      <c r="Q838" s="4">
        <v>5</v>
      </c>
      <c r="R838" s="27">
        <v>1</v>
      </c>
      <c r="S838" s="8" t="s">
        <v>1960</v>
      </c>
      <c r="T838" s="8" t="s">
        <v>1961</v>
      </c>
      <c r="U838" s="6"/>
      <c r="V838" s="6"/>
      <c r="W838" s="11">
        <v>0</v>
      </c>
      <c r="X838" s="11">
        <v>0</v>
      </c>
      <c r="Y838" s="11">
        <v>0</v>
      </c>
      <c r="Z838" s="11">
        <v>0</v>
      </c>
      <c r="AA838" s="11">
        <v>0</v>
      </c>
      <c r="AB838" s="40">
        <f t="shared" si="67"/>
        <v>0</v>
      </c>
      <c r="AC838" s="7">
        <v>0</v>
      </c>
      <c r="AD838" s="7">
        <v>0</v>
      </c>
      <c r="AE838" s="7">
        <v>0</v>
      </c>
      <c r="AF838" s="7">
        <v>0</v>
      </c>
      <c r="AG838" s="11">
        <v>0</v>
      </c>
      <c r="AH838" s="40">
        <f t="shared" si="68"/>
        <v>0</v>
      </c>
      <c r="AI838" s="11">
        <v>0</v>
      </c>
      <c r="AJ838" s="11">
        <v>0</v>
      </c>
      <c r="AK838" s="40">
        <f t="shared" si="69"/>
        <v>0</v>
      </c>
      <c r="AL838" s="11">
        <v>0</v>
      </c>
      <c r="AM838" s="11">
        <v>0</v>
      </c>
      <c r="AN838" s="11">
        <v>0</v>
      </c>
      <c r="AO838" s="11">
        <v>0</v>
      </c>
      <c r="AP838" s="34">
        <f t="shared" si="66"/>
        <v>0</v>
      </c>
      <c r="AQ838" s="33">
        <f t="shared" si="70"/>
        <v>0</v>
      </c>
      <c r="AR838" s="41">
        <v>0</v>
      </c>
    </row>
    <row r="839" spans="1:44" customFormat="1" ht="60" hidden="1" x14ac:dyDescent="0.25">
      <c r="A839" s="4" t="s">
        <v>829</v>
      </c>
      <c r="B839" s="4" t="s">
        <v>1089</v>
      </c>
      <c r="C839" s="4" t="s">
        <v>1086</v>
      </c>
      <c r="D839" s="4" t="s">
        <v>1087</v>
      </c>
      <c r="E839" s="4" t="s">
        <v>1104</v>
      </c>
      <c r="F839" s="4">
        <v>100</v>
      </c>
      <c r="G839" s="38">
        <v>25</v>
      </c>
      <c r="H839" s="6"/>
      <c r="I839" s="6"/>
      <c r="J839" s="6"/>
      <c r="K839" s="6"/>
      <c r="L839" s="6"/>
      <c r="M839" s="36" t="s">
        <v>2041</v>
      </c>
      <c r="N839" s="36" t="s">
        <v>2034</v>
      </c>
      <c r="O839" s="36">
        <v>4502</v>
      </c>
      <c r="P839" s="4" t="s">
        <v>1107</v>
      </c>
      <c r="Q839" s="4">
        <v>3700</v>
      </c>
      <c r="R839" s="27">
        <v>450</v>
      </c>
      <c r="S839" s="8" t="s">
        <v>1961</v>
      </c>
      <c r="T839" s="8" t="s">
        <v>1962</v>
      </c>
      <c r="U839" s="6"/>
      <c r="V839" s="6"/>
      <c r="W839" s="11">
        <v>0</v>
      </c>
      <c r="X839" s="11">
        <v>0</v>
      </c>
      <c r="Y839" s="11">
        <v>0</v>
      </c>
      <c r="Z839" s="11">
        <v>0</v>
      </c>
      <c r="AA839" s="11">
        <v>0</v>
      </c>
      <c r="AB839" s="40">
        <f t="shared" si="67"/>
        <v>0</v>
      </c>
      <c r="AC839" s="7">
        <v>0</v>
      </c>
      <c r="AD839" s="7">
        <v>0</v>
      </c>
      <c r="AE839" s="7">
        <v>0</v>
      </c>
      <c r="AF839" s="7">
        <v>0</v>
      </c>
      <c r="AG839" s="11">
        <v>0</v>
      </c>
      <c r="AH839" s="40">
        <f t="shared" si="68"/>
        <v>0</v>
      </c>
      <c r="AI839" s="11">
        <v>0</v>
      </c>
      <c r="AJ839" s="11">
        <v>0</v>
      </c>
      <c r="AK839" s="40">
        <f t="shared" si="69"/>
        <v>0</v>
      </c>
      <c r="AL839" s="11">
        <v>0</v>
      </c>
      <c r="AM839" s="11">
        <v>0</v>
      </c>
      <c r="AN839" s="11">
        <v>0</v>
      </c>
      <c r="AO839" s="11">
        <v>0</v>
      </c>
      <c r="AP839" s="34">
        <f t="shared" si="66"/>
        <v>0</v>
      </c>
      <c r="AQ839" s="33">
        <f t="shared" si="70"/>
        <v>0</v>
      </c>
      <c r="AR839" s="41">
        <v>0</v>
      </c>
    </row>
    <row r="840" spans="1:44" customFormat="1" ht="60" hidden="1" x14ac:dyDescent="0.25">
      <c r="A840" s="4" t="s">
        <v>829</v>
      </c>
      <c r="B840" s="4" t="s">
        <v>1089</v>
      </c>
      <c r="C840" s="4" t="s">
        <v>1086</v>
      </c>
      <c r="D840" s="4" t="s">
        <v>1087</v>
      </c>
      <c r="E840" s="4" t="s">
        <v>1104</v>
      </c>
      <c r="F840" s="4">
        <v>100</v>
      </c>
      <c r="G840" s="38">
        <v>25</v>
      </c>
      <c r="H840" s="6"/>
      <c r="I840" s="6"/>
      <c r="J840" s="6"/>
      <c r="K840" s="6"/>
      <c r="L840" s="6"/>
      <c r="M840" s="36" t="s">
        <v>2041</v>
      </c>
      <c r="N840" s="36" t="s">
        <v>2034</v>
      </c>
      <c r="O840" s="36">
        <v>4502</v>
      </c>
      <c r="P840" s="4" t="s">
        <v>1108</v>
      </c>
      <c r="Q840" s="4">
        <v>1</v>
      </c>
      <c r="R840" s="27" t="s">
        <v>1979</v>
      </c>
      <c r="S840" s="8" t="s">
        <v>1962</v>
      </c>
      <c r="T840" s="8" t="s">
        <v>1963</v>
      </c>
      <c r="U840" s="6"/>
      <c r="V840" s="6"/>
      <c r="W840" s="11">
        <v>0</v>
      </c>
      <c r="X840" s="11">
        <v>0</v>
      </c>
      <c r="Y840" s="11">
        <v>0</v>
      </c>
      <c r="Z840" s="11">
        <v>0</v>
      </c>
      <c r="AA840" s="11">
        <v>0</v>
      </c>
      <c r="AB840" s="40">
        <f t="shared" si="67"/>
        <v>0</v>
      </c>
      <c r="AC840" s="7">
        <v>0</v>
      </c>
      <c r="AD840" s="7">
        <v>0</v>
      </c>
      <c r="AE840" s="7">
        <v>0</v>
      </c>
      <c r="AF840" s="7">
        <v>0</v>
      </c>
      <c r="AG840" s="11">
        <v>0</v>
      </c>
      <c r="AH840" s="40">
        <f t="shared" si="68"/>
        <v>0</v>
      </c>
      <c r="AI840" s="11">
        <v>0</v>
      </c>
      <c r="AJ840" s="11">
        <v>0</v>
      </c>
      <c r="AK840" s="40">
        <f t="shared" si="69"/>
        <v>0</v>
      </c>
      <c r="AL840" s="11">
        <v>0</v>
      </c>
      <c r="AM840" s="11">
        <v>0</v>
      </c>
      <c r="AN840" s="11">
        <v>0</v>
      </c>
      <c r="AO840" s="11">
        <v>0</v>
      </c>
      <c r="AP840" s="34">
        <f t="shared" si="66"/>
        <v>0</v>
      </c>
      <c r="AQ840" s="33">
        <f t="shared" si="70"/>
        <v>0</v>
      </c>
      <c r="AR840" s="41">
        <v>0</v>
      </c>
    </row>
    <row r="841" spans="1:44" customFormat="1" ht="60" hidden="1" x14ac:dyDescent="0.25">
      <c r="A841" s="4" t="s">
        <v>829</v>
      </c>
      <c r="B841" s="4" t="s">
        <v>1089</v>
      </c>
      <c r="C841" s="4" t="s">
        <v>1086</v>
      </c>
      <c r="D841" s="4" t="s">
        <v>1087</v>
      </c>
      <c r="E841" s="4" t="s">
        <v>1104</v>
      </c>
      <c r="F841" s="4">
        <v>100</v>
      </c>
      <c r="G841" s="38">
        <v>25</v>
      </c>
      <c r="H841" s="6"/>
      <c r="I841" s="6"/>
      <c r="J841" s="6"/>
      <c r="K841" s="6"/>
      <c r="L841" s="6"/>
      <c r="M841" s="36" t="s">
        <v>2041</v>
      </c>
      <c r="N841" s="36" t="s">
        <v>2034</v>
      </c>
      <c r="O841" s="36">
        <v>4502</v>
      </c>
      <c r="P841" s="4" t="s">
        <v>1109</v>
      </c>
      <c r="Q841" s="4">
        <v>1</v>
      </c>
      <c r="R841" s="27">
        <v>1</v>
      </c>
      <c r="S841" s="8" t="s">
        <v>1963</v>
      </c>
      <c r="T841" s="8" t="s">
        <v>1964</v>
      </c>
      <c r="U841" s="6"/>
      <c r="V841" s="6"/>
      <c r="W841" s="11">
        <v>0</v>
      </c>
      <c r="X841" s="11">
        <v>0</v>
      </c>
      <c r="Y841" s="11">
        <v>0</v>
      </c>
      <c r="Z841" s="11">
        <v>0</v>
      </c>
      <c r="AA841" s="11">
        <v>0</v>
      </c>
      <c r="AB841" s="40">
        <f t="shared" si="67"/>
        <v>0</v>
      </c>
      <c r="AC841" s="7">
        <v>0</v>
      </c>
      <c r="AD841" s="7">
        <v>0</v>
      </c>
      <c r="AE841" s="7">
        <v>0</v>
      </c>
      <c r="AF841" s="7">
        <v>0</v>
      </c>
      <c r="AG841" s="11">
        <v>0</v>
      </c>
      <c r="AH841" s="40">
        <f t="shared" si="68"/>
        <v>0</v>
      </c>
      <c r="AI841" s="11">
        <v>0</v>
      </c>
      <c r="AJ841" s="11">
        <v>0</v>
      </c>
      <c r="AK841" s="40">
        <f t="shared" si="69"/>
        <v>0</v>
      </c>
      <c r="AL841" s="11">
        <v>0</v>
      </c>
      <c r="AM841" s="11">
        <v>0</v>
      </c>
      <c r="AN841" s="11">
        <v>0</v>
      </c>
      <c r="AO841" s="11">
        <v>0</v>
      </c>
      <c r="AP841" s="34">
        <f t="shared" si="66"/>
        <v>0</v>
      </c>
      <c r="AQ841" s="33">
        <f t="shared" si="70"/>
        <v>0</v>
      </c>
      <c r="AR841" s="41">
        <v>0</v>
      </c>
    </row>
    <row r="842" spans="1:44" customFormat="1" ht="60" hidden="1" x14ac:dyDescent="0.25">
      <c r="A842" s="4" t="s">
        <v>829</v>
      </c>
      <c r="B842" s="4" t="s">
        <v>1089</v>
      </c>
      <c r="C842" s="4" t="s">
        <v>1086</v>
      </c>
      <c r="D842" s="4" t="s">
        <v>1110</v>
      </c>
      <c r="E842" s="4" t="s">
        <v>1115</v>
      </c>
      <c r="F842" s="4" t="s">
        <v>2146</v>
      </c>
      <c r="G842" s="38">
        <v>25</v>
      </c>
      <c r="H842" s="6"/>
      <c r="I842" s="6"/>
      <c r="J842" s="6"/>
      <c r="K842" s="6"/>
      <c r="L842" s="6"/>
      <c r="M842" s="36" t="s">
        <v>2041</v>
      </c>
      <c r="N842" s="36" t="s">
        <v>2034</v>
      </c>
      <c r="O842" s="36">
        <v>4502</v>
      </c>
      <c r="P842" s="4" t="s">
        <v>1111</v>
      </c>
      <c r="Q842" s="4">
        <v>9</v>
      </c>
      <c r="R842" s="27">
        <v>9</v>
      </c>
      <c r="S842" s="8" t="s">
        <v>1964</v>
      </c>
      <c r="T842" s="8" t="s">
        <v>1965</v>
      </c>
      <c r="U842" s="6"/>
      <c r="V842" s="6"/>
      <c r="W842" s="11">
        <v>0</v>
      </c>
      <c r="X842" s="11">
        <v>0</v>
      </c>
      <c r="Y842" s="11">
        <v>0</v>
      </c>
      <c r="Z842" s="11">
        <v>0</v>
      </c>
      <c r="AA842" s="11">
        <v>0</v>
      </c>
      <c r="AB842" s="40">
        <f t="shared" si="67"/>
        <v>0</v>
      </c>
      <c r="AC842" s="7">
        <v>0</v>
      </c>
      <c r="AD842" s="7">
        <v>0</v>
      </c>
      <c r="AE842" s="7">
        <v>0</v>
      </c>
      <c r="AF842" s="7">
        <v>0</v>
      </c>
      <c r="AG842" s="11">
        <v>0</v>
      </c>
      <c r="AH842" s="40">
        <f t="shared" si="68"/>
        <v>0</v>
      </c>
      <c r="AI842" s="11">
        <v>0</v>
      </c>
      <c r="AJ842" s="11">
        <v>0</v>
      </c>
      <c r="AK842" s="40">
        <f t="shared" si="69"/>
        <v>0</v>
      </c>
      <c r="AL842" s="11">
        <v>0</v>
      </c>
      <c r="AM842" s="11">
        <v>0</v>
      </c>
      <c r="AN842" s="11">
        <v>0</v>
      </c>
      <c r="AO842" s="11">
        <v>0</v>
      </c>
      <c r="AP842" s="34">
        <f t="shared" si="66"/>
        <v>0</v>
      </c>
      <c r="AQ842" s="33">
        <f t="shared" si="70"/>
        <v>0</v>
      </c>
      <c r="AR842" s="41">
        <v>0</v>
      </c>
    </row>
    <row r="843" spans="1:44" customFormat="1" ht="60" hidden="1" x14ac:dyDescent="0.25">
      <c r="A843" s="4" t="s">
        <v>829</v>
      </c>
      <c r="B843" s="4" t="s">
        <v>1089</v>
      </c>
      <c r="C843" s="4" t="s">
        <v>1086</v>
      </c>
      <c r="D843" s="4" t="s">
        <v>1110</v>
      </c>
      <c r="E843" s="4" t="s">
        <v>1115</v>
      </c>
      <c r="F843" s="4" t="s">
        <v>2147</v>
      </c>
      <c r="G843" s="38">
        <v>25</v>
      </c>
      <c r="H843" s="6"/>
      <c r="I843" s="6"/>
      <c r="J843" s="6"/>
      <c r="K843" s="6"/>
      <c r="L843" s="6"/>
      <c r="M843" s="36" t="s">
        <v>2041</v>
      </c>
      <c r="N843" s="36" t="s">
        <v>2034</v>
      </c>
      <c r="O843" s="36">
        <v>4502</v>
      </c>
      <c r="P843" s="4" t="s">
        <v>1112</v>
      </c>
      <c r="Q843" s="4">
        <v>9</v>
      </c>
      <c r="R843" s="27">
        <v>2</v>
      </c>
      <c r="S843" s="8" t="s">
        <v>1965</v>
      </c>
      <c r="T843" s="8" t="s">
        <v>1966</v>
      </c>
      <c r="U843" s="6"/>
      <c r="V843" s="6"/>
      <c r="W843" s="11">
        <v>0</v>
      </c>
      <c r="X843" s="11">
        <v>0</v>
      </c>
      <c r="Y843" s="11">
        <v>0</v>
      </c>
      <c r="Z843" s="11">
        <v>0</v>
      </c>
      <c r="AA843" s="11">
        <v>0</v>
      </c>
      <c r="AB843" s="40">
        <f t="shared" si="67"/>
        <v>0</v>
      </c>
      <c r="AC843" s="7">
        <v>0</v>
      </c>
      <c r="AD843" s="7">
        <v>0</v>
      </c>
      <c r="AE843" s="7">
        <v>0</v>
      </c>
      <c r="AF843" s="7">
        <v>0</v>
      </c>
      <c r="AG843" s="11">
        <v>0</v>
      </c>
      <c r="AH843" s="40">
        <f t="shared" si="68"/>
        <v>0</v>
      </c>
      <c r="AI843" s="11">
        <v>0</v>
      </c>
      <c r="AJ843" s="11">
        <v>0</v>
      </c>
      <c r="AK843" s="40">
        <f t="shared" si="69"/>
        <v>0</v>
      </c>
      <c r="AL843" s="11">
        <v>0</v>
      </c>
      <c r="AM843" s="11">
        <v>0</v>
      </c>
      <c r="AN843" s="11">
        <v>0</v>
      </c>
      <c r="AO843" s="11">
        <v>0</v>
      </c>
      <c r="AP843" s="34">
        <f t="shared" si="66"/>
        <v>0</v>
      </c>
      <c r="AQ843" s="33">
        <f t="shared" si="70"/>
        <v>0</v>
      </c>
      <c r="AR843" s="41">
        <v>0</v>
      </c>
    </row>
    <row r="844" spans="1:44" customFormat="1" ht="75" hidden="1" x14ac:dyDescent="0.25">
      <c r="A844" s="4" t="s">
        <v>829</v>
      </c>
      <c r="B844" s="4" t="s">
        <v>1089</v>
      </c>
      <c r="C844" s="4" t="s">
        <v>1086</v>
      </c>
      <c r="D844" s="4" t="s">
        <v>1110</v>
      </c>
      <c r="E844" s="4" t="s">
        <v>1115</v>
      </c>
      <c r="F844" s="4" t="s">
        <v>2147</v>
      </c>
      <c r="G844" s="38">
        <v>25</v>
      </c>
      <c r="H844" s="6"/>
      <c r="I844" s="6"/>
      <c r="J844" s="6"/>
      <c r="K844" s="6"/>
      <c r="L844" s="6"/>
      <c r="M844" s="36" t="s">
        <v>2041</v>
      </c>
      <c r="N844" s="36" t="s">
        <v>2034</v>
      </c>
      <c r="O844" s="36">
        <v>4502</v>
      </c>
      <c r="P844" s="4" t="s">
        <v>1113</v>
      </c>
      <c r="Q844" s="4">
        <v>8</v>
      </c>
      <c r="R844" s="27">
        <v>8</v>
      </c>
      <c r="S844" s="8" t="s">
        <v>1966</v>
      </c>
      <c r="T844" s="8" t="s">
        <v>1967</v>
      </c>
      <c r="U844" s="6"/>
      <c r="V844" s="6"/>
      <c r="W844" s="11">
        <v>0</v>
      </c>
      <c r="X844" s="11">
        <v>0</v>
      </c>
      <c r="Y844" s="11">
        <v>0</v>
      </c>
      <c r="Z844" s="11">
        <v>0</v>
      </c>
      <c r="AA844" s="11">
        <v>0</v>
      </c>
      <c r="AB844" s="40">
        <f t="shared" si="67"/>
        <v>0</v>
      </c>
      <c r="AC844" s="7">
        <v>0</v>
      </c>
      <c r="AD844" s="7">
        <v>0</v>
      </c>
      <c r="AE844" s="7">
        <v>0</v>
      </c>
      <c r="AF844" s="7">
        <v>0</v>
      </c>
      <c r="AG844" s="11">
        <v>0</v>
      </c>
      <c r="AH844" s="40">
        <f t="shared" si="68"/>
        <v>0</v>
      </c>
      <c r="AI844" s="11">
        <v>0</v>
      </c>
      <c r="AJ844" s="11">
        <v>0</v>
      </c>
      <c r="AK844" s="40">
        <f t="shared" si="69"/>
        <v>0</v>
      </c>
      <c r="AL844" s="11">
        <v>0</v>
      </c>
      <c r="AM844" s="11">
        <v>0</v>
      </c>
      <c r="AN844" s="11">
        <v>0</v>
      </c>
      <c r="AO844" s="11">
        <v>0</v>
      </c>
      <c r="AP844" s="34">
        <f t="shared" si="66"/>
        <v>0</v>
      </c>
      <c r="AQ844" s="33">
        <f t="shared" si="70"/>
        <v>0</v>
      </c>
      <c r="AR844" s="41">
        <v>0</v>
      </c>
    </row>
    <row r="845" spans="1:44" customFormat="1" ht="90" hidden="1" customHeight="1" x14ac:dyDescent="0.25">
      <c r="A845" s="4" t="s">
        <v>829</v>
      </c>
      <c r="B845" s="4" t="s">
        <v>1089</v>
      </c>
      <c r="C845" s="4" t="s">
        <v>1086</v>
      </c>
      <c r="D845" s="4" t="s">
        <v>1110</v>
      </c>
      <c r="E845" s="4" t="s">
        <v>1115</v>
      </c>
      <c r="F845" s="4" t="s">
        <v>2147</v>
      </c>
      <c r="G845" s="38">
        <v>25</v>
      </c>
      <c r="H845" s="6"/>
      <c r="I845" s="6"/>
      <c r="J845" s="6"/>
      <c r="K845" s="6"/>
      <c r="L845" s="6"/>
      <c r="M845" s="36" t="s">
        <v>2041</v>
      </c>
      <c r="N845" s="36" t="s">
        <v>2034</v>
      </c>
      <c r="O845" s="36">
        <v>4502</v>
      </c>
      <c r="P845" s="4" t="s">
        <v>1114</v>
      </c>
      <c r="Q845" s="4">
        <v>9</v>
      </c>
      <c r="R845" s="27">
        <v>2</v>
      </c>
      <c r="S845" s="8" t="s">
        <v>1967</v>
      </c>
      <c r="T845" s="8" t="s">
        <v>1968</v>
      </c>
      <c r="U845" s="6"/>
      <c r="V845" s="6"/>
      <c r="W845" s="11">
        <v>0</v>
      </c>
      <c r="X845" s="11">
        <v>0</v>
      </c>
      <c r="Y845" s="11">
        <v>0</v>
      </c>
      <c r="Z845" s="11">
        <v>0</v>
      </c>
      <c r="AA845" s="11">
        <v>0</v>
      </c>
      <c r="AB845" s="40">
        <f t="shared" si="67"/>
        <v>0</v>
      </c>
      <c r="AC845" s="7">
        <v>0</v>
      </c>
      <c r="AD845" s="7">
        <v>0</v>
      </c>
      <c r="AE845" s="7">
        <v>0</v>
      </c>
      <c r="AF845" s="7">
        <v>0</v>
      </c>
      <c r="AG845" s="11">
        <v>0</v>
      </c>
      <c r="AH845" s="40">
        <f t="shared" si="68"/>
        <v>0</v>
      </c>
      <c r="AI845" s="11">
        <v>0</v>
      </c>
      <c r="AJ845" s="11">
        <v>0</v>
      </c>
      <c r="AK845" s="40">
        <f t="shared" si="69"/>
        <v>0</v>
      </c>
      <c r="AL845" s="11">
        <v>0</v>
      </c>
      <c r="AM845" s="11">
        <v>0</v>
      </c>
      <c r="AN845" s="11">
        <v>0</v>
      </c>
      <c r="AO845" s="11">
        <v>0</v>
      </c>
      <c r="AP845" s="34">
        <f t="shared" si="66"/>
        <v>0</v>
      </c>
      <c r="AQ845" s="33">
        <f t="shared" si="70"/>
        <v>0</v>
      </c>
      <c r="AR845" s="41">
        <v>0</v>
      </c>
    </row>
    <row r="846" spans="1:44" customFormat="1" ht="60" hidden="1" x14ac:dyDescent="0.25">
      <c r="A846" s="4" t="s">
        <v>829</v>
      </c>
      <c r="B846" s="4" t="s">
        <v>1089</v>
      </c>
      <c r="C846" s="4" t="s">
        <v>1086</v>
      </c>
      <c r="D846" s="4" t="s">
        <v>1110</v>
      </c>
      <c r="E846" s="4" t="s">
        <v>1118</v>
      </c>
      <c r="F846" s="4" t="s">
        <v>2148</v>
      </c>
      <c r="G846" s="38">
        <v>25</v>
      </c>
      <c r="H846" s="6"/>
      <c r="I846" s="6"/>
      <c r="J846" s="6"/>
      <c r="K846" s="6"/>
      <c r="L846" s="6"/>
      <c r="M846" s="36" t="s">
        <v>2041</v>
      </c>
      <c r="N846" s="36" t="s">
        <v>2034</v>
      </c>
      <c r="O846" s="36">
        <v>4502</v>
      </c>
      <c r="P846" s="4" t="s">
        <v>1119</v>
      </c>
      <c r="Q846" s="4">
        <v>3</v>
      </c>
      <c r="R846" s="27">
        <v>1</v>
      </c>
      <c r="S846" s="8" t="s">
        <v>1968</v>
      </c>
      <c r="T846" s="8" t="s">
        <v>1969</v>
      </c>
      <c r="U846" s="6"/>
      <c r="V846" s="6"/>
      <c r="W846" s="11">
        <v>0</v>
      </c>
      <c r="X846" s="11">
        <v>0</v>
      </c>
      <c r="Y846" s="11">
        <v>0</v>
      </c>
      <c r="Z846" s="11">
        <v>0</v>
      </c>
      <c r="AA846" s="11">
        <v>0</v>
      </c>
      <c r="AB846" s="40">
        <f t="shared" si="67"/>
        <v>0</v>
      </c>
      <c r="AC846" s="7">
        <v>0</v>
      </c>
      <c r="AD846" s="7">
        <v>0</v>
      </c>
      <c r="AE846" s="7">
        <v>0</v>
      </c>
      <c r="AF846" s="7">
        <v>0</v>
      </c>
      <c r="AG846" s="11">
        <v>0</v>
      </c>
      <c r="AH846" s="40">
        <f t="shared" si="68"/>
        <v>0</v>
      </c>
      <c r="AI846" s="11">
        <v>0</v>
      </c>
      <c r="AJ846" s="11">
        <v>0</v>
      </c>
      <c r="AK846" s="40">
        <f t="shared" si="69"/>
        <v>0</v>
      </c>
      <c r="AL846" s="11">
        <v>0</v>
      </c>
      <c r="AM846" s="11">
        <v>0</v>
      </c>
      <c r="AN846" s="11">
        <v>0</v>
      </c>
      <c r="AO846" s="11">
        <v>0</v>
      </c>
      <c r="AP846" s="34">
        <f t="shared" si="66"/>
        <v>0</v>
      </c>
      <c r="AQ846" s="33">
        <f t="shared" si="70"/>
        <v>0</v>
      </c>
      <c r="AR846" s="41">
        <v>0</v>
      </c>
    </row>
    <row r="847" spans="1:44" customFormat="1" ht="60" hidden="1" x14ac:dyDescent="0.25">
      <c r="A847" s="4" t="s">
        <v>829</v>
      </c>
      <c r="B847" s="4" t="s">
        <v>1089</v>
      </c>
      <c r="C847" s="4" t="s">
        <v>1086</v>
      </c>
      <c r="D847" s="4" t="s">
        <v>1110</v>
      </c>
      <c r="E847" s="4" t="s">
        <v>1118</v>
      </c>
      <c r="F847" s="4" t="s">
        <v>2148</v>
      </c>
      <c r="G847" s="38">
        <v>25</v>
      </c>
      <c r="H847" s="6"/>
      <c r="I847" s="6"/>
      <c r="J847" s="6"/>
      <c r="K847" s="6"/>
      <c r="L847" s="6"/>
      <c r="M847" s="36" t="s">
        <v>2041</v>
      </c>
      <c r="N847" s="36" t="s">
        <v>2034</v>
      </c>
      <c r="O847" s="36">
        <v>4502</v>
      </c>
      <c r="P847" s="4" t="s">
        <v>1116</v>
      </c>
      <c r="Q847" s="4">
        <v>1</v>
      </c>
      <c r="R847" s="27">
        <v>1</v>
      </c>
      <c r="S847" s="8" t="s">
        <v>1969</v>
      </c>
      <c r="T847" s="8" t="s">
        <v>1970</v>
      </c>
      <c r="U847" s="6"/>
      <c r="V847" s="6"/>
      <c r="W847" s="11">
        <v>0</v>
      </c>
      <c r="X847" s="11">
        <v>0</v>
      </c>
      <c r="Y847" s="11">
        <v>0</v>
      </c>
      <c r="Z847" s="11">
        <v>0</v>
      </c>
      <c r="AA847" s="11">
        <v>0</v>
      </c>
      <c r="AB847" s="40">
        <f t="shared" si="67"/>
        <v>0</v>
      </c>
      <c r="AC847" s="7">
        <v>0</v>
      </c>
      <c r="AD847" s="7">
        <v>0</v>
      </c>
      <c r="AE847" s="7">
        <v>0</v>
      </c>
      <c r="AF847" s="7">
        <v>0</v>
      </c>
      <c r="AG847" s="11">
        <v>0</v>
      </c>
      <c r="AH847" s="40">
        <f t="shared" si="68"/>
        <v>0</v>
      </c>
      <c r="AI847" s="11">
        <v>0</v>
      </c>
      <c r="AJ847" s="11">
        <v>0</v>
      </c>
      <c r="AK847" s="40">
        <f t="shared" si="69"/>
        <v>0</v>
      </c>
      <c r="AL847" s="11">
        <v>0</v>
      </c>
      <c r="AM847" s="11">
        <v>0</v>
      </c>
      <c r="AN847" s="11">
        <v>0</v>
      </c>
      <c r="AO847" s="11">
        <v>0</v>
      </c>
      <c r="AP847" s="34">
        <f t="shared" si="66"/>
        <v>0</v>
      </c>
      <c r="AQ847" s="33">
        <f>AB847+AH847+AK847+AP847</f>
        <v>0</v>
      </c>
      <c r="AR847" s="41">
        <v>0</v>
      </c>
    </row>
    <row r="848" spans="1:44" customFormat="1" ht="60" hidden="1" x14ac:dyDescent="0.25">
      <c r="A848" s="4" t="s">
        <v>829</v>
      </c>
      <c r="B848" s="4" t="s">
        <v>1089</v>
      </c>
      <c r="C848" s="4" t="s">
        <v>1086</v>
      </c>
      <c r="D848" s="4" t="s">
        <v>1110</v>
      </c>
      <c r="E848" s="4" t="s">
        <v>1120</v>
      </c>
      <c r="F848" s="4">
        <v>100</v>
      </c>
      <c r="G848" s="38">
        <v>25</v>
      </c>
      <c r="H848" s="6"/>
      <c r="I848" s="6"/>
      <c r="J848" s="6"/>
      <c r="K848" s="6"/>
      <c r="L848" s="6"/>
      <c r="M848" s="36" t="s">
        <v>2041</v>
      </c>
      <c r="N848" s="36" t="s">
        <v>2034</v>
      </c>
      <c r="O848" s="36">
        <v>4502</v>
      </c>
      <c r="P848" s="4" t="s">
        <v>1117</v>
      </c>
      <c r="Q848" s="4">
        <v>25</v>
      </c>
      <c r="R848" s="27">
        <v>6</v>
      </c>
      <c r="S848" s="8" t="s">
        <v>1970</v>
      </c>
      <c r="T848" s="8" t="s">
        <v>1971</v>
      </c>
      <c r="U848" s="6"/>
      <c r="V848" s="6"/>
      <c r="W848" s="11">
        <v>0</v>
      </c>
      <c r="X848" s="11">
        <v>0</v>
      </c>
      <c r="Y848" s="11">
        <v>0</v>
      </c>
      <c r="Z848" s="11">
        <v>0</v>
      </c>
      <c r="AA848" s="11">
        <v>0</v>
      </c>
      <c r="AB848" s="40">
        <f t="shared" si="67"/>
        <v>0</v>
      </c>
      <c r="AC848" s="7">
        <v>0</v>
      </c>
      <c r="AD848" s="7">
        <v>0</v>
      </c>
      <c r="AE848" s="7">
        <v>0</v>
      </c>
      <c r="AF848" s="7">
        <v>0</v>
      </c>
      <c r="AG848" s="11">
        <v>0</v>
      </c>
      <c r="AH848" s="40">
        <f t="shared" si="68"/>
        <v>0</v>
      </c>
      <c r="AI848" s="11">
        <v>0</v>
      </c>
      <c r="AJ848" s="11">
        <v>0</v>
      </c>
      <c r="AK848" s="40">
        <f t="shared" si="69"/>
        <v>0</v>
      </c>
      <c r="AL848" s="11">
        <v>0</v>
      </c>
      <c r="AM848" s="11">
        <v>0</v>
      </c>
      <c r="AN848" s="11">
        <v>0</v>
      </c>
      <c r="AO848" s="11">
        <v>0</v>
      </c>
      <c r="AP848" s="34">
        <f t="shared" si="66"/>
        <v>0</v>
      </c>
      <c r="AQ848" s="33">
        <f t="shared" si="70"/>
        <v>0</v>
      </c>
      <c r="AR848" s="41">
        <v>0</v>
      </c>
    </row>
    <row r="849" spans="7:44" hidden="1" x14ac:dyDescent="0.25">
      <c r="G849" s="18"/>
      <c r="M849" s="17"/>
      <c r="N849" s="17"/>
      <c r="O849" s="17"/>
      <c r="AA849" s="23">
        <f>SUM(AA743:AA750)</f>
        <v>0</v>
      </c>
      <c r="AB849" s="23"/>
      <c r="AC849" s="23">
        <f>SUM(AC743:AC750)</f>
        <v>0</v>
      </c>
      <c r="AD849" s="23">
        <f>AA849+AC849</f>
        <v>0</v>
      </c>
      <c r="AE849" s="24">
        <f>AD849-400000000</f>
        <v>-400000000</v>
      </c>
    </row>
    <row r="850" spans="7:44" hidden="1" x14ac:dyDescent="0.25">
      <c r="W850" s="22">
        <f>SUBTOTAL(9,W41:W849)</f>
        <v>800000000</v>
      </c>
      <c r="X850" s="22">
        <f t="shared" ref="X850:AF850" si="71">SUBTOTAL(9,X41:X849)</f>
        <v>0</v>
      </c>
      <c r="Y850" s="22">
        <f t="shared" si="71"/>
        <v>0</v>
      </c>
      <c r="Z850" s="22">
        <f t="shared" si="71"/>
        <v>0</v>
      </c>
      <c r="AA850" s="22">
        <f t="shared" si="71"/>
        <v>0</v>
      </c>
      <c r="AB850" s="22">
        <f t="shared" si="71"/>
        <v>800000000</v>
      </c>
      <c r="AC850" s="22">
        <f t="shared" si="71"/>
        <v>150000000</v>
      </c>
      <c r="AD850" s="22">
        <f t="shared" si="71"/>
        <v>280000000</v>
      </c>
      <c r="AE850" s="22">
        <f t="shared" si="71"/>
        <v>358600000</v>
      </c>
      <c r="AF850" s="22">
        <f t="shared" si="71"/>
        <v>0</v>
      </c>
      <c r="AG850" s="22">
        <f t="shared" ref="AG850:AQ850" si="72">SUBTOTAL(9,AG41:AG849)</f>
        <v>0</v>
      </c>
      <c r="AH850" s="22">
        <f t="shared" si="72"/>
        <v>788600000</v>
      </c>
      <c r="AI850" s="22">
        <f t="shared" si="72"/>
        <v>0</v>
      </c>
      <c r="AJ850" s="22">
        <f t="shared" si="72"/>
        <v>0</v>
      </c>
      <c r="AK850" s="22">
        <f t="shared" si="72"/>
        <v>0</v>
      </c>
      <c r="AL850" s="22">
        <f t="shared" si="72"/>
        <v>300000000</v>
      </c>
      <c r="AM850" s="22">
        <f t="shared" si="72"/>
        <v>0</v>
      </c>
      <c r="AN850" s="22">
        <f t="shared" si="72"/>
        <v>0</v>
      </c>
      <c r="AO850" s="22">
        <f t="shared" si="72"/>
        <v>0</v>
      </c>
      <c r="AP850" s="22">
        <f t="shared" si="72"/>
        <v>300000000</v>
      </c>
      <c r="AQ850" s="22">
        <f t="shared" si="72"/>
        <v>1888600000</v>
      </c>
    </row>
    <row r="851" spans="7:44" hidden="1" x14ac:dyDescent="0.25">
      <c r="AD851" s="22">
        <v>280000000</v>
      </c>
      <c r="AE851" s="22">
        <v>358000000</v>
      </c>
      <c r="AL851" s="78"/>
      <c r="AP851" s="17">
        <v>300000000</v>
      </c>
    </row>
    <row r="852" spans="7:44" hidden="1" x14ac:dyDescent="0.25">
      <c r="AD852" s="22">
        <f>+AD851-AD850</f>
        <v>0</v>
      </c>
      <c r="AE852" s="22">
        <f>+AE851-AE850</f>
        <v>-600000</v>
      </c>
      <c r="AL852" s="78"/>
      <c r="AP852" s="17">
        <f>+AP851-AP850</f>
        <v>0</v>
      </c>
    </row>
    <row r="853" spans="7:44" x14ac:dyDescent="0.25">
      <c r="P853" s="2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</row>
    <row r="855" spans="7:44" x14ac:dyDescent="0.25">
      <c r="AD855" s="80"/>
      <c r="AE855" s="80"/>
      <c r="AF855" s="24"/>
      <c r="AG855" s="24"/>
      <c r="AH855" s="80"/>
      <c r="AI855" s="24"/>
      <c r="AJ855" s="24"/>
      <c r="AK855" s="24"/>
      <c r="AL855" s="80"/>
      <c r="AM855" s="24"/>
      <c r="AN855" s="24"/>
      <c r="AO855" s="24"/>
      <c r="AP855" s="80"/>
      <c r="AQ855" s="80"/>
    </row>
    <row r="857" spans="7:44" x14ac:dyDescent="0.25">
      <c r="AQ857" s="79"/>
    </row>
    <row r="858" spans="7:44" x14ac:dyDescent="0.25">
      <c r="AD858" s="25"/>
    </row>
    <row r="859" spans="7:44" x14ac:dyDescent="0.25">
      <c r="AD859" s="24"/>
    </row>
  </sheetData>
  <sheetProtection autoFilter="0"/>
  <autoFilter ref="A40:AQ852">
    <filterColumn colId="1">
      <filters>
        <filter val="Pasto Deporte"/>
      </filters>
    </filterColumn>
  </autoFilter>
  <dataConsolidate/>
  <mergeCells count="22">
    <mergeCell ref="AJ4:AR4"/>
    <mergeCell ref="L4:Y4"/>
    <mergeCell ref="Z4:AI4"/>
    <mergeCell ref="AR10:AR40"/>
    <mergeCell ref="AL10:AO12"/>
    <mergeCell ref="W10:AK15"/>
    <mergeCell ref="S10:U15"/>
    <mergeCell ref="V10:V15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54"/>
      <c r="B1" s="155" t="s">
        <v>1189</v>
      </c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5.75" x14ac:dyDescent="0.3">
      <c r="A2" s="154"/>
      <c r="B2" s="156" t="s">
        <v>2156</v>
      </c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5">
      <c r="A3" s="154"/>
      <c r="B3" s="158" t="s">
        <v>1974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1:11" ht="30" customHeight="1" x14ac:dyDescent="0.25">
      <c r="A4" s="154"/>
      <c r="B4" s="160" t="s">
        <v>2169</v>
      </c>
      <c r="C4" s="160"/>
      <c r="D4" s="160"/>
      <c r="E4" s="161" t="s">
        <v>2170</v>
      </c>
      <c r="F4" s="161"/>
      <c r="G4" s="161" t="s">
        <v>2171</v>
      </c>
      <c r="H4" s="162"/>
      <c r="I4" s="162"/>
      <c r="J4" s="160" t="s">
        <v>2157</v>
      </c>
      <c r="K4" s="160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 x14ac:dyDescent="0.25">
      <c r="A12" s="69"/>
      <c r="B12" s="164"/>
      <c r="C12" s="164"/>
      <c r="D12" s="164"/>
      <c r="E12" s="164"/>
      <c r="F12" s="164"/>
      <c r="G12" s="164"/>
      <c r="H12" s="69"/>
      <c r="I12" s="69"/>
      <c r="J12" s="69"/>
      <c r="K12" s="69"/>
    </row>
    <row r="13" spans="1:11" ht="25.5" x14ac:dyDescent="0.25">
      <c r="A13" s="70" t="s">
        <v>2178</v>
      </c>
      <c r="B13" s="165" t="s">
        <v>2158</v>
      </c>
      <c r="C13" s="165"/>
      <c r="D13" s="165"/>
      <c r="E13" s="165"/>
      <c r="F13" s="165"/>
      <c r="G13" s="165"/>
      <c r="H13" s="165" t="s">
        <v>2176</v>
      </c>
      <c r="I13" s="166"/>
      <c r="J13" s="165" t="s">
        <v>2177</v>
      </c>
      <c r="K13" s="166"/>
    </row>
    <row r="14" spans="1:11" ht="56.25" customHeight="1" x14ac:dyDescent="0.25">
      <c r="A14" s="71" t="s">
        <v>2159</v>
      </c>
      <c r="B14" s="151" t="s">
        <v>2179</v>
      </c>
      <c r="C14" s="151"/>
      <c r="D14" s="151"/>
      <c r="E14" s="151"/>
      <c r="F14" s="151"/>
      <c r="G14" s="151"/>
      <c r="H14" s="152">
        <v>42650</v>
      </c>
      <c r="I14" s="152"/>
      <c r="J14" s="153" t="s">
        <v>2160</v>
      </c>
      <c r="K14" s="153"/>
    </row>
    <row r="15" spans="1:11" ht="42.75" customHeight="1" x14ac:dyDescent="0.25">
      <c r="A15" s="71" t="s">
        <v>2180</v>
      </c>
      <c r="B15" s="151" t="s">
        <v>2172</v>
      </c>
      <c r="C15" s="151"/>
      <c r="D15" s="151"/>
      <c r="E15" s="151"/>
      <c r="F15" s="151"/>
      <c r="G15" s="151"/>
      <c r="H15" s="152">
        <v>42976</v>
      </c>
      <c r="I15" s="152"/>
      <c r="J15" s="153" t="s">
        <v>2173</v>
      </c>
      <c r="K15" s="153"/>
    </row>
    <row r="16" spans="1:11" ht="30" customHeight="1" x14ac:dyDescent="0.25">
      <c r="A16" s="71" t="s">
        <v>2181</v>
      </c>
      <c r="B16" s="151" t="s">
        <v>2174</v>
      </c>
      <c r="C16" s="151"/>
      <c r="D16" s="151"/>
      <c r="E16" s="151"/>
      <c r="F16" s="151"/>
      <c r="G16" s="151"/>
      <c r="H16" s="152">
        <v>43245</v>
      </c>
      <c r="I16" s="152"/>
      <c r="J16" s="153" t="s">
        <v>2175</v>
      </c>
      <c r="K16" s="153"/>
    </row>
    <row r="17" spans="1:11" ht="30" customHeight="1" x14ac:dyDescent="0.25">
      <c r="A17" s="71">
        <v>6</v>
      </c>
      <c r="B17" s="151" t="s">
        <v>2182</v>
      </c>
      <c r="C17" s="151"/>
      <c r="D17" s="151"/>
      <c r="E17" s="151"/>
      <c r="F17" s="151"/>
      <c r="G17" s="151"/>
      <c r="H17" s="152">
        <v>44456</v>
      </c>
      <c r="I17" s="152"/>
      <c r="J17" s="153" t="s">
        <v>2183</v>
      </c>
      <c r="K17" s="15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73" t="s">
        <v>2161</v>
      </c>
      <c r="B24" s="174"/>
      <c r="C24" s="175"/>
      <c r="D24" s="176" t="s">
        <v>2162</v>
      </c>
      <c r="E24" s="177"/>
      <c r="F24" s="177"/>
      <c r="G24" s="178"/>
      <c r="H24" s="179" t="s">
        <v>2163</v>
      </c>
      <c r="I24" s="180"/>
      <c r="J24" s="180"/>
      <c r="K24" s="181"/>
    </row>
    <row r="25" spans="1:11" ht="33" customHeight="1" x14ac:dyDescent="0.3">
      <c r="A25" s="191"/>
      <c r="B25" s="192"/>
      <c r="C25" s="193"/>
      <c r="D25" s="182"/>
      <c r="E25" s="183"/>
      <c r="F25" s="183"/>
      <c r="G25" s="184"/>
      <c r="H25" s="185"/>
      <c r="I25" s="186"/>
      <c r="J25" s="186"/>
      <c r="K25" s="187"/>
    </row>
    <row r="26" spans="1:11" ht="15.75" x14ac:dyDescent="0.3">
      <c r="A26" s="188" t="s">
        <v>2164</v>
      </c>
      <c r="B26" s="189"/>
      <c r="C26" s="190"/>
      <c r="D26" s="188" t="s">
        <v>2165</v>
      </c>
      <c r="E26" s="189"/>
      <c r="F26" s="189"/>
      <c r="G26" s="190"/>
      <c r="H26" s="188" t="s">
        <v>2165</v>
      </c>
      <c r="I26" s="189"/>
      <c r="J26" s="189"/>
      <c r="K26" s="190"/>
    </row>
    <row r="27" spans="1:11" ht="15" customHeight="1" x14ac:dyDescent="0.25">
      <c r="A27" s="167" t="s">
        <v>2166</v>
      </c>
      <c r="B27" s="168"/>
      <c r="C27" s="169"/>
      <c r="D27" s="167" t="s">
        <v>2167</v>
      </c>
      <c r="E27" s="168"/>
      <c r="F27" s="168"/>
      <c r="G27" s="169"/>
      <c r="H27" s="170" t="s">
        <v>2168</v>
      </c>
      <c r="I27" s="171"/>
      <c r="J27" s="171"/>
      <c r="K27" s="172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2089</v>
      </c>
      <c r="D2" s="30" t="s">
        <v>2100</v>
      </c>
      <c r="F2" s="30" t="s">
        <v>2107</v>
      </c>
    </row>
    <row r="3" spans="2:6" ht="30" x14ac:dyDescent="0.25">
      <c r="B3" s="32" t="s">
        <v>2094</v>
      </c>
      <c r="D3" s="32" t="s">
        <v>2101</v>
      </c>
      <c r="F3" s="32" t="s">
        <v>2112</v>
      </c>
    </row>
    <row r="4" spans="2:6" ht="45" x14ac:dyDescent="0.25">
      <c r="B4" s="32" t="s">
        <v>2090</v>
      </c>
      <c r="D4" s="32" t="s">
        <v>2102</v>
      </c>
      <c r="F4" s="32" t="s">
        <v>2113</v>
      </c>
    </row>
    <row r="5" spans="2:6" ht="30" x14ac:dyDescent="0.25">
      <c r="B5" s="32" t="s">
        <v>2091</v>
      </c>
      <c r="D5" s="32" t="s">
        <v>2103</v>
      </c>
      <c r="F5" s="32"/>
    </row>
    <row r="6" spans="2:6" ht="45" x14ac:dyDescent="0.25">
      <c r="B6" s="32" t="s">
        <v>2095</v>
      </c>
      <c r="D6" s="32" t="s">
        <v>2104</v>
      </c>
      <c r="F6" s="32"/>
    </row>
    <row r="7" spans="2:6" ht="30" x14ac:dyDescent="0.25">
      <c r="B7" s="32" t="s">
        <v>2092</v>
      </c>
      <c r="D7" s="32" t="s">
        <v>2105</v>
      </c>
      <c r="F7" s="32"/>
    </row>
    <row r="8" spans="2:6" ht="30" x14ac:dyDescent="0.25">
      <c r="B8" s="32" t="s">
        <v>2093</v>
      </c>
      <c r="D8" s="32" t="s">
        <v>2106</v>
      </c>
      <c r="F8" s="32"/>
    </row>
    <row r="9" spans="2:6" ht="30" x14ac:dyDescent="0.25">
      <c r="B9" s="32" t="s">
        <v>2096</v>
      </c>
      <c r="D9" s="32" t="s">
        <v>2108</v>
      </c>
      <c r="F9" s="32"/>
    </row>
    <row r="10" spans="2:6" x14ac:dyDescent="0.25">
      <c r="B10" s="32" t="s">
        <v>2097</v>
      </c>
      <c r="D10" s="32" t="s">
        <v>2109</v>
      </c>
      <c r="F10" s="32"/>
    </row>
    <row r="11" spans="2:6" x14ac:dyDescent="0.25">
      <c r="B11" s="32" t="s">
        <v>2098</v>
      </c>
      <c r="D11" s="32" t="s">
        <v>2110</v>
      </c>
      <c r="F11" s="32"/>
    </row>
    <row r="12" spans="2:6" ht="30" x14ac:dyDescent="0.25">
      <c r="B12" s="32" t="s">
        <v>2099</v>
      </c>
      <c r="D12" s="32"/>
      <c r="F12" s="32"/>
    </row>
    <row r="13" spans="2:6" x14ac:dyDescent="0.25">
      <c r="B13" s="32" t="s">
        <v>2111</v>
      </c>
    </row>
    <row r="22" spans="2:2" x14ac:dyDescent="0.25">
      <c r="B22" t="s">
        <v>2073</v>
      </c>
    </row>
    <row r="23" spans="2:2" x14ac:dyDescent="0.25">
      <c r="B23" t="s">
        <v>2074</v>
      </c>
    </row>
    <row r="24" spans="2:2" x14ac:dyDescent="0.25">
      <c r="B24" t="s">
        <v>2075</v>
      </c>
    </row>
    <row r="25" spans="2:2" x14ac:dyDescent="0.25">
      <c r="B25" t="s">
        <v>2139</v>
      </c>
    </row>
    <row r="26" spans="2:2" x14ac:dyDescent="0.25">
      <c r="B26" t="s">
        <v>2140</v>
      </c>
    </row>
    <row r="27" spans="2:2" x14ac:dyDescent="0.25">
      <c r="B27" t="s">
        <v>2141</v>
      </c>
    </row>
    <row r="28" spans="2:2" x14ac:dyDescent="0.25">
      <c r="B28" t="s">
        <v>2076</v>
      </c>
    </row>
    <row r="29" spans="2:2" x14ac:dyDescent="0.25">
      <c r="B29" t="s">
        <v>2078</v>
      </c>
    </row>
    <row r="30" spans="2:2" x14ac:dyDescent="0.25">
      <c r="B30" t="s">
        <v>2077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2143</v>
      </c>
      <c r="C3" t="s">
        <v>2100</v>
      </c>
      <c r="D3" t="s">
        <v>2144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2089</v>
      </c>
      <c r="D2" s="30" t="s">
        <v>2100</v>
      </c>
      <c r="F2" s="30" t="s">
        <v>2107</v>
      </c>
    </row>
    <row r="3" spans="2:6" ht="30" x14ac:dyDescent="0.25">
      <c r="B3" s="32" t="s">
        <v>2094</v>
      </c>
      <c r="D3" s="32" t="s">
        <v>2101</v>
      </c>
      <c r="F3" s="32" t="s">
        <v>2112</v>
      </c>
    </row>
    <row r="4" spans="2:6" ht="45" x14ac:dyDescent="0.25">
      <c r="B4" s="32" t="s">
        <v>2090</v>
      </c>
      <c r="D4" s="32" t="s">
        <v>2102</v>
      </c>
      <c r="F4" s="32" t="s">
        <v>2113</v>
      </c>
    </row>
    <row r="5" spans="2:6" ht="30" x14ac:dyDescent="0.25">
      <c r="B5" s="32" t="s">
        <v>2091</v>
      </c>
      <c r="D5" s="32" t="s">
        <v>2103</v>
      </c>
      <c r="F5" s="32"/>
    </row>
    <row r="6" spans="2:6" ht="45" x14ac:dyDescent="0.25">
      <c r="B6" s="32" t="s">
        <v>2095</v>
      </c>
      <c r="D6" s="32" t="s">
        <v>2104</v>
      </c>
      <c r="F6" s="32"/>
    </row>
    <row r="7" spans="2:6" ht="30" x14ac:dyDescent="0.25">
      <c r="B7" s="32" t="s">
        <v>2092</v>
      </c>
      <c r="D7" s="32" t="s">
        <v>2105</v>
      </c>
      <c r="F7" s="32"/>
    </row>
    <row r="8" spans="2:6" ht="30" x14ac:dyDescent="0.25">
      <c r="B8" s="32" t="s">
        <v>2093</v>
      </c>
      <c r="D8" s="32" t="s">
        <v>2106</v>
      </c>
      <c r="F8" s="32"/>
    </row>
    <row r="9" spans="2:6" ht="30" x14ac:dyDescent="0.25">
      <c r="B9" s="32" t="s">
        <v>2096</v>
      </c>
      <c r="D9" s="32" t="s">
        <v>2108</v>
      </c>
      <c r="F9" s="32"/>
    </row>
    <row r="10" spans="2:6" x14ac:dyDescent="0.25">
      <c r="B10" s="32" t="s">
        <v>2097</v>
      </c>
      <c r="D10" s="32" t="s">
        <v>2109</v>
      </c>
      <c r="F10" s="32"/>
    </row>
    <row r="11" spans="2:6" x14ac:dyDescent="0.25">
      <c r="B11" s="32" t="s">
        <v>2098</v>
      </c>
      <c r="D11" s="32" t="s">
        <v>2110</v>
      </c>
      <c r="F11" s="32"/>
    </row>
    <row r="12" spans="2:6" ht="30" x14ac:dyDescent="0.25">
      <c r="B12" s="32" t="s">
        <v>2099</v>
      </c>
      <c r="D12" s="32"/>
      <c r="F12" s="32"/>
    </row>
    <row r="13" spans="2:6" x14ac:dyDescent="0.25">
      <c r="B13" s="32" t="s">
        <v>2111</v>
      </c>
    </row>
    <row r="18" spans="2:2" x14ac:dyDescent="0.25">
      <c r="B18" t="s">
        <v>2073</v>
      </c>
    </row>
    <row r="19" spans="2:2" x14ac:dyDescent="0.25">
      <c r="B19" t="s">
        <v>2074</v>
      </c>
    </row>
    <row r="20" spans="2:2" x14ac:dyDescent="0.25">
      <c r="B20" t="s">
        <v>2075</v>
      </c>
    </row>
    <row r="21" spans="2:2" x14ac:dyDescent="0.25">
      <c r="B21" t="s">
        <v>2079</v>
      </c>
    </row>
    <row r="22" spans="2:2" x14ac:dyDescent="0.25">
      <c r="B22" t="s">
        <v>2076</v>
      </c>
    </row>
    <row r="23" spans="2:2" x14ac:dyDescent="0.25">
      <c r="B23" t="s">
        <v>2078</v>
      </c>
    </row>
    <row r="24" spans="2:2" x14ac:dyDescent="0.25">
      <c r="B24" t="s">
        <v>2077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1975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2022-01-27T22:28:09Z</dcterms:modified>
</cp:coreProperties>
</file>