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ECONÓMICA\"/>
    </mc:Choice>
  </mc:AlternateContent>
  <bookViews>
    <workbookView xWindow="0" yWindow="60" windowWidth="20730" windowHeight="958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PE_F_012_PLANDEACCION!$A$42:$AX$830</definedName>
    <definedName name="dependencias">[1]param!$F$2:$F$34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43" i="2" l="1"/>
  <c r="AF725" i="2" l="1"/>
  <c r="AY47" i="2" l="1"/>
  <c r="AR50" i="2"/>
  <c r="AR45" i="2"/>
  <c r="AM44" i="2"/>
  <c r="AF69" i="2"/>
  <c r="AF43" i="2"/>
  <c r="AF726" i="2" l="1"/>
  <c r="AF44" i="2"/>
  <c r="AR43" i="2"/>
  <c r="AM43" i="2"/>
  <c r="AZ43" i="2" s="1"/>
  <c r="AR51" i="2"/>
  <c r="AY51" i="2"/>
  <c r="AR44" i="2"/>
  <c r="AR112" i="2"/>
  <c r="AR232" i="2"/>
  <c r="AR218" i="2"/>
  <c r="AY136" i="2" l="1"/>
  <c r="AY79" i="2"/>
  <c r="AY44" i="2"/>
  <c r="AY49" i="2"/>
  <c r="AY46" i="2"/>
  <c r="AY97" i="2"/>
  <c r="AM135" i="2"/>
  <c r="AR46" i="2"/>
  <c r="AR47" i="2"/>
  <c r="AR48" i="2"/>
  <c r="AR49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7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1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Y66" i="2"/>
  <c r="AY50" i="2"/>
  <c r="AY45" i="2" l="1"/>
  <c r="AY48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Z44" i="2"/>
  <c r="AF45" i="2"/>
  <c r="AZ45" i="2" s="1"/>
  <c r="AF46" i="2"/>
  <c r="AF47" i="2"/>
  <c r="AF48" i="2"/>
  <c r="AF49" i="2"/>
  <c r="AZ49" i="2" s="1"/>
  <c r="AF50" i="2"/>
  <c r="AZ50" i="2" s="1"/>
  <c r="AF51" i="2"/>
  <c r="AZ51" i="2" s="1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Z67" i="2" s="1"/>
  <c r="AF68" i="2"/>
  <c r="AZ68" i="2" s="1"/>
  <c r="AF70" i="2"/>
  <c r="AF71" i="2"/>
  <c r="AF72" i="2"/>
  <c r="AF73" i="2"/>
  <c r="AF74" i="2"/>
  <c r="AF75" i="2"/>
  <c r="AZ75" i="2" s="1"/>
  <c r="AF76" i="2"/>
  <c r="AF77" i="2"/>
  <c r="AF78" i="2"/>
  <c r="AF79" i="2"/>
  <c r="AZ79" i="2" s="1"/>
  <c r="AF80" i="2"/>
  <c r="AF81" i="2"/>
  <c r="AF82" i="2"/>
  <c r="AF83" i="2"/>
  <c r="AF84" i="2"/>
  <c r="AF85" i="2"/>
  <c r="AZ85" i="2" s="1"/>
  <c r="AF86" i="2"/>
  <c r="AF87" i="2"/>
  <c r="AF88" i="2"/>
  <c r="AF89" i="2"/>
  <c r="AF90" i="2"/>
  <c r="AF91" i="2"/>
  <c r="AF92" i="2"/>
  <c r="AZ92" i="2" s="1"/>
  <c r="AF93" i="2"/>
  <c r="AZ93" i="2" s="1"/>
  <c r="AF94" i="2"/>
  <c r="AF95" i="2"/>
  <c r="AF96" i="2"/>
  <c r="AF97" i="2"/>
  <c r="AF98" i="2"/>
  <c r="AF99" i="2"/>
  <c r="AZ99" i="2" s="1"/>
  <c r="AF100" i="2"/>
  <c r="AF101" i="2"/>
  <c r="AF102" i="2"/>
  <c r="AF103" i="2"/>
  <c r="AZ103" i="2" s="1"/>
  <c r="AF104" i="2"/>
  <c r="AZ104" i="2" s="1"/>
  <c r="AF105" i="2"/>
  <c r="AF106" i="2"/>
  <c r="AF107" i="2"/>
  <c r="AF108" i="2"/>
  <c r="AF109" i="2"/>
  <c r="AZ109" i="2" s="1"/>
  <c r="AF110" i="2"/>
  <c r="AZ110" i="2" s="1"/>
  <c r="AF111" i="2"/>
  <c r="AZ111" i="2" s="1"/>
  <c r="AF112" i="2"/>
  <c r="AF113" i="2"/>
  <c r="AF114" i="2"/>
  <c r="AF115" i="2"/>
  <c r="AZ115" i="2" s="1"/>
  <c r="AF116" i="2"/>
  <c r="AF117" i="2"/>
  <c r="AZ117" i="2" s="1"/>
  <c r="AF118" i="2"/>
  <c r="AF119" i="2"/>
  <c r="AF120" i="2"/>
  <c r="AF121" i="2"/>
  <c r="AF122" i="2"/>
  <c r="AF123" i="2"/>
  <c r="AZ123" i="2" s="1"/>
  <c r="AF124" i="2"/>
  <c r="AF125" i="2"/>
  <c r="AF126" i="2"/>
  <c r="AF127" i="2"/>
  <c r="AZ127" i="2" s="1"/>
  <c r="AF128" i="2"/>
  <c r="AZ128" i="2" s="1"/>
  <c r="AF129" i="2"/>
  <c r="AF130" i="2"/>
  <c r="AF131" i="2"/>
  <c r="AF132" i="2"/>
  <c r="AF133" i="2"/>
  <c r="AZ133" i="2" s="1"/>
  <c r="AF134" i="2"/>
  <c r="AZ134" i="2" s="1"/>
  <c r="AF135" i="2"/>
  <c r="AZ135" i="2" s="1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Z218" i="2" s="1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Z129" i="2" l="1"/>
  <c r="AZ121" i="2"/>
  <c r="AZ105" i="2"/>
  <c r="AZ97" i="2"/>
  <c r="AZ66" i="2"/>
  <c r="AZ126" i="2"/>
  <c r="AZ120" i="2"/>
  <c r="AZ102" i="2"/>
  <c r="AZ84" i="2"/>
  <c r="AZ59" i="2"/>
  <c r="AZ47" i="2"/>
  <c r="AZ48" i="2"/>
  <c r="AZ131" i="2"/>
  <c r="AZ125" i="2"/>
  <c r="AZ119" i="2"/>
  <c r="AZ113" i="2"/>
  <c r="AZ107" i="2"/>
  <c r="AZ101" i="2"/>
  <c r="AZ58" i="2"/>
  <c r="AZ46" i="2"/>
  <c r="AZ60" i="2"/>
  <c r="AZ118" i="2"/>
  <c r="AZ112" i="2"/>
  <c r="AZ76" i="2"/>
  <c r="AZ69" i="2"/>
  <c r="AZ87" i="2"/>
  <c r="AZ824" i="2"/>
  <c r="AZ816" i="2"/>
  <c r="AZ808" i="2"/>
  <c r="AZ792" i="2"/>
  <c r="AZ768" i="2"/>
  <c r="AZ760" i="2"/>
  <c r="AZ752" i="2"/>
  <c r="AZ744" i="2"/>
  <c r="AZ736" i="2"/>
  <c r="AZ728" i="2"/>
  <c r="AZ94" i="2"/>
  <c r="AZ86" i="2"/>
  <c r="AZ78" i="2"/>
  <c r="AZ70" i="2"/>
  <c r="AZ95" i="2"/>
  <c r="AZ800" i="2"/>
  <c r="AZ784" i="2"/>
  <c r="AZ776" i="2"/>
  <c r="AZ721" i="2"/>
  <c r="AZ713" i="2"/>
  <c r="AZ705" i="2"/>
  <c r="AZ697" i="2"/>
  <c r="AZ689" i="2"/>
  <c r="AZ681" i="2"/>
  <c r="AZ673" i="2"/>
  <c r="AZ665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77" i="2"/>
  <c r="AZ61" i="2"/>
  <c r="AZ53" i="2"/>
  <c r="AZ616" i="2"/>
  <c r="AZ592" i="2"/>
  <c r="AZ576" i="2"/>
  <c r="AZ552" i="2"/>
  <c r="AZ528" i="2"/>
  <c r="AZ496" i="2"/>
  <c r="AZ472" i="2"/>
  <c r="AZ448" i="2"/>
  <c r="AZ424" i="2"/>
  <c r="AZ400" i="2"/>
  <c r="AZ376" i="2"/>
  <c r="AZ352" i="2"/>
  <c r="AZ336" i="2"/>
  <c r="AZ320" i="2"/>
  <c r="AZ296" i="2"/>
  <c r="AZ280" i="2"/>
  <c r="AZ264" i="2"/>
  <c r="AZ248" i="2"/>
  <c r="AZ232" i="2"/>
  <c r="AZ608" i="2"/>
  <c r="AZ600" i="2"/>
  <c r="AZ584" i="2"/>
  <c r="AZ568" i="2"/>
  <c r="AZ560" i="2"/>
  <c r="AZ544" i="2"/>
  <c r="AZ536" i="2"/>
  <c r="AZ520" i="2"/>
  <c r="AZ504" i="2"/>
  <c r="AZ488" i="2"/>
  <c r="AZ480" i="2"/>
  <c r="AZ464" i="2"/>
  <c r="AZ456" i="2"/>
  <c r="AZ440" i="2"/>
  <c r="AZ432" i="2"/>
  <c r="AZ416" i="2"/>
  <c r="AZ408" i="2"/>
  <c r="AZ392" i="2"/>
  <c r="AZ384" i="2"/>
  <c r="AZ368" i="2"/>
  <c r="AZ360" i="2"/>
  <c r="AZ344" i="2"/>
  <c r="AZ328" i="2"/>
  <c r="AZ312" i="2"/>
  <c r="AZ304" i="2"/>
  <c r="AZ288" i="2"/>
  <c r="AZ272" i="2"/>
  <c r="AZ256" i="2"/>
  <c r="AZ240" i="2"/>
  <c r="AZ224" i="2"/>
  <c r="AZ823" i="2"/>
  <c r="AZ815" i="2"/>
  <c r="AZ807" i="2"/>
  <c r="AZ799" i="2"/>
  <c r="AZ791" i="2"/>
  <c r="AZ783" i="2"/>
  <c r="AZ775" i="2"/>
  <c r="AZ767" i="2"/>
  <c r="AZ759" i="2"/>
  <c r="AZ751" i="2"/>
  <c r="AZ743" i="2"/>
  <c r="AZ735" i="2"/>
  <c r="AZ727" i="2"/>
  <c r="AZ810" i="2"/>
  <c r="AZ778" i="2"/>
  <c r="AZ746" i="2"/>
  <c r="AZ96" i="2"/>
  <c r="AZ88" i="2"/>
  <c r="AZ80" i="2"/>
  <c r="AZ818" i="2"/>
  <c r="AZ794" i="2"/>
  <c r="AZ770" i="2"/>
  <c r="AZ754" i="2"/>
  <c r="AZ730" i="2"/>
  <c r="AZ559" i="2"/>
  <c r="AZ471" i="2"/>
  <c r="AZ463" i="2"/>
  <c r="AZ455" i="2"/>
  <c r="AZ447" i="2"/>
  <c r="AZ439" i="2"/>
  <c r="AZ431" i="2"/>
  <c r="AZ423" i="2"/>
  <c r="AZ71" i="2"/>
  <c r="AZ826" i="2"/>
  <c r="AZ802" i="2"/>
  <c r="AZ786" i="2"/>
  <c r="AZ762" i="2"/>
  <c r="AZ738" i="2"/>
  <c r="AZ62" i="2"/>
  <c r="AZ54" i="2"/>
  <c r="AZ217" i="2"/>
  <c r="AZ209" i="2"/>
  <c r="AZ201" i="2"/>
  <c r="AZ193" i="2"/>
  <c r="AZ185" i="2"/>
  <c r="AZ177" i="2"/>
  <c r="AZ169" i="2"/>
  <c r="AZ161" i="2"/>
  <c r="AZ153" i="2"/>
  <c r="AZ145" i="2"/>
  <c r="AZ137" i="2"/>
  <c r="AZ551" i="2"/>
  <c r="AZ543" i="2"/>
  <c r="AZ535" i="2"/>
  <c r="AZ527" i="2"/>
  <c r="AZ519" i="2"/>
  <c r="AZ511" i="2"/>
  <c r="AZ503" i="2"/>
  <c r="AZ495" i="2"/>
  <c r="AZ487" i="2"/>
  <c r="AZ479" i="2"/>
  <c r="AZ415" i="2"/>
  <c r="AZ407" i="2"/>
  <c r="AZ399" i="2"/>
  <c r="AZ391" i="2"/>
  <c r="AZ383" i="2"/>
  <c r="AZ375" i="2"/>
  <c r="AZ367" i="2"/>
  <c r="AZ359" i="2"/>
  <c r="AZ351" i="2"/>
  <c r="AZ343" i="2"/>
  <c r="AZ335" i="2"/>
  <c r="AZ327" i="2"/>
  <c r="AZ319" i="2"/>
  <c r="AZ311" i="2"/>
  <c r="AZ303" i="2"/>
  <c r="AZ295" i="2"/>
  <c r="AZ287" i="2"/>
  <c r="AZ279" i="2"/>
  <c r="AZ271" i="2"/>
  <c r="AZ263" i="2"/>
  <c r="AZ255" i="2"/>
  <c r="AZ247" i="2"/>
  <c r="AZ239" i="2"/>
  <c r="AZ231" i="2"/>
  <c r="AZ223" i="2"/>
  <c r="AZ52" i="2"/>
  <c r="AZ722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615" i="2"/>
  <c r="AZ607" i="2"/>
  <c r="AZ599" i="2"/>
  <c r="AZ591" i="2"/>
  <c r="AZ583" i="2"/>
  <c r="AZ575" i="2"/>
  <c r="AZ567" i="2"/>
  <c r="AZ215" i="2"/>
  <c r="AZ207" i="2"/>
  <c r="AZ199" i="2"/>
  <c r="AZ191" i="2"/>
  <c r="AZ183" i="2"/>
  <c r="AZ175" i="2"/>
  <c r="AZ167" i="2"/>
  <c r="AZ159" i="2"/>
  <c r="AZ151" i="2"/>
  <c r="AZ143" i="2"/>
  <c r="AZ89" i="2"/>
  <c r="AZ81" i="2"/>
  <c r="AZ828" i="2"/>
  <c r="AZ820" i="2"/>
  <c r="AZ812" i="2"/>
  <c r="AZ804" i="2"/>
  <c r="AZ796" i="2"/>
  <c r="AZ788" i="2"/>
  <c r="AZ780" i="2"/>
  <c r="AZ772" i="2"/>
  <c r="AZ764" i="2"/>
  <c r="AZ756" i="2"/>
  <c r="AZ748" i="2"/>
  <c r="AZ740" i="2"/>
  <c r="AZ732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825" i="2"/>
  <c r="AZ817" i="2"/>
  <c r="AZ809" i="2"/>
  <c r="AZ801" i="2"/>
  <c r="AZ793" i="2"/>
  <c r="AZ785" i="2"/>
  <c r="AZ777" i="2"/>
  <c r="AZ769" i="2"/>
  <c r="AZ761" i="2"/>
  <c r="AZ753" i="2"/>
  <c r="AZ745" i="2"/>
  <c r="AZ737" i="2"/>
  <c r="AZ729" i="2"/>
  <c r="AZ720" i="2"/>
  <c r="AZ712" i="2"/>
  <c r="AZ704" i="2"/>
  <c r="AZ696" i="2"/>
  <c r="AZ688" i="2"/>
  <c r="AZ680" i="2"/>
  <c r="AZ672" i="2"/>
  <c r="AZ664" i="2"/>
  <c r="AZ656" i="2"/>
  <c r="AZ648" i="2"/>
  <c r="AZ640" i="2"/>
  <c r="AZ632" i="2"/>
  <c r="AZ624" i="2"/>
  <c r="AZ216" i="2"/>
  <c r="AZ208" i="2"/>
  <c r="AZ200" i="2"/>
  <c r="AZ192" i="2"/>
  <c r="AZ184" i="2"/>
  <c r="AZ176" i="2"/>
  <c r="AZ168" i="2"/>
  <c r="AZ160" i="2"/>
  <c r="AZ152" i="2"/>
  <c r="AZ144" i="2"/>
  <c r="AZ136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726" i="2"/>
  <c r="AZ724" i="2"/>
  <c r="AZ90" i="2"/>
  <c r="AZ82" i="2"/>
  <c r="AZ73" i="2"/>
  <c r="AZ64" i="2"/>
  <c r="AZ56" i="2"/>
  <c r="AZ723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211" i="2"/>
  <c r="AZ203" i="2"/>
  <c r="AZ195" i="2"/>
  <c r="AZ187" i="2"/>
  <c r="AZ179" i="2"/>
  <c r="AZ171" i="2"/>
  <c r="AZ163" i="2"/>
  <c r="AZ155" i="2"/>
  <c r="AZ147" i="2"/>
  <c r="AZ139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91" i="2"/>
  <c r="AZ83" i="2"/>
  <c r="AZ822" i="2"/>
  <c r="AZ806" i="2"/>
  <c r="AZ790" i="2"/>
  <c r="AZ766" i="2"/>
  <c r="AZ742" i="2"/>
  <c r="AZ718" i="2"/>
  <c r="AZ702" i="2"/>
  <c r="AZ678" i="2"/>
  <c r="AZ654" i="2"/>
  <c r="AZ638" i="2"/>
  <c r="AZ614" i="2"/>
  <c r="AZ598" i="2"/>
  <c r="AZ574" i="2"/>
  <c r="AZ558" i="2"/>
  <c r="AZ542" i="2"/>
  <c r="AZ518" i="2"/>
  <c r="AZ502" i="2"/>
  <c r="AZ486" i="2"/>
  <c r="AZ462" i="2"/>
  <c r="AZ446" i="2"/>
  <c r="AZ430" i="2"/>
  <c r="AZ414" i="2"/>
  <c r="AZ398" i="2"/>
  <c r="AZ382" i="2"/>
  <c r="AZ374" i="2"/>
  <c r="AZ366" i="2"/>
  <c r="AZ358" i="2"/>
  <c r="AZ350" i="2"/>
  <c r="AZ342" i="2"/>
  <c r="AZ334" i="2"/>
  <c r="AZ326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814" i="2"/>
  <c r="AZ798" i="2"/>
  <c r="AZ782" i="2"/>
  <c r="AZ774" i="2"/>
  <c r="AZ758" i="2"/>
  <c r="AZ750" i="2"/>
  <c r="AZ734" i="2"/>
  <c r="AZ710" i="2"/>
  <c r="AZ694" i="2"/>
  <c r="AZ686" i="2"/>
  <c r="AZ670" i="2"/>
  <c r="AZ662" i="2"/>
  <c r="AZ646" i="2"/>
  <c r="AZ630" i="2"/>
  <c r="AZ622" i="2"/>
  <c r="AZ606" i="2"/>
  <c r="AZ590" i="2"/>
  <c r="AZ582" i="2"/>
  <c r="AZ566" i="2"/>
  <c r="AZ550" i="2"/>
  <c r="AZ534" i="2"/>
  <c r="AZ526" i="2"/>
  <c r="AZ510" i="2"/>
  <c r="AZ494" i="2"/>
  <c r="AZ478" i="2"/>
  <c r="AZ470" i="2"/>
  <c r="AZ454" i="2"/>
  <c r="AZ438" i="2"/>
  <c r="AZ422" i="2"/>
  <c r="AZ406" i="2"/>
  <c r="AZ390" i="2"/>
  <c r="AZ318" i="2"/>
  <c r="AZ714" i="2"/>
  <c r="AZ706" i="2"/>
  <c r="AZ698" i="2"/>
  <c r="AZ690" i="2"/>
  <c r="AZ682" i="2"/>
  <c r="AZ674" i="2"/>
  <c r="AZ666" i="2"/>
  <c r="AZ130" i="2"/>
  <c r="AZ122" i="2"/>
  <c r="AZ114" i="2"/>
  <c r="AZ106" i="2"/>
  <c r="AZ98" i="2"/>
  <c r="AZ72" i="2"/>
  <c r="AZ63" i="2"/>
  <c r="AZ55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0" i="2"/>
  <c r="AZ202" i="2"/>
  <c r="AZ194" i="2"/>
  <c r="AZ186" i="2"/>
  <c r="AZ178" i="2"/>
  <c r="AZ170" i="2"/>
  <c r="AZ162" i="2"/>
  <c r="AZ154" i="2"/>
  <c r="AZ146" i="2"/>
  <c r="AZ138" i="2"/>
  <c r="AZ214" i="2"/>
  <c r="AZ206" i="2"/>
  <c r="AZ198" i="2"/>
  <c r="AZ190" i="2"/>
  <c r="AZ182" i="2"/>
  <c r="AZ174" i="2"/>
  <c r="AZ166" i="2"/>
  <c r="AZ158" i="2"/>
  <c r="AZ150" i="2"/>
  <c r="AZ142" i="2"/>
  <c r="AZ829" i="2"/>
  <c r="AZ821" i="2"/>
  <c r="AZ74" i="2"/>
  <c r="AZ65" i="2"/>
  <c r="AZ57" i="2"/>
  <c r="AZ813" i="2"/>
  <c r="AZ805" i="2"/>
  <c r="AZ797" i="2"/>
  <c r="AZ789" i="2"/>
  <c r="AZ781" i="2"/>
  <c r="AZ773" i="2"/>
  <c r="AZ765" i="2"/>
  <c r="AZ757" i="2"/>
  <c r="AZ749" i="2"/>
  <c r="AZ741" i="2"/>
  <c r="AZ733" i="2"/>
  <c r="AZ725" i="2"/>
  <c r="AZ717" i="2"/>
  <c r="AZ709" i="2"/>
  <c r="AZ701" i="2"/>
  <c r="AZ693" i="2"/>
  <c r="AZ685" i="2"/>
  <c r="AZ677" i="2"/>
  <c r="AZ669" i="2"/>
  <c r="AZ661" i="2"/>
  <c r="AZ653" i="2"/>
  <c r="AZ645" i="2"/>
  <c r="AZ637" i="2"/>
  <c r="AZ629" i="2"/>
  <c r="AZ621" i="2"/>
  <c r="AZ613" i="2"/>
  <c r="AZ605" i="2"/>
  <c r="AZ597" i="2"/>
  <c r="AZ589" i="2"/>
  <c r="AZ581" i="2"/>
  <c r="AZ573" i="2"/>
  <c r="AZ565" i="2"/>
  <c r="AZ557" i="2"/>
  <c r="AZ549" i="2"/>
  <c r="AZ541" i="2"/>
  <c r="AZ533" i="2"/>
  <c r="AZ525" i="2"/>
  <c r="AZ517" i="2"/>
  <c r="AZ509" i="2"/>
  <c r="AZ501" i="2"/>
  <c r="AZ493" i="2"/>
  <c r="AZ485" i="2"/>
  <c r="AZ477" i="2"/>
  <c r="AZ469" i="2"/>
  <c r="AZ461" i="2"/>
  <c r="AZ453" i="2"/>
  <c r="AZ445" i="2"/>
  <c r="AZ437" i="2"/>
  <c r="AZ429" i="2"/>
  <c r="AZ421" i="2"/>
  <c r="AZ413" i="2"/>
  <c r="AZ405" i="2"/>
  <c r="AZ397" i="2"/>
  <c r="AZ389" i="2"/>
  <c r="AZ381" i="2"/>
  <c r="AZ373" i="2"/>
  <c r="AZ365" i="2"/>
  <c r="AZ357" i="2"/>
  <c r="AZ349" i="2"/>
  <c r="AZ341" i="2"/>
  <c r="AZ333" i="2"/>
  <c r="AZ325" i="2"/>
  <c r="AZ317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213" i="2"/>
  <c r="AZ205" i="2"/>
  <c r="AZ197" i="2"/>
  <c r="AZ189" i="2"/>
  <c r="AZ181" i="2"/>
  <c r="AZ173" i="2"/>
  <c r="AZ165" i="2"/>
  <c r="AZ157" i="2"/>
  <c r="AZ149" i="2"/>
  <c r="AZ141" i="2"/>
  <c r="AZ212" i="2"/>
  <c r="AZ204" i="2"/>
  <c r="AZ196" i="2"/>
  <c r="AZ188" i="2"/>
  <c r="AZ180" i="2"/>
  <c r="AZ172" i="2"/>
  <c r="AZ164" i="2"/>
  <c r="AZ156" i="2"/>
  <c r="AZ148" i="2"/>
  <c r="AZ140" i="2"/>
  <c r="AZ132" i="2"/>
  <c r="AZ124" i="2"/>
  <c r="AZ116" i="2"/>
  <c r="AZ108" i="2"/>
  <c r="AZ100" i="2"/>
  <c r="AZ512" i="2"/>
  <c r="AG830" i="2"/>
  <c r="AE830" i="2"/>
  <c r="AH830" i="2" l="1"/>
  <c r="AJ830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2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2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<sst xmlns="http://schemas.openxmlformats.org/spreadsheetml/2006/main" count="7155" uniqueCount="2178">
  <si>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</si>
  <si>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</si>
  <si>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</si>
  <si>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</si>
  <si>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</si>
  <si>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</si>
  <si>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</si>
  <si>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</si>
  <si>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</si>
  <si>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</si>
  <si>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</si>
  <si>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</si>
  <si>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</si>
  <si>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</si>
  <si>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</si>
  <si>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</si>
  <si>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</si>
  <si>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</si>
  <si>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</si>
  <si>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</si>
  <si>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</si>
  <si>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</si>
  <si>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</si>
  <si>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</si>
  <si>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</si>
  <si>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</si>
  <si>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</si>
  <si>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</si>
  <si>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</si>
  <si>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</si>
  <si>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</si>
  <si>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</si>
  <si>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</si>
  <si>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</si>
  <si>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</si>
  <si>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</si>
  <si>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</si>
  <si>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</si>
  <si>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</si>
  <si>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</si>
  <si>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</si>
  <si>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</si>
  <si>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</si>
  <si>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</si>
  <si>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</si>
  <si>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</si>
  <si>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</si>
  <si>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</si>
  <si>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</si>
  <si>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</si>
  <si>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</si>
  <si>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</si>
  <si>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</si>
  <si>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</si>
  <si>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</si>
  <si>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</si>
  <si>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</si>
  <si>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</si>
  <si>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</si>
  <si>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</si>
  <si>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</si>
  <si>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</si>
  <si>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</si>
  <si>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</si>
  <si>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</si>
  <si>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</si>
  <si>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</si>
  <si>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</si>
  <si>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</si>
  <si>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</si>
  <si>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</si>
  <si>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</si>
  <si>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</si>
  <si>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</si>
  <si>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</si>
  <si>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</si>
  <si>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</si>
  <si>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</si>
  <si>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</si>
  <si>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</si>
  <si>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</si>
  <si>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</si>
  <si>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</si>
  <si>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</si>
  <si>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</si>
  <si>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</si>
  <si>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</si>
  <si>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</si>
  <si>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</si>
  <si>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</si>
  <si>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</si>
  <si>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</si>
  <si>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</si>
  <si>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</si>
  <si>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</si>
  <si>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</si>
  <si>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</si>
  <si>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</si>
  <si>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</si>
  <si>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</si>
  <si>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</si>
  <si>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</si>
  <si>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</si>
  <si>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</si>
  <si>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</si>
  <si>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</si>
  <si>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</si>
  <si>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</si>
  <si>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</si>
  <si>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</si>
  <si>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</si>
  <si>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</si>
  <si>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</si>
  <si>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</si>
  <si>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</si>
  <si>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</si>
  <si>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</si>
  <si>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</si>
  <si>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</si>
  <si>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</si>
  <si>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</si>
  <si>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</si>
  <si>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</si>
  <si>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</si>
  <si>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</si>
  <si>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</si>
  <si>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</si>
  <si>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</si>
  <si>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</si>
  <si>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</si>
  <si>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</si>
  <si>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</si>
  <si>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</si>
  <si>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</si>
  <si>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</si>
  <si>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</si>
  <si>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</si>
  <si>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</si>
  <si>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</si>
  <si>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</si>
  <si>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</si>
  <si>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</si>
  <si>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</si>
  <si>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</si>
  <si>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</si>
  <si>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</si>
  <si>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</si>
  <si>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</si>
  <si>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</si>
  <si>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</si>
  <si>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</si>
  <si>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</si>
  <si>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</si>
  <si>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</si>
  <si>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</si>
  <si>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</si>
  <si>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</si>
  <si>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</si>
  <si>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</si>
  <si>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</si>
  <si>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</si>
  <si>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</si>
  <si>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</si>
  <si>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</si>
  <si>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</si>
  <si>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</si>
  <si>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</si>
  <si>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</si>
  <si>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</si>
  <si>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</si>
  <si>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</si>
  <si>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</si>
  <si>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</si>
  <si>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</si>
  <si>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</si>
  <si>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</si>
  <si>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</si>
  <si>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</si>
  <si>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</si>
  <si>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</si>
  <si>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</si>
  <si>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</si>
  <si>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</si>
  <si>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</si>
  <si>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</si>
  <si>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</si>
  <si>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</si>
  <si>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</si>
  <si>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</si>
  <si>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</si>
  <si>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</si>
  <si>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</si>
  <si>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</si>
  <si>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</si>
  <si>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</si>
  <si>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</si>
  <si>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</si>
  <si>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</si>
  <si>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</si>
  <si>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</si>
  <si>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</si>
  <si>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</si>
  <si>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</si>
  <si>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</si>
  <si>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</si>
  <si>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</si>
  <si>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</si>
  <si>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</si>
  <si>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</si>
  <si>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</si>
  <si>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</si>
  <si>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</si>
  <si>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</si>
  <si>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</si>
  <si>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</si>
  <si>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</si>
  <si>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</si>
  <si>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</si>
  <si>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</si>
  <si>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</si>
  <si>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</si>
  <si>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</si>
  <si>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</si>
  <si>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</si>
  <si>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</si>
  <si>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</si>
  <si>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</si>
  <si>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</si>
  <si>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</si>
  <si>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</si>
  <si>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</si>
  <si>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</si>
  <si>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</si>
  <si>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</si>
  <si>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</si>
  <si>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</si>
  <si>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</si>
  <si>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</si>
  <si>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</si>
  <si>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</si>
  <si>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</si>
  <si>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</si>
  <si>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</si>
  <si>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</si>
  <si>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</si>
  <si>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</si>
  <si>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</si>
  <si>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</si>
  <si>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</si>
  <si>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</si>
  <si>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</si>
  <si>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</si>
  <si>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</si>
  <si>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</si>
  <si>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</si>
  <si>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</si>
  <si>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</si>
  <si>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</si>
  <si>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</si>
  <si>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</si>
  <si>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</si>
  <si>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</si>
  <si>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</si>
  <si>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</si>
  <si>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</si>
  <si>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</si>
  <si>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</si>
  <si>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</si>
  <si>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</si>
  <si>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</si>
  <si>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</si>
  <si>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</si>
  <si>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</si>
  <si>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</si>
  <si>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</si>
  <si>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</si>
  <si>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</si>
  <si>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</si>
  <si>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</si>
  <si>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</si>
  <si>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</si>
  <si>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</si>
  <si>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</si>
  <si>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</si>
  <si>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</si>
  <si>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</si>
  <si>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</si>
  <si>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</si>
  <si>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</si>
  <si>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</si>
  <si>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</si>
  <si>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</si>
  <si>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</si>
  <si>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</si>
  <si>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</si>
  <si>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</si>
  <si>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</si>
  <si>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</si>
  <si>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</si>
  <si>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</si>
  <si>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</si>
  <si>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</si>
  <si>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</si>
  <si>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</si>
  <si>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</si>
  <si>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</si>
  <si>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</si>
  <si>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</si>
  <si>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</si>
  <si>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</si>
  <si>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</si>
  <si>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</si>
  <si>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</si>
  <si>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</si>
  <si>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</si>
  <si>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</si>
  <si>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</si>
  <si>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</si>
  <si>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</si>
  <si>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</si>
  <si>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</si>
  <si>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</si>
  <si>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</si>
  <si>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</si>
  <si>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</si>
  <si>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</si>
  <si>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</si>
  <si>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</si>
  <si>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</si>
  <si>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</si>
  <si>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</si>
  <si>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</si>
  <si>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</si>
  <si>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</si>
  <si>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</si>
  <si>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</si>
  <si>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</si>
  <si>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</si>
  <si>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</si>
  <si>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</si>
  <si>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</si>
  <si>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</si>
  <si>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</si>
  <si>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</si>
  <si>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</si>
  <si>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</si>
  <si>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</si>
  <si>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</si>
  <si>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</si>
  <si>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</si>
  <si>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</si>
  <si>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</si>
  <si>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</si>
  <si>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</si>
  <si>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</si>
  <si>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</si>
  <si>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</si>
  <si>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</si>
  <si>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</si>
  <si>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</si>
  <si>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</si>
  <si>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</si>
  <si>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</si>
  <si>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</si>
  <si>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</si>
  <si>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</si>
  <si>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</si>
  <si>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</si>
  <si>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</si>
  <si>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</si>
  <si>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</si>
  <si>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</si>
  <si>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</si>
  <si>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</si>
  <si>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</si>
  <si>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</si>
  <si>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</si>
  <si>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</si>
  <si>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</si>
  <si>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</si>
  <si>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</si>
  <si>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</si>
  <si>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</si>
  <si>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</si>
  <si>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</si>
  <si>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</si>
  <si>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</si>
  <si>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</si>
  <si>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</si>
  <si>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</si>
  <si>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</si>
  <si>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</si>
  <si>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</si>
  <si>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</si>
  <si>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</si>
  <si>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</si>
  <si>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</si>
  <si>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</si>
  <si>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</si>
  <si>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</si>
  <si>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</si>
  <si>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</si>
  <si>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</si>
  <si>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</si>
  <si>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</si>
  <si>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</si>
  <si>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</si>
  <si>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</si>
  <si>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</si>
  <si>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</si>
  <si>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</si>
  <si>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</si>
  <si>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</si>
  <si>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</si>
  <si>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</si>
  <si>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</si>
  <si>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</si>
  <si>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</si>
  <si>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</si>
  <si>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</si>
  <si>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</si>
  <si>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</si>
  <si>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</si>
  <si>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</si>
  <si>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</si>
  <si>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</si>
  <si>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</si>
  <si>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</si>
  <si>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</si>
  <si>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</si>
  <si>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</si>
  <si>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</si>
  <si>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</si>
  <si>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</si>
  <si>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</si>
  <si>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</si>
  <si>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</si>
  <si>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</si>
  <si>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</si>
  <si>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</si>
  <si>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</si>
  <si>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</si>
  <si>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</si>
  <si>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</si>
  <si>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</si>
  <si>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</si>
  <si>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</si>
  <si>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</si>
  <si>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</si>
  <si>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</si>
  <si>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</si>
  <si>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</si>
  <si>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</si>
  <si>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</si>
  <si>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</si>
  <si>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</si>
  <si>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</si>
  <si>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</si>
  <si>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</si>
  <si>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</si>
  <si>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</si>
  <si>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</si>
  <si>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</si>
  <si>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</si>
  <si>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</si>
  <si>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</si>
  <si>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</si>
  <si>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</si>
  <si>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</si>
  <si>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</si>
  <si>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</si>
  <si>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</si>
  <si>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</si>
  <si>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</si>
  <si>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</si>
  <si>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</si>
  <si>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</si>
  <si>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</si>
  <si>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</si>
  <si>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</si>
  <si>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</si>
  <si>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</si>
  <si>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</si>
  <si>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</si>
  <si>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</si>
  <si>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</si>
  <si>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</si>
  <si>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</si>
  <si>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</si>
  <si>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</si>
  <si>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</si>
  <si>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</si>
  <si>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</si>
  <si>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</si>
  <si>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</si>
  <si>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</si>
  <si>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</si>
  <si>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</si>
  <si>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</si>
  <si>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</si>
  <si>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</si>
  <si>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</si>
  <si>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</si>
  <si>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</si>
  <si>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</si>
  <si>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</si>
  <si>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</si>
  <si>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</si>
  <si>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</si>
  <si>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</si>
  <si>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</si>
  <si>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</si>
  <si>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</si>
  <si>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</si>
  <si>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</si>
  <si>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</si>
  <si>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</si>
  <si>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</si>
  <si>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</si>
  <si>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</si>
  <si>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</si>
  <si>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</si>
  <si>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</si>
  <si>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</si>
  <si>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</si>
  <si>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</si>
  <si>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</si>
  <si>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</si>
  <si>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</si>
  <si>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</si>
  <si>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</si>
  <si>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</si>
  <si>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</si>
  <si>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</si>
  <si>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</si>
  <si>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</si>
  <si>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</si>
  <si>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</si>
  <si>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</si>
  <si>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</si>
  <si>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</si>
  <si>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</si>
  <si>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</si>
  <si>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</si>
  <si>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</si>
  <si>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</si>
  <si>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</si>
  <si>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</si>
  <si>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</si>
  <si>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</si>
  <si>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</si>
  <si>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</si>
  <si>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</si>
  <si>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</si>
  <si>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</si>
  <si>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</si>
  <si>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</si>
  <si>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</si>
  <si>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</si>
  <si>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</si>
  <si>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</si>
  <si>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</si>
  <si>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</si>
  <si>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</si>
  <si>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</si>
  <si>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</si>
  <si>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</si>
  <si>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</si>
  <si>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</si>
  <si>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</si>
  <si>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</si>
  <si>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</si>
  <si>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</si>
  <si>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</si>
  <si>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</si>
  <si>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</si>
  <si>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</si>
  <si>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</si>
  <si>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</si>
  <si>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</si>
  <si>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</si>
  <si>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</si>
  <si>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</si>
  <si>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</si>
  <si>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</si>
  <si>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</si>
  <si>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</si>
  <si>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</si>
  <si>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</si>
  <si>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</si>
  <si>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</si>
  <si>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</si>
  <si>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</si>
  <si>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</si>
  <si>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</si>
  <si>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</si>
  <si>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</si>
  <si>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</si>
  <si>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</si>
  <si>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</si>
  <si>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</si>
  <si>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</si>
  <si>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</si>
  <si>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</si>
  <si>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</si>
  <si>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</si>
  <si>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</si>
  <si>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</si>
  <si>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</si>
  <si>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</si>
  <si>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</si>
  <si>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</si>
  <si>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</si>
  <si>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</si>
  <si>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</si>
  <si>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</si>
  <si>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</si>
  <si>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</si>
  <si>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</si>
  <si>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</si>
  <si>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</si>
  <si>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</si>
  <si>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</si>
  <si>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</si>
  <si>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</si>
  <si>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</si>
  <si>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</si>
  <si>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</si>
  <si>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</si>
  <si>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</si>
  <si>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</si>
  <si>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</si>
  <si>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</si>
  <si>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</si>
  <si>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</si>
  <si>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</si>
  <si>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</si>
  <si>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</si>
  <si>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</si>
  <si>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</si>
  <si>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</si>
  <si>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</si>
  <si>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</si>
  <si>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</si>
  <si>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</si>
  <si>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</si>
  <si>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</si>
  <si>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</si>
  <si>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</si>
  <si>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</si>
  <si>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</si>
  <si>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</si>
  <si>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</si>
  <si>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</si>
  <si>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</si>
  <si>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</si>
  <si>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</si>
  <si>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</si>
  <si>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</si>
  <si>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</si>
  <si>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</si>
  <si>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</si>
  <si>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</si>
  <si>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</si>
  <si>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</si>
  <si>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</si>
  <si>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</si>
  <si>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</si>
  <si>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</si>
  <si>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</si>
  <si>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</si>
  <si>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</si>
  <si>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</si>
  <si>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</si>
  <si>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</si>
  <si>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</si>
  <si>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</si>
  <si>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</si>
  <si>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</si>
  <si>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</si>
  <si>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</si>
  <si>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</si>
  <si>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</si>
  <si>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</si>
  <si>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</si>
  <si>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</si>
  <si>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</si>
  <si>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</si>
  <si>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</si>
  <si>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</si>
  <si>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</si>
  <si>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</si>
  <si>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</si>
  <si>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</si>
  <si>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</si>
  <si>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</si>
  <si>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</si>
  <si>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</si>
  <si>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</si>
  <si>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</si>
  <si>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</si>
  <si>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</si>
  <si>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</si>
  <si>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</si>
  <si>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</si>
  <si>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</si>
  <si>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</si>
  <si>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</si>
  <si>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</si>
  <si>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</si>
  <si>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</si>
  <si>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</si>
  <si>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</si>
  <si>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</si>
  <si>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</si>
  <si>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</si>
  <si>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</si>
  <si>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</si>
  <si>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</si>
  <si>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</si>
  <si>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</si>
  <si>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</si>
  <si>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</si>
  <si>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</si>
  <si>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</si>
  <si>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</si>
  <si>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</si>
  <si>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</si>
  <si>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</si>
  <si>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</si>
  <si>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</si>
  <si>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</si>
  <si>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</si>
  <si>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</si>
  <si>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</si>
  <si>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</si>
  <si>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</si>
  <si>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</si>
  <si>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</si>
  <si>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</si>
  <si>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</si>
  <si>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</si>
  <si>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</si>
  <si>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</si>
  <si>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</si>
  <si>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</si>
  <si>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</si>
  <si>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</si>
  <si>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</si>
  <si>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</si>
  <si>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</si>
  <si>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</si>
  <si>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</si>
  <si>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</si>
  <si>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</si>
  <si>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</si>
  <si>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</si>
  <si>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</si>
  <si>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</si>
  <si>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</si>
  <si>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</si>
  <si>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</si>
  <si>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</si>
  <si>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</si>
  <si>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</si>
  <si>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</si>
  <si>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</si>
  <si>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</si>
  <si>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</si>
  <si>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</si>
  <si>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</si>
  <si>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</si>
  <si>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</si>
  <si>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</si>
  <si>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</si>
  <si>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</si>
  <si>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</si>
  <si>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</si>
  <si>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</si>
  <si>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</si>
  <si>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</si>
  <si>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</si>
  <si>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</si>
  <si>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</si>
  <si>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</si>
  <si>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</si>
  <si>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</si>
  <si>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</si>
  <si>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</si>
  <si>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</si>
  <si>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</si>
  <si>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</si>
  <si>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</si>
  <si>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</si>
  <si>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</si>
  <si>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</si>
  <si>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</si>
  <si>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</si>
  <si>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</si>
  <si>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</si>
  <si>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</si>
  <si>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</si>
  <si>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</si>
  <si>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</si>
  <si>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</si>
  <si>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</si>
  <si>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</si>
  <si>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</si>
  <si>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</si>
  <si>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</si>
  <si>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</si>
  <si>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</si>
  <si>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</si>
  <si>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</si>
  <si>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</si>
  <si>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</si>
  <si>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</si>
  <si>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</si>
  <si>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</si>
  <si>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</si>
  <si>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</si>
  <si>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</si>
  <si>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</si>
  <si>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</si>
  <si>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</si>
  <si>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</si>
  <si>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</si>
  <si>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</si>
  <si>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</si>
  <si>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</si>
  <si>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</si>
  <si>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</si>
  <si>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</si>
  <si>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</si>
  <si>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</si>
  <si>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</si>
  <si>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</si>
  <si>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</si>
  <si>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</si>
  <si>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</si>
  <si>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</si>
  <si>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</si>
  <si>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</si>
  <si>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</si>
  <si>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</si>
  <si>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</si>
  <si>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</si>
  <si>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</si>
  <si>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</si>
  <si>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</si>
  <si>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</si>
  <si>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</si>
  <si>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</si>
  <si>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</si>
  <si>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</si>
  <si>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</si>
  <si>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</si>
  <si>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</si>
  <si>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</si>
  <si>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</si>
  <si>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</si>
  <si>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</si>
  <si>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</si>
  <si>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</si>
  <si>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</si>
  <si>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</si>
  <si>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</si>
  <si>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</si>
  <si>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</si>
  <si>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</si>
  <si>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</si>
  <si>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</si>
  <si>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</si>
  <si>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</si>
  <si>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</si>
  <si>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</si>
  <si>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</si>
  <si>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</si>
  <si>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</si>
  <si>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</si>
  <si>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</si>
  <si>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</si>
  <si>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</si>
  <si>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</si>
  <si>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</si>
  <si>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</si>
  <si>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</si>
  <si>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</si>
  <si>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</si>
  <si>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</si>
  <si>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</si>
  <si>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</si>
  <si>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</si>
  <si>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</si>
  <si>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</si>
  <si>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</si>
  <si>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</si>
  <si>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</si>
  <si>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</si>
  <si>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</si>
  <si>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</si>
  <si>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</si>
  <si>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</si>
  <si>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</si>
  <si>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</si>
  <si>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</si>
  <si>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</si>
  <si>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</si>
  <si>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</si>
  <si>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</si>
  <si>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</si>
  <si>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</si>
  <si>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</si>
  <si>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</si>
  <si>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</si>
  <si>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</si>
  <si>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</si>
  <si>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</si>
  <si>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</si>
  <si>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</si>
  <si>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</si>
  <si>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</si>
  <si>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</si>
  <si>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</si>
  <si>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</si>
  <si>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</si>
  <si>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</si>
  <si>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</si>
  <si>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</si>
  <si>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</si>
  <si>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</si>
  <si>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</si>
  <si>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</si>
  <si>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</si>
  <si>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</si>
  <si>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</si>
  <si>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</si>
  <si>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</si>
  <si>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</si>
  <si>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</si>
  <si>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</si>
  <si>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</si>
  <si>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</si>
  <si>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</si>
  <si>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</si>
  <si>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</si>
  <si>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</si>
  <si>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</si>
  <si>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</si>
  <si>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</si>
  <si>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</si>
  <si>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</si>
  <si>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</si>
  <si>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</si>
  <si>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</si>
  <si>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</si>
  <si>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</si>
  <si>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</si>
  <si>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</si>
  <si>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</si>
  <si>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</si>
  <si>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</si>
  <si>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</si>
  <si>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</si>
  <si>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</si>
  <si>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</si>
  <si>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</si>
  <si>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</si>
  <si>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</si>
  <si>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</si>
  <si>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</si>
  <si>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</si>
  <si>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</si>
  <si>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</si>
  <si>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</si>
  <si>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</si>
  <si>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</si>
  <si>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</si>
  <si>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</si>
  <si>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</si>
  <si>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</si>
  <si>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</si>
  <si>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</si>
  <si>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</si>
  <si>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</si>
  <si>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</si>
  <si>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</si>
  <si>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</si>
  <si>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</si>
  <si>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</si>
  <si>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</si>
  <si>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</si>
  <si>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</si>
  <si>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</si>
  <si>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</si>
  <si>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</si>
  <si>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</si>
  <si>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</si>
  <si>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</si>
  <si>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</si>
  <si>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</si>
  <si>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</si>
  <si>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</si>
  <si>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</si>
  <si>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</si>
  <si>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</si>
  <si>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</si>
  <si>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</si>
  <si>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</si>
  <si>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</si>
  <si>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</si>
  <si>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</si>
  <si>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</si>
  <si>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</si>
  <si>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</si>
  <si>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</si>
  <si>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</si>
  <si>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</si>
  <si>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</si>
  <si>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</si>
  <si>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</si>
  <si>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</si>
  <si>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</si>
  <si>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</si>
  <si>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</si>
  <si>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</si>
  <si>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</si>
  <si>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</si>
  <si>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</si>
  <si>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</si>
  <si>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</si>
  <si>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</si>
  <si>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</si>
  <si>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</si>
  <si>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</si>
  <si>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</si>
  <si>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</si>
  <si>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</si>
  <si>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</si>
  <si>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</si>
  <si>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</si>
  <si>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</si>
  <si>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</si>
  <si>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</si>
  <si>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</si>
  <si>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</si>
  <si>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</si>
  <si>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</si>
  <si>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</si>
  <si>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</si>
  <si>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</si>
  <si>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</si>
  <si>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</si>
  <si>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</si>
  <si>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</si>
  <si>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</si>
  <si>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</si>
  <si>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</si>
  <si>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</si>
  <si>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</si>
  <si>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</si>
  <si>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</si>
  <si>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</si>
  <si>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</si>
  <si>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</si>
  <si>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</si>
  <si>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</si>
  <si>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</si>
  <si>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</si>
  <si>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</si>
  <si>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</si>
  <si>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</si>
  <si>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</si>
  <si>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</si>
  <si>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</si>
  <si>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</si>
  <si>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</si>
  <si>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</si>
  <si>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</si>
  <si>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</si>
  <si>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</si>
  <si>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</si>
  <si>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</si>
  <si>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</si>
  <si>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</si>
  <si>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</si>
  <si>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</si>
  <si>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</si>
  <si>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</si>
  <si>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</si>
  <si>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</si>
  <si>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</si>
  <si>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</si>
  <si>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</si>
  <si>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</si>
  <si>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</si>
  <si>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</si>
  <si>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</si>
  <si>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</si>
  <si>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</si>
  <si>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</si>
  <si>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</si>
  <si>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</si>
  <si>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</si>
  <si>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</si>
  <si>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</si>
  <si>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</si>
  <si>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</si>
  <si>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</si>
  <si>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</si>
  <si>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</si>
  <si>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</si>
  <si>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</si>
  <si>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</si>
  <si>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</si>
  <si>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</si>
  <si>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</si>
  <si>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</si>
  <si>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</si>
  <si>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</si>
  <si>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</si>
  <si>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</si>
  <si>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</si>
  <si>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</si>
  <si>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</si>
  <si>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</si>
  <si>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</si>
  <si>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</si>
  <si>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</si>
  <si>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</si>
  <si>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</si>
  <si>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</si>
  <si>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</si>
  <si>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</si>
  <si>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</si>
  <si>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</si>
  <si>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</si>
  <si>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</si>
  <si>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</si>
  <si>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</si>
  <si>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</si>
  <si>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</si>
  <si>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</si>
  <si>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</si>
  <si>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</si>
  <si>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</si>
  <si>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</si>
  <si>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</si>
  <si>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</si>
  <si>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</si>
  <si>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</si>
  <si>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</si>
  <si>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</si>
  <si>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</si>
  <si>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</si>
  <si>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</si>
  <si>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</si>
  <si>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</si>
  <si>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</si>
  <si>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</si>
  <si>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</si>
  <si>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</si>
  <si>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</si>
  <si>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</si>
  <si>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</si>
  <si>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</si>
  <si>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</si>
  <si>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</si>
  <si>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</si>
  <si>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</si>
  <si>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</si>
  <si>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</si>
  <si>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</si>
  <si>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</si>
  <si>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</si>
  <si>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</si>
  <si>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</si>
  <si>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</si>
  <si>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</si>
  <si>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</si>
  <si>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</si>
  <si>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</si>
  <si>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</si>
  <si>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</si>
  <si>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</si>
  <si>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</si>
  <si>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</si>
  <si>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</si>
  <si>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</si>
  <si>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</si>
  <si>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</si>
  <si>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</si>
  <si>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</si>
  <si>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</si>
  <si>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</si>
  <si>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</si>
  <si>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</si>
  <si>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</si>
  <si>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</si>
  <si>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</si>
  <si>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</si>
  <si>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</si>
  <si>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</si>
  <si>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</si>
  <si>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</si>
  <si>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</si>
  <si>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</si>
  <si>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</si>
  <si>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</si>
  <si>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</si>
  <si>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</si>
  <si>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</si>
  <si>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</si>
  <si>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</si>
  <si>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</si>
  <si>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</si>
  <si>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</si>
  <si>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</si>
  <si>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</si>
  <si>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</si>
  <si>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</si>
  <si>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</si>
  <si>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</si>
  <si>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</si>
  <si>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</si>
  <si>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</si>
  <si>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</si>
  <si>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</si>
  <si>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</si>
  <si>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</si>
  <si>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</si>
  <si>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</si>
  <si>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</si>
  <si>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</si>
  <si>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</si>
  <si>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</si>
  <si>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</si>
  <si>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</si>
  <si>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</si>
  <si>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</si>
  <si>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</si>
  <si>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</si>
  <si>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</si>
  <si>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</si>
  <si>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</si>
  <si>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</si>
  <si>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</si>
  <si>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</si>
  <si>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</si>
  <si>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</si>
  <si>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</si>
  <si>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</si>
  <si>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</si>
  <si>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</si>
  <si>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</si>
  <si>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</si>
  <si>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</si>
  <si>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</si>
  <si>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</si>
  <si>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</si>
  <si>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</si>
  <si>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</si>
  <si>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</si>
  <si>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</si>
  <si>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</si>
  <si>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</si>
  <si>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</si>
  <si>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</si>
  <si>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</si>
  <si>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</si>
  <si>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</si>
  <si>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</si>
  <si>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</si>
  <si>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</si>
  <si>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</si>
  <si>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</si>
  <si>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</si>
  <si>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</si>
  <si>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</si>
  <si>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</si>
  <si>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</si>
  <si>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</si>
  <si>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</si>
  <si>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</si>
  <si>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</si>
  <si>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</si>
  <si>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</si>
  <si>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</si>
  <si>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</si>
  <si>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</si>
  <si>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</si>
  <si>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</si>
  <si>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</si>
  <si>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</si>
  <si>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</si>
  <si>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</si>
  <si>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</si>
  <si>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</si>
  <si>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</si>
  <si>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</si>
  <si>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</si>
  <si>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</si>
  <si>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</si>
  <si>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</si>
  <si>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</si>
  <si>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</si>
  <si>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</si>
  <si>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</si>
  <si>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</si>
  <si>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</si>
  <si>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</si>
  <si>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</si>
  <si>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</si>
  <si>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</si>
  <si>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</si>
  <si>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</si>
  <si>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</si>
  <si>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</si>
  <si>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</si>
  <si>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</si>
  <si>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</si>
  <si>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</si>
  <si>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</si>
  <si>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</si>
  <si>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</si>
  <si>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</si>
  <si>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</si>
  <si>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</si>
  <si>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</si>
  <si>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</si>
  <si>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</si>
  <si>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</si>
  <si>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</si>
  <si>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</si>
  <si>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</si>
  <si>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</si>
  <si>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</si>
  <si>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</si>
  <si>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</si>
  <si>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</si>
  <si>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</si>
  <si>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</si>
  <si>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</si>
  <si>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</si>
  <si>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</si>
  <si>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</si>
  <si>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</si>
  <si>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</si>
  <si>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</si>
  <si>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</si>
  <si>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</si>
  <si>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</si>
  <si>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</si>
  <si>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</si>
  <si>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</si>
  <si>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</si>
  <si>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</si>
  <si>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</si>
  <si>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</si>
  <si>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</si>
  <si>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</si>
  <si>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</si>
  <si>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</si>
  <si>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</si>
  <si>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</si>
  <si>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</si>
  <si>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</si>
  <si>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</si>
  <si>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</si>
  <si>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</si>
  <si>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</si>
  <si>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</si>
  <si>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</si>
  <si>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</si>
  <si>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</si>
  <si>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</si>
  <si>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</si>
  <si>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</si>
  <si>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</si>
  <si>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</si>
  <si>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</si>
  <si>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</si>
  <si>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</si>
  <si>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</si>
  <si>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</si>
  <si>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</si>
  <si>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</si>
  <si>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</si>
  <si>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</si>
  <si>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</si>
  <si>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</si>
  <si>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</si>
  <si>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</si>
  <si>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</si>
  <si>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</si>
  <si>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</si>
  <si>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</si>
  <si>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</si>
  <si>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</si>
  <si>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</si>
  <si>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</si>
  <si>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</si>
  <si>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</si>
  <si>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</si>
  <si>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</si>
  <si>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</si>
  <si>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</si>
  <si>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</si>
  <si>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</si>
  <si>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</si>
  <si>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</si>
  <si>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</si>
  <si>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</si>
  <si>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</si>
  <si>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</si>
  <si>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</si>
  <si>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</si>
  <si>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</si>
  <si>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</si>
  <si>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</si>
  <si>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</si>
  <si>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</si>
  <si>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</si>
  <si>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</si>
  <si>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</si>
  <si>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</si>
  <si>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</si>
  <si>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</si>
  <si>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</si>
  <si>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</si>
  <si>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</si>
  <si>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</si>
  <si>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</si>
  <si>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</si>
  <si>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</si>
  <si>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</si>
  <si>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</si>
  <si>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</si>
  <si>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</si>
  <si>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</si>
  <si>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</si>
  <si>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</si>
  <si>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</si>
  <si>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</si>
  <si>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</si>
  <si>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</si>
  <si>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</si>
  <si>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</si>
  <si>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</si>
  <si>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</si>
  <si>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</si>
  <si>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</si>
  <si>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</si>
  <si>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</si>
  <si>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</si>
  <si>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</si>
  <si>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</si>
  <si>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</si>
  <si>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</si>
  <si>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</si>
  <si>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</si>
  <si>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</si>
  <si>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</si>
  <si>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</si>
  <si>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</si>
  <si>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</si>
  <si>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</si>
  <si>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</si>
  <si>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</si>
  <si>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</si>
  <si>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</si>
  <si>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</si>
  <si>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</si>
  <si>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</si>
  <si>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</si>
  <si>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</si>
  <si>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</si>
  <si>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</si>
  <si>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</si>
  <si>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</si>
  <si>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</si>
  <si>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</si>
  <si>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</si>
  <si>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</si>
  <si>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</si>
  <si>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</si>
  <si>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</si>
  <si>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</si>
  <si>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</si>
  <si>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</si>
  <si>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</si>
  <si>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</si>
  <si>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</si>
  <si>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</si>
  <si>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</si>
  <si>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</si>
  <si>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</si>
  <si>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</si>
  <si>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</si>
  <si>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</si>
  <si>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</si>
  <si>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</si>
  <si>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</si>
  <si>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</si>
  <si>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</si>
  <si>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</si>
  <si>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</si>
  <si>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</si>
  <si>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</si>
  <si>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</si>
  <si>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</si>
  <si>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</si>
  <si>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</si>
  <si>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</si>
  <si>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</si>
  <si>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</si>
  <si>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</si>
  <si>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</si>
  <si>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</si>
  <si>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</si>
  <si>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</si>
  <si>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</si>
  <si>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</si>
  <si>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</si>
  <si>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</si>
  <si>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</si>
  <si>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</si>
  <si>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</si>
  <si>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</si>
  <si>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</si>
  <si>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</si>
  <si>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</si>
  <si>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</si>
  <si>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</si>
  <si>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</si>
  <si>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</si>
  <si>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</si>
  <si>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</si>
  <si>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</si>
  <si>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</si>
  <si>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</si>
  <si>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</si>
  <si>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</si>
  <si>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</si>
  <si>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</si>
  <si>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</si>
  <si>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</si>
  <si>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</si>
  <si>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</si>
  <si>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</si>
  <si>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</si>
  <si>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</si>
  <si>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</si>
  <si>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</si>
  <si>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</si>
  <si>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</si>
  <si>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</si>
  <si>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</si>
  <si>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</si>
  <si>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</si>
  <si>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</si>
  <si>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</si>
  <si>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</si>
  <si>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</si>
  <si>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</si>
  <si>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</si>
  <si>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</si>
  <si>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</si>
  <si>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</si>
  <si>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</si>
  <si>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</si>
  <si>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</si>
  <si>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</si>
  <si>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</si>
  <si>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</si>
  <si>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</si>
  <si>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</si>
  <si>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</si>
  <si>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</si>
  <si>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</si>
  <si>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</si>
  <si>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</si>
  <si>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</si>
  <si>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</si>
  <si>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</si>
  <si>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</si>
  <si>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</si>
  <si>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</si>
  <si>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</si>
  <si>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</si>
  <si>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</si>
  <si>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</si>
  <si>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</si>
  <si>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</si>
  <si>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</si>
  <si>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</si>
  <si>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</si>
  <si>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</si>
  <si>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</si>
  <si>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</si>
  <si>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</si>
  <si>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</si>
  <si>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</si>
  <si>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</si>
  <si>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</si>
  <si>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</si>
  <si>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</si>
  <si>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</si>
  <si>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</si>
  <si>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</si>
  <si>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</si>
  <si>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</si>
  <si>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</si>
  <si>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</si>
  <si>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</si>
  <si>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</si>
  <si>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</si>
  <si>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</si>
  <si>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</si>
  <si>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</si>
  <si>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</si>
  <si>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</si>
  <si>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</si>
  <si>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</si>
  <si>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</si>
  <si>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</si>
  <si>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</si>
  <si>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</si>
  <si>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</si>
  <si>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</si>
  <si>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</si>
  <si>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</si>
  <si>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</si>
  <si>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</si>
  <si>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</si>
  <si>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</si>
  <si>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</si>
  <si>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</si>
  <si>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</si>
  <si>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</si>
  <si>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</si>
  <si>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</si>
  <si>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</si>
  <si>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</si>
  <si>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</si>
  <si>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</si>
  <si>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</si>
  <si>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</si>
  <si>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</si>
  <si>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</si>
  <si>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</si>
  <si>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</si>
  <si>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</si>
  <si>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</si>
  <si>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</si>
  <si>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</si>
  <si>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</si>
  <si>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</si>
  <si>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</si>
  <si>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</si>
  <si>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</si>
  <si>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</si>
  <si>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</si>
  <si>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</si>
  <si>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</si>
  <si>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</si>
  <si>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</si>
  <si>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</si>
  <si>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</si>
  <si>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</si>
  <si>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</si>
  <si>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</si>
  <si>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</si>
  <si>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</si>
  <si>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</si>
  <si>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</si>
  <si>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</si>
  <si>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</si>
  <si>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</si>
  <si>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</si>
  <si>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</si>
  <si>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</si>
  <si>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</si>
  <si>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</si>
  <si>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</si>
  <si>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</si>
  <si>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</si>
  <si>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</si>
  <si>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</si>
  <si>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</si>
  <si>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</si>
  <si>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</si>
  <si>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</si>
  <si>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</si>
  <si>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</si>
  <si>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</si>
  <si>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</si>
  <si>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</si>
  <si>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</si>
  <si>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</si>
  <si>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</si>
  <si>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</si>
  <si>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</si>
  <si>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</si>
  <si>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</si>
  <si>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</si>
  <si>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</si>
  <si>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</si>
  <si>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</si>
  <si>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</si>
  <si>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</si>
  <si>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</si>
  <si>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</si>
  <si>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</si>
  <si>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</si>
  <si>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</si>
  <si>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</si>
  <si>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</si>
  <si>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</si>
  <si>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</si>
  <si>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</si>
  <si>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</si>
  <si>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</si>
  <si>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</si>
  <si>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</si>
  <si>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</si>
  <si>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</si>
  <si>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</si>
  <si>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</si>
  <si>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</si>
  <si>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</si>
  <si>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</si>
  <si>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</si>
  <si>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</si>
  <si>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</si>
  <si>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</si>
  <si>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</si>
  <si>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</si>
  <si>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</si>
  <si>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</si>
  <si>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</si>
  <si>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</si>
  <si>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</si>
  <si>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</si>
  <si>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</si>
  <si>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</si>
  <si>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</si>
  <si>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</si>
  <si>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</si>
  <si>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</si>
  <si>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</si>
  <si>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</si>
  <si>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</si>
  <si>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</si>
  <si>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</si>
  <si>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</si>
  <si>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</si>
  <si>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</si>
  <si>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</si>
  <si>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</si>
  <si>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</si>
  <si>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</si>
  <si>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</si>
  <si>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</si>
  <si>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</si>
  <si>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</si>
  <si>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</si>
  <si>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</si>
  <si>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</si>
  <si>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</si>
  <si>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</si>
  <si>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</si>
  <si>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</si>
  <si>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</si>
  <si>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</si>
  <si>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</si>
  <si>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</si>
  <si>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</si>
  <si>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</si>
  <si>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</si>
  <si>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</si>
  <si>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</si>
  <si>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</si>
  <si>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</si>
  <si>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</si>
  <si>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</si>
  <si>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</si>
  <si>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</si>
  <si>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</si>
  <si>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</si>
  <si>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</si>
  <si>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</si>
  <si>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</si>
  <si>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</si>
  <si>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</si>
  <si>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</si>
  <si>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</si>
  <si>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</si>
  <si>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</si>
  <si>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</si>
  <si>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</si>
  <si>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</si>
  <si>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</si>
  <si>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</si>
  <si>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</si>
  <si>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</si>
  <si>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</si>
  <si>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</si>
  <si>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</si>
  <si>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</si>
  <si>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</si>
  <si>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</si>
  <si>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</si>
  <si>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</si>
  <si>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</si>
  <si>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</si>
  <si>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</si>
  <si>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</si>
  <si>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</si>
  <si>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</si>
  <si>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</si>
  <si>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</si>
  <si>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</si>
  <si>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</si>
  <si>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</si>
  <si>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</si>
  <si>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</si>
  <si>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</si>
  <si>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</si>
  <si>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</si>
  <si>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</si>
  <si>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</si>
  <si>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</si>
  <si>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</si>
  <si>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</si>
  <si>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</si>
  <si>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</si>
  <si>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</si>
  <si>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</si>
  <si>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</si>
  <si>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</si>
  <si>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</si>
  <si>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</si>
  <si>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</si>
  <si>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</si>
  <si>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</si>
  <si>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</si>
  <si>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</si>
  <si>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</si>
  <si>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</si>
  <si>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</si>
  <si>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</si>
  <si>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</si>
  <si>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</si>
  <si>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</si>
  <si>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</si>
  <si>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</si>
  <si>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</si>
  <si>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</si>
  <si>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</si>
  <si>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</si>
  <si>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</si>
  <si>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</si>
  <si>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</si>
  <si>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</si>
  <si>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</si>
  <si>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</si>
  <si>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</si>
  <si>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</si>
  <si>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</si>
  <si>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</si>
  <si>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</si>
  <si>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</si>
  <si>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</si>
  <si>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</si>
  <si>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</si>
  <si>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</si>
  <si>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</si>
  <si>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</si>
  <si>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</si>
  <si>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</si>
  <si>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</si>
  <si>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</si>
  <si>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</si>
  <si>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</si>
  <si>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</si>
  <si>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</si>
  <si>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</si>
  <si>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</si>
  <si>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</si>
  <si>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</si>
  <si>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</si>
  <si>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</si>
  <si>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</si>
  <si>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</si>
  <si>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</si>
  <si>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</si>
  <si>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</si>
  <si>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</si>
  <si>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</si>
  <si>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</si>
  <si>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</si>
  <si>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</si>
  <si>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</si>
  <si>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</si>
  <si>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</si>
  <si>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</si>
  <si>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</si>
  <si>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</si>
  <si>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</si>
  <si>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</si>
  <si>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</si>
  <si>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</si>
  <si>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</si>
  <si>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</si>
  <si>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</si>
  <si>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</si>
  <si>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</si>
  <si>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</si>
  <si>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</si>
  <si>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</si>
  <si>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</si>
  <si>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</si>
  <si>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</si>
  <si>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</si>
  <si>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</si>
  <si>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</si>
  <si>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</si>
  <si>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</si>
  <si>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</si>
  <si>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</si>
  <si>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</si>
  <si>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</si>
  <si>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</si>
  <si>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</si>
  <si>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</si>
  <si>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</si>
  <si>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</si>
  <si>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</si>
  <si>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</si>
  <si>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</si>
  <si>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</si>
  <si>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</si>
  <si>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</si>
  <si>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</si>
  <si>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</si>
  <si>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</si>
  <si>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</si>
  <si>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</si>
  <si>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</si>
  <si>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</si>
  <si>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</si>
  <si>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</si>
  <si>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</si>
  <si>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</si>
  <si>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</si>
  <si>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</si>
  <si>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</si>
  <si>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</si>
  <si>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</si>
  <si>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</si>
  <si>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</si>
  <si>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</si>
  <si>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</si>
  <si>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</si>
  <si>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</si>
  <si>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</si>
  <si>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</si>
  <si>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</si>
  <si>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</si>
  <si>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</si>
  <si>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</si>
  <si>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</si>
  <si>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</si>
  <si>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</si>
  <si>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</si>
  <si>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</si>
  <si>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</si>
  <si>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</si>
  <si>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</si>
  <si>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</si>
  <si>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</si>
  <si>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</si>
  <si>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</si>
  <si>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</si>
  <si>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</si>
  <si>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</si>
  <si>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</si>
  <si>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</si>
  <si>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</si>
  <si>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</si>
  <si>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</si>
  <si>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</si>
  <si>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</si>
  <si>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</si>
  <si>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</si>
  <si>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</si>
  <si>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</si>
  <si>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</si>
  <si>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</si>
  <si>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</si>
  <si>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</si>
  <si>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</si>
  <si>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</si>
  <si>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</si>
  <si>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</si>
  <si>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</si>
  <si>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</si>
  <si>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</si>
  <si>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</si>
  <si>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</si>
  <si>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</si>
  <si>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</si>
  <si>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</si>
  <si>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</si>
  <si>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</si>
  <si>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</si>
  <si>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</si>
  <si>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</si>
  <si>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</si>
  <si>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</si>
  <si>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</si>
  <si>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</si>
  <si>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</si>
  <si>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</si>
  <si>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</si>
  <si>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</si>
  <si>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</si>
  <si>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</si>
  <si>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</si>
  <si>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</si>
  <si>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</si>
  <si>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</si>
  <si>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</si>
  <si>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</si>
  <si>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</si>
  <si>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</si>
  <si>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</si>
  <si>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</si>
  <si>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</si>
  <si>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</si>
  <si>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</si>
  <si>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</si>
  <si>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</si>
  <si>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</si>
  <si>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</si>
  <si>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</si>
  <si>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</si>
  <si>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</si>
  <si>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</si>
  <si>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</si>
  <si>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</si>
  <si>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</si>
  <si>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</si>
  <si>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</si>
  <si>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</si>
  <si>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</si>
  <si>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</si>
  <si>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</si>
  <si>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</si>
  <si>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</si>
  <si>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</si>
  <si>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</si>
  <si>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</si>
  <si>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</si>
  <si>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</si>
  <si>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</si>
  <si>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</si>
  <si>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</si>
  <si>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</si>
  <si>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</si>
  <si>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</si>
  <si>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</si>
  <si>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</si>
  <si>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</si>
  <si>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</si>
  <si>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</si>
  <si>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</si>
  <si>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</si>
  <si>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</si>
  <si>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</si>
  <si>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</si>
  <si>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</si>
  <si>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</si>
  <si>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</si>
  <si>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</si>
  <si>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</si>
  <si>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</si>
  <si>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</si>
  <si>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</si>
  <si>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</si>
  <si>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</si>
  <si>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</si>
  <si>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</si>
  <si>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</si>
  <si>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</si>
  <si>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</si>
  <si>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</si>
  <si>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</si>
  <si>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</si>
  <si>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</si>
  <si>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</si>
  <si>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</si>
  <si>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</si>
  <si>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</si>
  <si>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</si>
  <si>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</si>
  <si>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</si>
  <si>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</si>
  <si>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</si>
  <si>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</si>
  <si>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</si>
  <si>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</si>
  <si>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</si>
  <si>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</si>
  <si>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</si>
  <si>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</si>
  <si>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</si>
  <si>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</si>
  <si>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</si>
  <si>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</si>
  <si>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</si>
  <si>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</si>
  <si>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</si>
  <si>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</si>
  <si>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</si>
  <si>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</si>
  <si>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</si>
  <si>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</si>
  <si>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</si>
  <si>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</si>
  <si>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</si>
  <si>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</si>
  <si>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</si>
  <si>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</si>
  <si>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</si>
  <si>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</si>
  <si>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</si>
  <si>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</si>
  <si>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</si>
  <si>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</si>
  <si>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</si>
  <si>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Cambiar las luminarias sodio a luminarias tipo led en la zona urbana del municipio de Pasto</t>
  </si>
  <si>
    <t>Aumentar la cobertura de iluminacion urbana y rural del municipio de Pasto</t>
  </si>
  <si>
    <t xml:space="preserve">Identificar oportunamente luminarias apagadas o intermitentes, ubicación exacta, control de intensidad luminica y medicion exacta de energia  </t>
  </si>
  <si>
    <t>Exponer figuras navideñas en sitios estrategicos del municipio de pasto exhibidos al publico en epoca de navidad</t>
  </si>
  <si>
    <t>Disminuir consumos de energia utilizando la energia solar en parques de la siudad de Pasto.</t>
  </si>
  <si>
    <t>21-Minas y energía</t>
  </si>
  <si>
    <t>Consolidación productiva del sector de energía eléctrica</t>
  </si>
  <si>
    <t>2102069</t>
  </si>
  <si>
    <t>2102055</t>
  </si>
  <si>
    <t>2102064</t>
  </si>
  <si>
    <t>2102009</t>
  </si>
  <si>
    <t>2102008</t>
  </si>
  <si>
    <t>Servicio de alumbrado público</t>
  </si>
  <si>
    <t>Unidades de generación de energía eléctrica con combustibles líquidos instaladas</t>
  </si>
  <si>
    <t>Estaciones de monitoreo de medición de variables energéticas en las zonas no interconectadas</t>
  </si>
  <si>
    <t>Documentos de planeación</t>
  </si>
  <si>
    <t>Documentos de lineamientos técnicos</t>
  </si>
  <si>
    <t>210206900</t>
  </si>
  <si>
    <t>210205500</t>
  </si>
  <si>
    <t>210206400</t>
  </si>
  <si>
    <t>210200902</t>
  </si>
  <si>
    <t>210200800</t>
  </si>
  <si>
    <t>Lámparas de alumbrado público en funcionamiento</t>
  </si>
  <si>
    <t>Estaciones de monitoreo de medición de variables energéticas en las zonas no interconectadas instaladas</t>
  </si>
  <si>
    <t>Documentos de planeación de la energización rural sostenible realizados</t>
  </si>
  <si>
    <t>Documentos de lineamientos técnicos realizados</t>
  </si>
  <si>
    <t>Instalar en luminarias led los componentes para encendido, apagado e intensidad luminica automatizada del punto luminico (bombillo)</t>
  </si>
  <si>
    <t>Fabricación, instalación,  iluminación y mantenimiento  de figuras navideñas instaladas para la exibicion al publico  en sitios estrategicos del municipio de Pasto en epoca navideña</t>
  </si>
  <si>
    <t>Diseño, instalacion e iluminacion de parques de la ciudad de pasto utilizando la energia solar (cambio del suministro de energia electrica por energia solar).</t>
  </si>
  <si>
    <t>Director Tecnico</t>
  </si>
  <si>
    <t>Servicio Público de Alumbrado de Pasto SEPAL S.A.</t>
  </si>
  <si>
    <t>Prestación del servicio de alumbrado público mediante contrato de concesión vigente 2015-2051 en el sector urbano y rural del Municipio de Pasto vigencia 2023.</t>
  </si>
  <si>
    <t>Prestación del servicio de alumbrado público mediante contrato de concesión vigente 2015-2051 en el sector urbano y rural del Municipio de Pasto  vigencia 2023.</t>
  </si>
  <si>
    <t>Cambiar  luminaria de sodio por led e instalar a su vez los componentes que constituyen el cambio de luminaria, la administración, operación, mantenimiento y el pago adquisición de energía de alumbrado público.</t>
  </si>
  <si>
    <t>Instalar nuevos puntos luminosos (luminarias) en zona urbana y rural del municipio de Pasto, la actividad incluye la administración, operación, mantenimiento y el pago adquisición de energía de alumbrado público.</t>
  </si>
  <si>
    <t>Sin situación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</si>
</sst>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left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Protection="1">
      <protection locked="0"/>
    </xf>
    <xf numFmtId="165" fontId="0" fillId="0" borderId="0" xfId="0" applyNumberFormat="1" applyFill="1" applyProtection="1">
      <protection locked="0"/>
    </xf>
    <xf numFmtId="164" fontId="4" fillId="0" borderId="0" xfId="0" applyNumberFormat="1" applyFont="1" applyFill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6600"/>
      <color rgb="FF00FF00"/>
      <color rgb="FFFFFF99"/>
      <color rgb="FF0066FF"/>
      <color rgb="FFFF0000"/>
      <color rgb="FF0099FF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1990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85" t="s">
        <v>406</v>
      </c>
      <c r="C5" t="s">
        <v>440</v>
      </c>
    </row>
    <row r="6" spans="1:3" x14ac:dyDescent="0.25">
      <c r="A6" s="11" t="s">
        <v>440</v>
      </c>
      <c r="B6" s="85"/>
      <c r="C6" t="s">
        <v>414</v>
      </c>
    </row>
    <row r="7" spans="1:3" x14ac:dyDescent="0.25">
      <c r="A7" s="11" t="s">
        <v>414</v>
      </c>
      <c r="B7" s="85"/>
      <c r="C7" t="s">
        <v>447</v>
      </c>
    </row>
    <row r="8" spans="1:3" x14ac:dyDescent="0.25">
      <c r="A8" s="11" t="s">
        <v>447</v>
      </c>
      <c r="B8" s="85"/>
      <c r="C8" t="s">
        <v>408</v>
      </c>
    </row>
    <row r="9" spans="1:3" x14ac:dyDescent="0.25">
      <c r="A9" s="11" t="s">
        <v>408</v>
      </c>
      <c r="B9" s="85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84" t="s">
        <v>514</v>
      </c>
      <c r="C11" t="s">
        <v>540</v>
      </c>
    </row>
    <row r="12" spans="1:3" x14ac:dyDescent="0.25">
      <c r="A12" s="11" t="s">
        <v>540</v>
      </c>
      <c r="B12" s="84"/>
      <c r="C12" t="s">
        <v>551</v>
      </c>
    </row>
    <row r="13" spans="1:3" x14ac:dyDescent="0.25">
      <c r="A13" s="11" t="s">
        <v>551</v>
      </c>
      <c r="B13" s="84"/>
      <c r="C13" t="s">
        <v>546</v>
      </c>
    </row>
    <row r="14" spans="1:3" x14ac:dyDescent="0.25">
      <c r="A14" s="11" t="s">
        <v>546</v>
      </c>
      <c r="B14" s="84"/>
      <c r="C14" t="s">
        <v>516</v>
      </c>
    </row>
    <row r="15" spans="1:3" x14ac:dyDescent="0.25">
      <c r="A15" s="11" t="s">
        <v>516</v>
      </c>
      <c r="B15" s="84"/>
      <c r="C15" t="s">
        <v>535</v>
      </c>
    </row>
    <row r="16" spans="1:3" x14ac:dyDescent="0.25">
      <c r="A16" s="11" t="s">
        <v>535</v>
      </c>
      <c r="B16" s="84"/>
      <c r="C16" t="s">
        <v>522</v>
      </c>
    </row>
    <row r="17" spans="1:3" x14ac:dyDescent="0.25">
      <c r="A17" s="11" t="s">
        <v>522</v>
      </c>
      <c r="B17" s="84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85" t="s">
        <v>110</v>
      </c>
      <c r="C19" t="s">
        <v>119</v>
      </c>
    </row>
    <row r="20" spans="1:3" x14ac:dyDescent="0.25">
      <c r="A20" s="11" t="s">
        <v>119</v>
      </c>
      <c r="B20" s="85"/>
      <c r="C20" t="s">
        <v>112</v>
      </c>
    </row>
    <row r="21" spans="1:3" x14ac:dyDescent="0.25">
      <c r="A21" s="11" t="s">
        <v>112</v>
      </c>
      <c r="B21" s="85"/>
      <c r="C21" t="s">
        <v>131</v>
      </c>
    </row>
    <row r="22" spans="1:3" x14ac:dyDescent="0.25">
      <c r="A22" s="11" t="s">
        <v>131</v>
      </c>
      <c r="B22" s="85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86" t="s">
        <v>233</v>
      </c>
      <c r="C24" t="s">
        <v>119</v>
      </c>
    </row>
    <row r="25" spans="1:3" x14ac:dyDescent="0.25">
      <c r="A25" s="11" t="s">
        <v>119</v>
      </c>
      <c r="B25" s="86"/>
      <c r="C25" t="s">
        <v>112</v>
      </c>
    </row>
    <row r="26" spans="1:3" x14ac:dyDescent="0.25">
      <c r="A26" s="11" t="s">
        <v>112</v>
      </c>
      <c r="B26" s="86"/>
      <c r="C26" t="s">
        <v>241</v>
      </c>
    </row>
    <row r="27" spans="1:3" x14ac:dyDescent="0.25">
      <c r="A27" s="11" t="s">
        <v>241</v>
      </c>
      <c r="B27" s="86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85" t="s">
        <v>559</v>
      </c>
      <c r="C33" t="s">
        <v>561</v>
      </c>
    </row>
    <row r="34" spans="1:3" x14ac:dyDescent="0.25">
      <c r="A34" s="11" t="s">
        <v>561</v>
      </c>
      <c r="B34" s="85"/>
      <c r="C34" t="s">
        <v>582</v>
      </c>
    </row>
    <row r="35" spans="1:3" x14ac:dyDescent="0.25">
      <c r="A35" s="11" t="s">
        <v>582</v>
      </c>
      <c r="B35" s="85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84" t="s">
        <v>472</v>
      </c>
      <c r="C37" t="s">
        <v>474</v>
      </c>
    </row>
    <row r="38" spans="1:3" x14ac:dyDescent="0.25">
      <c r="A38" s="11" t="s">
        <v>474</v>
      </c>
      <c r="B38" s="84"/>
      <c r="C38" t="s">
        <v>482</v>
      </c>
    </row>
    <row r="39" spans="1:3" x14ac:dyDescent="0.25">
      <c r="A39" s="11" t="s">
        <v>482</v>
      </c>
      <c r="B39" s="84"/>
      <c r="C39" t="s">
        <v>497</v>
      </c>
    </row>
    <row r="40" spans="1:3" x14ac:dyDescent="0.25">
      <c r="A40" s="11" t="s">
        <v>497</v>
      </c>
      <c r="B40" s="84"/>
      <c r="C40" t="s">
        <v>491</v>
      </c>
    </row>
    <row r="41" spans="1:3" x14ac:dyDescent="0.25">
      <c r="A41" s="11" t="s">
        <v>491</v>
      </c>
      <c r="B41" s="84"/>
      <c r="C41" t="s">
        <v>1148</v>
      </c>
    </row>
    <row r="42" spans="1:3" x14ac:dyDescent="0.25">
      <c r="A42" s="11" t="s">
        <v>1148</v>
      </c>
      <c r="B42" s="84"/>
      <c r="C42" t="s">
        <v>485</v>
      </c>
    </row>
    <row r="43" spans="1:3" x14ac:dyDescent="0.25">
      <c r="A43" s="11" t="s">
        <v>485</v>
      </c>
      <c r="B43" s="84"/>
      <c r="C43" t="s">
        <v>500</v>
      </c>
    </row>
    <row r="44" spans="1:3" x14ac:dyDescent="0.25">
      <c r="A44" s="11" t="s">
        <v>500</v>
      </c>
      <c r="B44" s="84"/>
      <c r="C44" t="s">
        <v>494</v>
      </c>
    </row>
    <row r="45" spans="1:3" x14ac:dyDescent="0.25">
      <c r="A45" s="11" t="s">
        <v>494</v>
      </c>
      <c r="B45" s="84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86" t="s">
        <v>15</v>
      </c>
      <c r="C62" t="s">
        <v>22</v>
      </c>
    </row>
    <row r="63" spans="1:3" x14ac:dyDescent="0.25">
      <c r="A63" s="11" t="s">
        <v>22</v>
      </c>
      <c r="B63" s="86"/>
      <c r="C63" t="s">
        <v>72</v>
      </c>
    </row>
    <row r="64" spans="1:3" x14ac:dyDescent="0.25">
      <c r="A64" s="11" t="s">
        <v>72</v>
      </c>
      <c r="B64" s="86"/>
      <c r="C64" t="s">
        <v>44</v>
      </c>
    </row>
    <row r="65" spans="1:3" x14ac:dyDescent="0.25">
      <c r="A65" s="11" t="s">
        <v>44</v>
      </c>
      <c r="B65" s="86"/>
      <c r="C65" t="s">
        <v>12</v>
      </c>
    </row>
    <row r="66" spans="1:3" x14ac:dyDescent="0.25">
      <c r="A66" s="11" t="s">
        <v>12</v>
      </c>
      <c r="B66" s="86"/>
      <c r="C66" t="s">
        <v>91</v>
      </c>
    </row>
    <row r="67" spans="1:3" x14ac:dyDescent="0.25">
      <c r="A67" s="11" t="s">
        <v>91</v>
      </c>
      <c r="B67" s="86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87" t="s">
        <v>761</v>
      </c>
      <c r="C71" s="87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84" t="s">
        <v>768</v>
      </c>
      <c r="C76" t="s">
        <v>1157</v>
      </c>
    </row>
    <row r="77" spans="1:3" x14ac:dyDescent="0.25">
      <c r="A77" s="11" t="s">
        <v>1157</v>
      </c>
      <c r="B77" s="84"/>
      <c r="C77" t="s">
        <v>1159</v>
      </c>
    </row>
    <row r="78" spans="1:3" x14ac:dyDescent="0.25">
      <c r="A78" s="11" t="s">
        <v>1159</v>
      </c>
      <c r="B78" s="84"/>
      <c r="C78" t="s">
        <v>1158</v>
      </c>
    </row>
    <row r="79" spans="1:3" x14ac:dyDescent="0.25">
      <c r="A79" s="11" t="s">
        <v>1158</v>
      </c>
      <c r="B79" s="84"/>
      <c r="C79" t="s">
        <v>777</v>
      </c>
    </row>
    <row r="80" spans="1:3" x14ac:dyDescent="0.25">
      <c r="A80" s="11" t="s">
        <v>777</v>
      </c>
      <c r="B80" s="84"/>
      <c r="C80" t="s">
        <v>782</v>
      </c>
    </row>
    <row r="81" spans="1:3" x14ac:dyDescent="0.25">
      <c r="A81" s="11" t="s">
        <v>782</v>
      </c>
      <c r="B81" s="84"/>
      <c r="C81" t="s">
        <v>770</v>
      </c>
    </row>
    <row r="82" spans="1:3" x14ac:dyDescent="0.25">
      <c r="A82" s="11" t="s">
        <v>770</v>
      </c>
      <c r="B82" s="84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87" t="s">
        <v>593</v>
      </c>
      <c r="C84" s="87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85" t="s">
        <v>662</v>
      </c>
      <c r="C87" t="s">
        <v>654</v>
      </c>
    </row>
    <row r="88" spans="1:3" x14ac:dyDescent="0.25">
      <c r="A88" s="11" t="s">
        <v>654</v>
      </c>
      <c r="B88" s="85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84" t="s">
        <v>594</v>
      </c>
      <c r="C90" t="s">
        <v>607</v>
      </c>
    </row>
    <row r="91" spans="1:3" x14ac:dyDescent="0.25">
      <c r="A91" s="11" t="s">
        <v>607</v>
      </c>
      <c r="B91" s="84"/>
      <c r="C91" t="s">
        <v>613</v>
      </c>
    </row>
    <row r="92" spans="1:3" x14ac:dyDescent="0.25">
      <c r="A92" s="11" t="s">
        <v>613</v>
      </c>
      <c r="B92" s="84"/>
      <c r="C92" t="s">
        <v>603</v>
      </c>
    </row>
    <row r="93" spans="1:3" x14ac:dyDescent="0.25">
      <c r="A93" s="11" t="s">
        <v>603</v>
      </c>
      <c r="B93" s="84"/>
      <c r="C93" t="s">
        <v>616</v>
      </c>
    </row>
    <row r="94" spans="1:3" x14ac:dyDescent="0.25">
      <c r="A94" s="11" t="s">
        <v>616</v>
      </c>
      <c r="B94" s="84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85" t="s">
        <v>1150</v>
      </c>
      <c r="C96" t="s">
        <v>591</v>
      </c>
    </row>
    <row r="97" spans="1:3" x14ac:dyDescent="0.25">
      <c r="A97" s="11" t="s">
        <v>591</v>
      </c>
      <c r="B97" s="85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85" t="s">
        <v>699</v>
      </c>
      <c r="C99" t="s">
        <v>693</v>
      </c>
    </row>
    <row r="100" spans="1:3" x14ac:dyDescent="0.25">
      <c r="A100" s="11" t="s">
        <v>693</v>
      </c>
      <c r="B100" s="85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87" t="s">
        <v>829</v>
      </c>
      <c r="C106" s="87"/>
    </row>
    <row r="107" spans="1:3" x14ac:dyDescent="0.25">
      <c r="A107" s="10" t="s">
        <v>948</v>
      </c>
      <c r="B107" s="86" t="s">
        <v>948</v>
      </c>
      <c r="C107" t="s">
        <v>1037</v>
      </c>
    </row>
    <row r="108" spans="1:3" x14ac:dyDescent="0.25">
      <c r="A108" s="11" t="s">
        <v>1037</v>
      </c>
      <c r="B108" s="86"/>
      <c r="C108" t="s">
        <v>1032</v>
      </c>
    </row>
    <row r="109" spans="1:3" x14ac:dyDescent="0.25">
      <c r="A109" s="11" t="s">
        <v>1032</v>
      </c>
      <c r="B109" s="86"/>
      <c r="C109" t="s">
        <v>1025</v>
      </c>
    </row>
    <row r="110" spans="1:3" x14ac:dyDescent="0.25">
      <c r="A110" s="11" t="s">
        <v>1025</v>
      </c>
      <c r="B110" s="86"/>
      <c r="C110" t="s">
        <v>1040</v>
      </c>
    </row>
    <row r="111" spans="1:3" x14ac:dyDescent="0.25">
      <c r="A111" s="11" t="s">
        <v>1040</v>
      </c>
      <c r="B111" s="86"/>
      <c r="C111" t="s">
        <v>974</v>
      </c>
    </row>
    <row r="112" spans="1:3" x14ac:dyDescent="0.25">
      <c r="A112" s="11" t="s">
        <v>974</v>
      </c>
      <c r="B112" s="86"/>
      <c r="C112" t="s">
        <v>970</v>
      </c>
    </row>
    <row r="113" spans="1:3" x14ac:dyDescent="0.25">
      <c r="A113" s="11" t="s">
        <v>970</v>
      </c>
      <c r="B113" s="86"/>
      <c r="C113" t="s">
        <v>1012</v>
      </c>
    </row>
    <row r="114" spans="1:3" x14ac:dyDescent="0.25">
      <c r="A114" s="11" t="s">
        <v>1012</v>
      </c>
      <c r="B114" s="86"/>
      <c r="C114" t="s">
        <v>985</v>
      </c>
    </row>
    <row r="115" spans="1:3" x14ac:dyDescent="0.25">
      <c r="A115" s="11" t="s">
        <v>985</v>
      </c>
      <c r="B115" s="86"/>
      <c r="C115" t="s">
        <v>1028</v>
      </c>
    </row>
    <row r="116" spans="1:3" x14ac:dyDescent="0.25">
      <c r="A116" s="11" t="s">
        <v>1028</v>
      </c>
      <c r="B116" s="86"/>
      <c r="C116" t="s">
        <v>962</v>
      </c>
    </row>
    <row r="117" spans="1:3" x14ac:dyDescent="0.25">
      <c r="A117" s="11" t="s">
        <v>962</v>
      </c>
      <c r="B117" s="86"/>
      <c r="C117" t="s">
        <v>978</v>
      </c>
    </row>
    <row r="118" spans="1:3" x14ac:dyDescent="0.25">
      <c r="A118" s="11" t="s">
        <v>978</v>
      </c>
      <c r="B118" s="86"/>
      <c r="C118" t="s">
        <v>994</v>
      </c>
    </row>
    <row r="119" spans="1:3" x14ac:dyDescent="0.25">
      <c r="A119" s="11" t="s">
        <v>994</v>
      </c>
      <c r="B119" s="86"/>
      <c r="C119" t="s">
        <v>950</v>
      </c>
    </row>
    <row r="120" spans="1:3" x14ac:dyDescent="0.25">
      <c r="A120" s="11" t="s">
        <v>950</v>
      </c>
      <c r="B120" s="86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85" t="s">
        <v>1046</v>
      </c>
      <c r="C122" t="s">
        <v>1048</v>
      </c>
    </row>
    <row r="123" spans="1:3" x14ac:dyDescent="0.25">
      <c r="A123" s="11" t="s">
        <v>1048</v>
      </c>
      <c r="B123" s="85"/>
      <c r="C123" t="s">
        <v>1050</v>
      </c>
    </row>
    <row r="124" spans="1:3" x14ac:dyDescent="0.25">
      <c r="A124" s="11" t="s">
        <v>1050</v>
      </c>
      <c r="B124" s="85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84" t="s">
        <v>835</v>
      </c>
      <c r="C128" t="s">
        <v>842</v>
      </c>
    </row>
    <row r="129" spans="1:3" x14ac:dyDescent="0.25">
      <c r="A129" s="11" t="s">
        <v>842</v>
      </c>
      <c r="B129" s="84"/>
      <c r="C129" t="s">
        <v>867</v>
      </c>
    </row>
    <row r="130" spans="1:3" x14ac:dyDescent="0.25">
      <c r="A130" s="11" t="s">
        <v>867</v>
      </c>
      <c r="B130" s="84"/>
      <c r="C130" t="s">
        <v>876</v>
      </c>
    </row>
    <row r="131" spans="1:3" x14ac:dyDescent="0.25">
      <c r="A131" s="11" t="s">
        <v>876</v>
      </c>
      <c r="B131" s="84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85" t="s">
        <v>1086</v>
      </c>
      <c r="C133" t="s">
        <v>1110</v>
      </c>
    </row>
    <row r="134" spans="1:3" x14ac:dyDescent="0.25">
      <c r="A134" s="11" t="s">
        <v>1110</v>
      </c>
      <c r="B134" s="85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84" t="s">
        <v>914</v>
      </c>
      <c r="C138" t="s">
        <v>916</v>
      </c>
    </row>
    <row r="139" spans="1:3" x14ac:dyDescent="0.25">
      <c r="A139" s="11" t="s">
        <v>916</v>
      </c>
      <c r="B139" s="84"/>
      <c r="C139" t="s">
        <v>933</v>
      </c>
    </row>
    <row r="140" spans="1:3" x14ac:dyDescent="0.25">
      <c r="A140" s="11" t="s">
        <v>933</v>
      </c>
      <c r="B140" s="84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1991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40"/>
  <sheetViews>
    <sheetView tabSelected="1" view="pageBreakPreview" topLeftCell="A2" zoomScale="90" zoomScaleNormal="70" zoomScaleSheetLayoutView="90" workbookViewId="0">
      <selection activeCell="A42" sqref="A42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87"/>
      <c r="B1" s="94" t="s">
        <v>1187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95"/>
      <c r="R1" s="95"/>
      <c r="S1" s="95"/>
      <c r="T1" s="95"/>
      <c r="U1" s="94"/>
      <c r="V1" s="94"/>
      <c r="W1" s="94"/>
      <c r="X1" s="94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87"/>
      <c r="B2" s="88" t="s">
        <v>1987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87"/>
      <c r="B3" s="90" t="s">
        <v>1988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92"/>
      <c r="AG3" s="92"/>
      <c r="AH3" s="92"/>
      <c r="AI3" s="92"/>
      <c r="AJ3" s="92"/>
      <c r="AK3" s="92"/>
      <c r="AL3" s="92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93"/>
      <c r="B4" s="97" t="s">
        <v>2123</v>
      </c>
      <c r="C4" s="98"/>
      <c r="D4" s="98"/>
      <c r="E4" s="98"/>
      <c r="F4" s="98"/>
      <c r="G4" s="98"/>
      <c r="H4" s="98"/>
      <c r="I4" s="98"/>
      <c r="J4" s="98"/>
      <c r="K4" s="98"/>
      <c r="L4" s="98" t="s">
        <v>2003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 t="s">
        <v>2124</v>
      </c>
      <c r="AE4" s="98"/>
      <c r="AF4" s="98"/>
      <c r="AG4" s="98"/>
      <c r="AH4" s="98"/>
      <c r="AI4" s="98"/>
      <c r="AJ4" s="98"/>
      <c r="AK4" s="98"/>
      <c r="AL4" s="98"/>
      <c r="AM4" s="98"/>
      <c r="AN4" s="133"/>
      <c r="AO4" s="72"/>
      <c r="AP4" s="72"/>
      <c r="AQ4" s="97" t="s">
        <v>2004</v>
      </c>
      <c r="AR4" s="98"/>
      <c r="AS4" s="98"/>
      <c r="AT4" s="98"/>
      <c r="AU4" s="98"/>
      <c r="AV4" s="98"/>
      <c r="AW4" s="98"/>
      <c r="AX4" s="98"/>
      <c r="AY4" s="98"/>
      <c r="AZ4" s="98"/>
      <c r="BA4" s="133"/>
    </row>
    <row r="5" spans="1:53" customFormat="1" ht="27" customHeight="1" x14ac:dyDescent="0.25">
      <c r="A5" s="99" t="s">
        <v>1188</v>
      </c>
      <c r="B5" s="100"/>
      <c r="C5" s="101">
        <v>2023</v>
      </c>
      <c r="D5" s="102"/>
      <c r="E5" s="102"/>
      <c r="F5" s="102"/>
      <c r="G5" s="102"/>
      <c r="H5" s="102"/>
      <c r="I5" s="10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99" t="s">
        <v>1189</v>
      </c>
      <c r="B6" s="122"/>
      <c r="C6" s="123" t="s">
        <v>2172</v>
      </c>
      <c r="D6" s="123"/>
      <c r="E6" s="123"/>
      <c r="F6" s="123"/>
      <c r="G6" s="123"/>
      <c r="H6" s="123"/>
      <c r="I6" s="12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104" t="s">
        <v>1205</v>
      </c>
      <c r="B10" s="105"/>
      <c r="C10" s="105"/>
      <c r="D10" s="105"/>
      <c r="E10" s="105"/>
      <c r="F10" s="105"/>
      <c r="G10" s="106"/>
      <c r="H10" s="124" t="s">
        <v>1206</v>
      </c>
      <c r="I10" s="125"/>
      <c r="J10" s="126"/>
      <c r="K10" s="113" t="s">
        <v>1207</v>
      </c>
      <c r="L10" s="115"/>
      <c r="M10" s="113" t="s">
        <v>1997</v>
      </c>
      <c r="N10" s="114"/>
      <c r="O10" s="115"/>
      <c r="P10" s="104" t="s">
        <v>1205</v>
      </c>
      <c r="Q10" s="105"/>
      <c r="R10" s="105"/>
      <c r="S10" s="105"/>
      <c r="T10" s="105"/>
      <c r="U10" s="105"/>
      <c r="V10" s="106"/>
      <c r="W10" s="113" t="s">
        <v>1206</v>
      </c>
      <c r="X10" s="114"/>
      <c r="Y10" s="115"/>
      <c r="Z10" s="147" t="s">
        <v>1208</v>
      </c>
      <c r="AA10" s="136" t="s">
        <v>2006</v>
      </c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8"/>
      <c r="AS10" s="136" t="s">
        <v>2069</v>
      </c>
      <c r="AT10" s="137"/>
      <c r="AU10" s="137"/>
      <c r="AV10" s="137"/>
      <c r="AW10" s="137"/>
      <c r="AX10" s="138"/>
      <c r="AY10" s="145" t="s">
        <v>2080</v>
      </c>
      <c r="AZ10" s="145" t="s">
        <v>2076</v>
      </c>
      <c r="BA10" s="134" t="s">
        <v>2109</v>
      </c>
    </row>
    <row r="11" spans="1:53" customFormat="1" ht="15" customHeight="1" x14ac:dyDescent="0.25">
      <c r="A11" s="107"/>
      <c r="B11" s="108"/>
      <c r="C11" s="108"/>
      <c r="D11" s="108"/>
      <c r="E11" s="108"/>
      <c r="F11" s="108"/>
      <c r="G11" s="109"/>
      <c r="H11" s="127"/>
      <c r="I11" s="128"/>
      <c r="J11" s="129"/>
      <c r="K11" s="116"/>
      <c r="L11" s="118"/>
      <c r="M11" s="116"/>
      <c r="N11" s="117"/>
      <c r="O11" s="118"/>
      <c r="P11" s="107"/>
      <c r="Q11" s="108"/>
      <c r="R11" s="108"/>
      <c r="S11" s="108"/>
      <c r="T11" s="108"/>
      <c r="U11" s="108"/>
      <c r="V11" s="109"/>
      <c r="W11" s="116"/>
      <c r="X11" s="117"/>
      <c r="Y11" s="118"/>
      <c r="Z11" s="147"/>
      <c r="AA11" s="139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1"/>
      <c r="AS11" s="139"/>
      <c r="AT11" s="140"/>
      <c r="AU11" s="140"/>
      <c r="AV11" s="140"/>
      <c r="AW11" s="140"/>
      <c r="AX11" s="141"/>
      <c r="AY11" s="146"/>
      <c r="AZ11" s="146"/>
      <c r="BA11" s="134"/>
    </row>
    <row r="12" spans="1:53" customFormat="1" ht="15" hidden="1" customHeight="1" x14ac:dyDescent="0.25">
      <c r="A12" s="107"/>
      <c r="B12" s="108"/>
      <c r="C12" s="108"/>
      <c r="D12" s="108"/>
      <c r="E12" s="108"/>
      <c r="F12" s="108"/>
      <c r="G12" s="109"/>
      <c r="H12" s="127"/>
      <c r="I12" s="128"/>
      <c r="J12" s="129"/>
      <c r="K12" s="116"/>
      <c r="L12" s="118"/>
      <c r="M12" s="116"/>
      <c r="N12" s="117"/>
      <c r="O12" s="118"/>
      <c r="P12" s="107"/>
      <c r="Q12" s="108"/>
      <c r="R12" s="108"/>
      <c r="S12" s="108"/>
      <c r="T12" s="108"/>
      <c r="U12" s="108"/>
      <c r="V12" s="109"/>
      <c r="W12" s="116"/>
      <c r="X12" s="117"/>
      <c r="Y12" s="118"/>
      <c r="Z12" s="147"/>
      <c r="AA12" s="139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1"/>
      <c r="AS12" s="142"/>
      <c r="AT12" s="143"/>
      <c r="AU12" s="143"/>
      <c r="AV12" s="143"/>
      <c r="AW12" s="143"/>
      <c r="AX12" s="144"/>
      <c r="AY12" s="146"/>
      <c r="AZ12" s="146"/>
      <c r="BA12" s="134"/>
    </row>
    <row r="13" spans="1:53" customFormat="1" ht="15" hidden="1" customHeight="1" x14ac:dyDescent="0.25">
      <c r="A13" s="107"/>
      <c r="B13" s="108"/>
      <c r="C13" s="108"/>
      <c r="D13" s="108"/>
      <c r="E13" s="108"/>
      <c r="F13" s="108"/>
      <c r="G13" s="109"/>
      <c r="H13" s="127"/>
      <c r="I13" s="128"/>
      <c r="J13" s="129"/>
      <c r="K13" s="116"/>
      <c r="L13" s="118"/>
      <c r="M13" s="116"/>
      <c r="N13" s="117"/>
      <c r="O13" s="118"/>
      <c r="P13" s="107"/>
      <c r="Q13" s="108"/>
      <c r="R13" s="108"/>
      <c r="S13" s="108"/>
      <c r="T13" s="108"/>
      <c r="U13" s="108"/>
      <c r="V13" s="109"/>
      <c r="W13" s="116"/>
      <c r="X13" s="117"/>
      <c r="Y13" s="118"/>
      <c r="Z13" s="147"/>
      <c r="AA13" s="139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1"/>
      <c r="AS13" s="31" t="s">
        <v>2064</v>
      </c>
      <c r="AT13" s="32"/>
      <c r="AU13" s="32"/>
      <c r="AV13" s="32"/>
      <c r="AW13" s="32"/>
      <c r="AX13" s="32"/>
      <c r="AY13" s="146"/>
      <c r="AZ13" s="146"/>
      <c r="BA13" s="134"/>
    </row>
    <row r="14" spans="1:53" customFormat="1" ht="15" hidden="1" customHeight="1" x14ac:dyDescent="0.25">
      <c r="A14" s="107"/>
      <c r="B14" s="108"/>
      <c r="C14" s="108"/>
      <c r="D14" s="108"/>
      <c r="E14" s="108"/>
      <c r="F14" s="108"/>
      <c r="G14" s="109"/>
      <c r="H14" s="127"/>
      <c r="I14" s="128"/>
      <c r="J14" s="129"/>
      <c r="K14" s="116"/>
      <c r="L14" s="118"/>
      <c r="M14" s="116"/>
      <c r="N14" s="117"/>
      <c r="O14" s="118"/>
      <c r="P14" s="107"/>
      <c r="Q14" s="108"/>
      <c r="R14" s="108"/>
      <c r="S14" s="108"/>
      <c r="T14" s="108"/>
      <c r="U14" s="108"/>
      <c r="V14" s="109"/>
      <c r="W14" s="116"/>
      <c r="X14" s="117"/>
      <c r="Y14" s="118"/>
      <c r="Z14" s="147"/>
      <c r="AA14" s="139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1"/>
      <c r="AS14" s="31" t="s">
        <v>2065</v>
      </c>
      <c r="AT14" s="32"/>
      <c r="AU14" s="32"/>
      <c r="AV14" s="32"/>
      <c r="AW14" s="32"/>
      <c r="AX14" s="32"/>
      <c r="AY14" s="146"/>
      <c r="AZ14" s="146"/>
      <c r="BA14" s="134"/>
    </row>
    <row r="15" spans="1:53" customFormat="1" ht="42" x14ac:dyDescent="0.25">
      <c r="A15" s="110"/>
      <c r="B15" s="111"/>
      <c r="C15" s="111"/>
      <c r="D15" s="111"/>
      <c r="E15" s="111"/>
      <c r="F15" s="111"/>
      <c r="G15" s="112"/>
      <c r="H15" s="130"/>
      <c r="I15" s="131"/>
      <c r="J15" s="132"/>
      <c r="K15" s="119"/>
      <c r="L15" s="121"/>
      <c r="M15" s="119"/>
      <c r="N15" s="120"/>
      <c r="O15" s="121"/>
      <c r="P15" s="110"/>
      <c r="Q15" s="111"/>
      <c r="R15" s="111"/>
      <c r="S15" s="111"/>
      <c r="T15" s="111"/>
      <c r="U15" s="111"/>
      <c r="V15" s="112"/>
      <c r="W15" s="119"/>
      <c r="X15" s="120"/>
      <c r="Y15" s="121"/>
      <c r="Z15" s="147"/>
      <c r="AA15" s="142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4"/>
      <c r="AS15" s="33" t="s">
        <v>2064</v>
      </c>
      <c r="AT15" s="33" t="s">
        <v>2064</v>
      </c>
      <c r="AU15" s="33" t="s">
        <v>2015</v>
      </c>
      <c r="AV15" s="33" t="s">
        <v>2015</v>
      </c>
      <c r="AW15" s="33" t="s">
        <v>2015</v>
      </c>
      <c r="AX15" s="33" t="s">
        <v>2015</v>
      </c>
      <c r="AY15" s="146"/>
      <c r="AZ15" s="146"/>
      <c r="BA15" s="134"/>
    </row>
    <row r="16" spans="1:53" customFormat="1" ht="42.75" hidden="1" customHeight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/>
      <c r="AE16" s="40"/>
      <c r="AF16" s="40"/>
      <c r="AG16" s="40" t="s">
        <v>2042</v>
      </c>
      <c r="AH16" s="40"/>
      <c r="AI16" s="40"/>
      <c r="AJ16" s="40"/>
      <c r="AK16" s="40"/>
      <c r="AL16" s="40"/>
      <c r="AM16" s="40"/>
      <c r="AN16" s="40" t="s">
        <v>2054</v>
      </c>
      <c r="AO16" s="40"/>
      <c r="AP16" s="40"/>
      <c r="AQ16" s="40"/>
      <c r="AR16" s="41"/>
      <c r="AS16" s="52" t="s">
        <v>2007</v>
      </c>
      <c r="AT16" s="42" t="s">
        <v>2007</v>
      </c>
      <c r="AU16" s="42"/>
      <c r="AV16" s="42"/>
      <c r="AW16" s="42"/>
      <c r="AX16" s="43"/>
      <c r="AY16" s="146"/>
      <c r="AZ16" s="146"/>
      <c r="BA16" s="134"/>
    </row>
    <row r="17" spans="1:53" customFormat="1" ht="34.5" hidden="1" customHeight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2029</v>
      </c>
      <c r="AB17" s="44"/>
      <c r="AC17" s="44"/>
      <c r="AD17" s="44"/>
      <c r="AE17" s="40"/>
      <c r="AF17" s="40"/>
      <c r="AG17" s="40" t="s">
        <v>2045</v>
      </c>
      <c r="AH17" s="40"/>
      <c r="AI17" s="40"/>
      <c r="AJ17" s="40"/>
      <c r="AK17" s="40"/>
      <c r="AL17" s="40"/>
      <c r="AM17" s="40"/>
      <c r="AN17" s="40" t="s">
        <v>2055</v>
      </c>
      <c r="AO17" s="40"/>
      <c r="AP17" s="40"/>
      <c r="AQ17" s="40"/>
      <c r="AR17" s="41"/>
      <c r="AS17" s="52" t="s">
        <v>2008</v>
      </c>
      <c r="AT17" s="42" t="s">
        <v>2008</v>
      </c>
      <c r="AU17" s="42"/>
      <c r="AV17" s="42"/>
      <c r="AW17" s="42"/>
      <c r="AX17" s="43"/>
      <c r="AY17" s="146"/>
      <c r="AZ17" s="146"/>
      <c r="BA17" s="134"/>
    </row>
    <row r="18" spans="1:53" customFormat="1" ht="34.5" hidden="1" customHeight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73"/>
      <c r="AA18" s="44"/>
      <c r="AB18" s="44"/>
      <c r="AC18" s="44"/>
      <c r="AD18" s="44"/>
      <c r="AE18" s="40"/>
      <c r="AF18" s="40"/>
      <c r="AG18" s="40"/>
      <c r="AH18" s="40"/>
      <c r="AI18" s="40"/>
      <c r="AJ18" s="40"/>
      <c r="AK18" s="40"/>
      <c r="AL18" s="40"/>
      <c r="AM18" s="40"/>
      <c r="AN18" s="40" t="s">
        <v>2056</v>
      </c>
      <c r="AO18" s="40"/>
      <c r="AP18" s="40"/>
      <c r="AQ18" s="40"/>
      <c r="AR18" s="74"/>
      <c r="AS18" s="52"/>
      <c r="AT18" s="42"/>
      <c r="AU18" s="42"/>
      <c r="AV18" s="42"/>
      <c r="AW18" s="42"/>
      <c r="AX18" s="43"/>
      <c r="AY18" s="146"/>
      <c r="AZ18" s="146"/>
      <c r="BA18" s="134"/>
    </row>
    <row r="19" spans="1:53" customFormat="1" ht="10.5" hidden="1" customHeight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2030</v>
      </c>
      <c r="AB19" s="44"/>
      <c r="AC19" s="44"/>
      <c r="AD19" s="44"/>
      <c r="AE19" s="40"/>
      <c r="AF19" s="40"/>
      <c r="AG19" s="40" t="s">
        <v>1179</v>
      </c>
      <c r="AH19" s="40"/>
      <c r="AI19" s="40"/>
      <c r="AJ19" s="40"/>
      <c r="AK19" s="40"/>
      <c r="AL19" s="40"/>
      <c r="AM19" s="40"/>
      <c r="AN19" s="40" t="s">
        <v>2177</v>
      </c>
      <c r="AO19" s="40"/>
      <c r="AP19" s="40"/>
      <c r="AQ19" s="40"/>
      <c r="AR19" s="41"/>
      <c r="AS19" s="45" t="s">
        <v>2009</v>
      </c>
      <c r="AT19" s="42" t="s">
        <v>2009</v>
      </c>
      <c r="AU19" s="42"/>
      <c r="AV19" s="42"/>
      <c r="AW19" s="42"/>
      <c r="AX19" s="43"/>
      <c r="AY19" s="146"/>
      <c r="AZ19" s="146"/>
      <c r="BA19" s="134"/>
    </row>
    <row r="20" spans="1:53" customFormat="1" ht="14.25" hidden="1" customHeight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2031</v>
      </c>
      <c r="AB20" s="44"/>
      <c r="AC20" s="44"/>
      <c r="AD20" s="44"/>
      <c r="AE20" s="40"/>
      <c r="AF20" s="40"/>
      <c r="AG20" s="40" t="s">
        <v>2043</v>
      </c>
      <c r="AH20" s="40"/>
      <c r="AI20" s="40"/>
      <c r="AJ20" s="40"/>
      <c r="AK20" s="40"/>
      <c r="AL20" s="40"/>
      <c r="AM20" s="40"/>
      <c r="AN20" s="40" t="s">
        <v>2053</v>
      </c>
      <c r="AO20" s="40"/>
      <c r="AP20" s="40"/>
      <c r="AQ20" s="40"/>
      <c r="AR20" s="41"/>
      <c r="AS20" s="45" t="s">
        <v>2066</v>
      </c>
      <c r="AT20" s="42" t="s">
        <v>2013</v>
      </c>
      <c r="AU20" s="42"/>
      <c r="AV20" s="42"/>
      <c r="AW20" s="42"/>
      <c r="AX20" s="43"/>
      <c r="AY20" s="146"/>
      <c r="AZ20" s="146"/>
      <c r="BA20" s="134"/>
    </row>
    <row r="21" spans="1:53" customFormat="1" ht="17.25" hidden="1" customHeight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2057</v>
      </c>
      <c r="AB21" s="44"/>
      <c r="AC21" s="44"/>
      <c r="AD21" s="44"/>
      <c r="AE21" s="40"/>
      <c r="AF21" s="40"/>
      <c r="AG21" s="40" t="s">
        <v>2046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2067</v>
      </c>
      <c r="AT21" s="42" t="s">
        <v>2010</v>
      </c>
      <c r="AU21" s="42"/>
      <c r="AV21" s="42"/>
      <c r="AW21" s="42"/>
      <c r="AX21" s="43"/>
      <c r="AY21" s="146"/>
      <c r="AZ21" s="146"/>
      <c r="BA21" s="134"/>
    </row>
    <row r="22" spans="1:53" customFormat="1" ht="15" hidden="1" customHeight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2058</v>
      </c>
      <c r="AB22" s="44"/>
      <c r="AC22" s="44"/>
      <c r="AD22" s="44"/>
      <c r="AE22" s="40"/>
      <c r="AF22" s="40"/>
      <c r="AG22" s="40" t="s">
        <v>2047</v>
      </c>
      <c r="AH22" s="40"/>
      <c r="AI22" s="40"/>
      <c r="AJ22" s="40"/>
      <c r="AK22" s="40"/>
      <c r="AL22" s="40"/>
      <c r="AM22" s="40"/>
      <c r="AN22" s="53"/>
      <c r="AO22" s="53"/>
      <c r="AP22" s="53"/>
      <c r="AQ22" s="40"/>
      <c r="AR22" s="41"/>
      <c r="AS22" s="45" t="s">
        <v>2068</v>
      </c>
      <c r="AT22" s="42" t="s">
        <v>2012</v>
      </c>
      <c r="AU22" s="42"/>
      <c r="AV22" s="42"/>
      <c r="AW22" s="42"/>
      <c r="AX22" s="43"/>
      <c r="AY22" s="146"/>
      <c r="AZ22" s="146"/>
      <c r="BA22" s="134"/>
    </row>
    <row r="23" spans="1:53" customFormat="1" ht="9" hidden="1" customHeight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2059</v>
      </c>
      <c r="AB23" s="44"/>
      <c r="AC23" s="44"/>
      <c r="AD23" s="44"/>
      <c r="AE23" s="40"/>
      <c r="AF23" s="40"/>
      <c r="AG23" s="40" t="s">
        <v>2049</v>
      </c>
      <c r="AH23" s="40"/>
      <c r="AI23" s="40"/>
      <c r="AJ23" s="40"/>
      <c r="AK23" s="40"/>
      <c r="AL23" s="40"/>
      <c r="AM23" s="40"/>
      <c r="AN23" s="76"/>
      <c r="AO23" s="40"/>
      <c r="AP23" s="40"/>
      <c r="AQ23" s="40"/>
      <c r="AR23" s="41"/>
      <c r="AS23" s="45" t="s">
        <v>2010</v>
      </c>
      <c r="AT23" s="42" t="s">
        <v>2011</v>
      </c>
      <c r="AU23" s="42"/>
      <c r="AV23" s="42"/>
      <c r="AW23" s="42"/>
      <c r="AX23" s="43"/>
      <c r="AY23" s="146"/>
      <c r="AZ23" s="146"/>
      <c r="BA23" s="134"/>
    </row>
    <row r="24" spans="1:53" customFormat="1" ht="15.75" hidden="1" customHeight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2060</v>
      </c>
      <c r="AB24" s="44"/>
      <c r="AC24" s="44"/>
      <c r="AD24" s="44"/>
      <c r="AE24" s="40"/>
      <c r="AF24" s="40"/>
      <c r="AG24" s="40" t="s">
        <v>2048</v>
      </c>
      <c r="AH24" s="40"/>
      <c r="AI24" s="40"/>
      <c r="AJ24" s="40"/>
      <c r="AK24" s="40"/>
      <c r="AL24" s="40"/>
      <c r="AM24" s="40"/>
      <c r="AN24" s="76"/>
      <c r="AO24" s="40"/>
      <c r="AP24" s="40"/>
      <c r="AQ24" s="40"/>
      <c r="AR24" s="41"/>
      <c r="AS24" s="45" t="s">
        <v>2012</v>
      </c>
      <c r="AT24" s="42" t="s">
        <v>1174</v>
      </c>
      <c r="AU24" s="42"/>
      <c r="AV24" s="42"/>
      <c r="AW24" s="42"/>
      <c r="AX24" s="43"/>
      <c r="AY24" s="146"/>
      <c r="AZ24" s="146"/>
      <c r="BA24" s="134"/>
    </row>
    <row r="25" spans="1:53" customFormat="1" ht="21.75" hidden="1" customHeight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2061</v>
      </c>
      <c r="AB25" s="44"/>
      <c r="AC25" s="44"/>
      <c r="AD25" s="44"/>
      <c r="AE25" s="40"/>
      <c r="AF25" s="40"/>
      <c r="AG25" s="40" t="s">
        <v>2044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2011</v>
      </c>
      <c r="AT25" s="42" t="s">
        <v>1175</v>
      </c>
      <c r="AU25" s="42"/>
      <c r="AV25" s="42"/>
      <c r="AW25" s="42"/>
      <c r="AX25" s="43"/>
      <c r="AY25" s="146"/>
      <c r="AZ25" s="146"/>
      <c r="BA25" s="134"/>
    </row>
    <row r="26" spans="1:53" customFormat="1" ht="19.5" hidden="1" customHeight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2062</v>
      </c>
      <c r="AB26" s="44"/>
      <c r="AC26" s="44"/>
      <c r="AD26" s="44"/>
      <c r="AE26" s="40"/>
      <c r="AF26" s="40"/>
      <c r="AG26" s="40" t="s">
        <v>2050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1"/>
      <c r="AS26" s="45" t="s">
        <v>1174</v>
      </c>
      <c r="AT26" s="42" t="s">
        <v>1176</v>
      </c>
      <c r="AU26" s="42"/>
      <c r="AV26" s="42"/>
      <c r="AW26" s="42"/>
      <c r="AX26" s="43"/>
      <c r="AY26" s="146"/>
      <c r="AZ26" s="146"/>
      <c r="BA26" s="134"/>
    </row>
    <row r="27" spans="1:53" customFormat="1" ht="21.75" hidden="1" customHeight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2110</v>
      </c>
      <c r="AB27" s="44"/>
      <c r="AC27" s="44"/>
      <c r="AD27" s="44"/>
      <c r="AE27" s="40"/>
      <c r="AF27" s="40"/>
      <c r="AG27" s="40" t="s">
        <v>2063</v>
      </c>
      <c r="AH27" s="40"/>
      <c r="AI27" s="40"/>
      <c r="AJ27" s="40"/>
      <c r="AK27" s="40"/>
      <c r="AL27" s="40"/>
      <c r="AM27" s="40" t="s">
        <v>2078</v>
      </c>
      <c r="AN27" s="40"/>
      <c r="AO27" s="40"/>
      <c r="AP27" s="40"/>
      <c r="AQ27" s="40"/>
      <c r="AR27" s="41"/>
      <c r="AS27" s="45" t="s">
        <v>1175</v>
      </c>
      <c r="AT27" s="42" t="s">
        <v>1177</v>
      </c>
      <c r="AU27" s="42"/>
      <c r="AV27" s="42"/>
      <c r="AW27" s="42"/>
      <c r="AX27" s="43"/>
      <c r="AY27" s="146"/>
      <c r="AZ27" s="146"/>
      <c r="BA27" s="134"/>
    </row>
    <row r="28" spans="1:53" customFormat="1" ht="21" hidden="1" customHeight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 t="s">
        <v>2051</v>
      </c>
      <c r="AB28" s="44"/>
      <c r="AC28" s="44"/>
      <c r="AD28" s="44"/>
      <c r="AE28" s="40"/>
      <c r="AF28" s="40"/>
      <c r="AG28" s="18" t="s">
        <v>2111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 t="s">
        <v>1176</v>
      </c>
      <c r="AT28" s="42" t="s">
        <v>1178</v>
      </c>
      <c r="AU28" s="42"/>
      <c r="AV28" s="42"/>
      <c r="AW28" s="42"/>
      <c r="AX28" s="43"/>
      <c r="AY28" s="146"/>
      <c r="AZ28" s="146"/>
      <c r="BA28" s="134"/>
    </row>
    <row r="29" spans="1:53" customFormat="1" ht="22.5" hidden="1" customHeight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18" t="s">
        <v>2140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/>
      <c r="AT29" s="42"/>
      <c r="AU29" s="42"/>
      <c r="AV29" s="42"/>
      <c r="AW29" s="42"/>
      <c r="AX29" s="43"/>
      <c r="AY29" s="146"/>
      <c r="AZ29" s="146"/>
      <c r="BA29" s="134"/>
    </row>
    <row r="30" spans="1:53" customFormat="1" ht="24.75" hidden="1" customHeight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 t="s">
        <v>2052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1177</v>
      </c>
      <c r="AT30" s="42" t="s">
        <v>1179</v>
      </c>
      <c r="AU30" s="42"/>
      <c r="AV30" s="42"/>
      <c r="AW30" s="42"/>
      <c r="AX30" s="43"/>
      <c r="AY30" s="146"/>
      <c r="AZ30" s="146"/>
      <c r="BA30" s="134"/>
    </row>
    <row r="31" spans="1:53" customFormat="1" ht="17.25" hidden="1" customHeight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1178</v>
      </c>
      <c r="AT31" s="42" t="s">
        <v>1180</v>
      </c>
      <c r="AU31" s="42"/>
      <c r="AV31" s="42"/>
      <c r="AW31" s="42"/>
      <c r="AX31" s="43"/>
      <c r="AY31" s="146"/>
      <c r="AZ31" s="146"/>
      <c r="BA31" s="134"/>
    </row>
    <row r="32" spans="1:53" customFormat="1" ht="14.25" hidden="1" customHeight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1179</v>
      </c>
      <c r="AT32" s="42" t="s">
        <v>1181</v>
      </c>
      <c r="AU32" s="42"/>
      <c r="AV32" s="42"/>
      <c r="AW32" s="42"/>
      <c r="AX32" s="43"/>
      <c r="AY32" s="146"/>
      <c r="AZ32" s="146"/>
      <c r="BA32" s="134"/>
    </row>
    <row r="33" spans="1:53" customFormat="1" ht="14.25" hidden="1" customHeight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1180</v>
      </c>
      <c r="AT33" s="42" t="s">
        <v>1182</v>
      </c>
      <c r="AU33" s="42"/>
      <c r="AV33" s="42"/>
      <c r="AW33" s="42"/>
      <c r="AX33" s="43"/>
      <c r="AY33" s="146"/>
      <c r="AZ33" s="146"/>
      <c r="BA33" s="134"/>
    </row>
    <row r="34" spans="1:53" customFormat="1" ht="9" hidden="1" customHeight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1181</v>
      </c>
      <c r="AT34" s="42" t="s">
        <v>1183</v>
      </c>
      <c r="AU34" s="42"/>
      <c r="AV34" s="42"/>
      <c r="AW34" s="42"/>
      <c r="AX34" s="43"/>
      <c r="AY34" s="146"/>
      <c r="AZ34" s="146"/>
      <c r="BA34" s="134"/>
    </row>
    <row r="35" spans="1:53" customFormat="1" ht="19.5" hidden="1" customHeight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1182</v>
      </c>
      <c r="AT35" s="42" t="s">
        <v>1184</v>
      </c>
      <c r="AU35" s="42"/>
      <c r="AV35" s="42"/>
      <c r="AW35" s="42"/>
      <c r="AX35" s="43"/>
      <c r="AY35" s="146"/>
      <c r="AZ35" s="146"/>
      <c r="BA35" s="134"/>
    </row>
    <row r="36" spans="1:53" customFormat="1" ht="19.5" hidden="1" customHeight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1183</v>
      </c>
      <c r="AT36" s="42" t="s">
        <v>1185</v>
      </c>
      <c r="AU36" s="42"/>
      <c r="AV36" s="42"/>
      <c r="AW36" s="42"/>
      <c r="AX36" s="43"/>
      <c r="AY36" s="146"/>
      <c r="AZ36" s="146"/>
      <c r="BA36" s="134"/>
    </row>
    <row r="37" spans="1:53" customFormat="1" ht="17.25" hidden="1" customHeight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1184</v>
      </c>
      <c r="AT37" s="42" t="s">
        <v>1186</v>
      </c>
      <c r="AU37" s="42"/>
      <c r="AV37" s="42"/>
      <c r="AW37" s="42"/>
      <c r="AX37" s="43"/>
      <c r="AY37" s="146"/>
      <c r="AZ37" s="146"/>
      <c r="BA37" s="134"/>
    </row>
    <row r="38" spans="1:53" customFormat="1" ht="25.5" hidden="1" customHeight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1185</v>
      </c>
      <c r="AT38" s="42" t="s">
        <v>1989</v>
      </c>
      <c r="AU38" s="42"/>
      <c r="AV38" s="42"/>
      <c r="AW38" s="42"/>
      <c r="AX38" s="43"/>
      <c r="AY38" s="146"/>
      <c r="AZ38" s="146"/>
      <c r="BA38" s="134"/>
    </row>
    <row r="39" spans="1:53" customFormat="1" ht="14.25" hidden="1" customHeight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1186</v>
      </c>
      <c r="AT39" s="42"/>
      <c r="AU39" s="42"/>
      <c r="AV39" s="42"/>
      <c r="AW39" s="42"/>
      <c r="AX39" s="43"/>
      <c r="AY39" s="146"/>
      <c r="AZ39" s="146"/>
      <c r="BA39" s="134"/>
    </row>
    <row r="40" spans="1:53" customFormat="1" ht="19.5" hidden="1" customHeight="1" x14ac:dyDescent="0.25">
      <c r="A40" s="34"/>
      <c r="B40" s="35"/>
      <c r="C40" s="35"/>
      <c r="D40" s="35"/>
      <c r="E40" s="35"/>
      <c r="F40" s="35"/>
      <c r="G40" s="36"/>
      <c r="H40" s="37"/>
      <c r="I40" s="38"/>
      <c r="J40" s="39"/>
      <c r="K40" s="37"/>
      <c r="L40" s="39"/>
      <c r="M40" s="37"/>
      <c r="N40" s="38"/>
      <c r="O40" s="38"/>
      <c r="P40" s="34"/>
      <c r="Q40" s="35"/>
      <c r="R40" s="35"/>
      <c r="S40" s="35"/>
      <c r="T40" s="35"/>
      <c r="U40" s="35"/>
      <c r="V40" s="36"/>
      <c r="W40" s="37"/>
      <c r="X40" s="38"/>
      <c r="Y40" s="39"/>
      <c r="Z40" s="51"/>
      <c r="AA40" s="44"/>
      <c r="AB40" s="44"/>
      <c r="AC40" s="44"/>
      <c r="AD40" s="44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5" t="s">
        <v>1989</v>
      </c>
      <c r="AT40" s="42"/>
      <c r="AU40" s="42"/>
      <c r="AV40" s="42"/>
      <c r="AW40" s="42"/>
      <c r="AX40" s="43"/>
      <c r="AY40" s="146"/>
      <c r="AZ40" s="146"/>
      <c r="BA40" s="134"/>
    </row>
    <row r="41" spans="1:53" customFormat="1" ht="19.5" hidden="1" customHeight="1" x14ac:dyDescent="0.25">
      <c r="A41" s="54"/>
      <c r="B41" s="54"/>
      <c r="C41" s="54"/>
      <c r="D41" s="54"/>
      <c r="E41" s="54"/>
      <c r="F41" s="54"/>
      <c r="G41" s="54"/>
      <c r="H41" s="37"/>
      <c r="I41" s="38"/>
      <c r="J41" s="39"/>
      <c r="K41" s="37"/>
      <c r="L41" s="39"/>
      <c r="M41" s="37"/>
      <c r="N41" s="38"/>
      <c r="O41" s="38"/>
      <c r="P41" s="54"/>
      <c r="Q41" s="54"/>
      <c r="R41" s="54"/>
      <c r="S41" s="54"/>
      <c r="T41" s="54"/>
      <c r="U41" s="54"/>
      <c r="V41" s="54"/>
      <c r="W41" s="37"/>
      <c r="X41" s="38"/>
      <c r="Y41" s="39"/>
      <c r="Z41" s="51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1"/>
      <c r="AS41" s="46"/>
      <c r="AT41" s="42"/>
      <c r="AU41" s="42"/>
      <c r="AV41" s="42"/>
      <c r="AW41" s="47"/>
      <c r="AX41" s="48"/>
      <c r="AY41" s="146"/>
      <c r="AZ41" s="146"/>
      <c r="BA41" s="134"/>
    </row>
    <row r="42" spans="1:53" customFormat="1" ht="63" x14ac:dyDescent="0.25">
      <c r="A42" s="64" t="s">
        <v>196</v>
      </c>
      <c r="B42" s="64" t="s">
        <v>3</v>
      </c>
      <c r="C42" s="64" t="s">
        <v>0</v>
      </c>
      <c r="D42" s="64" t="s">
        <v>2</v>
      </c>
      <c r="E42" s="64" t="s">
        <v>1</v>
      </c>
      <c r="F42" s="64" t="s">
        <v>1190</v>
      </c>
      <c r="G42" s="44" t="s">
        <v>2121</v>
      </c>
      <c r="H42" s="44" t="s">
        <v>2141</v>
      </c>
      <c r="I42" s="44" t="s">
        <v>1998</v>
      </c>
      <c r="J42" s="44" t="s">
        <v>1170</v>
      </c>
      <c r="K42" s="44" t="s">
        <v>1171</v>
      </c>
      <c r="L42" s="44" t="s">
        <v>1986</v>
      </c>
      <c r="M42" s="44" t="s">
        <v>1999</v>
      </c>
      <c r="N42" s="44" t="s">
        <v>1996</v>
      </c>
      <c r="O42" s="44" t="s">
        <v>2000</v>
      </c>
      <c r="P42" s="44" t="s">
        <v>2001</v>
      </c>
      <c r="Q42" s="64" t="s">
        <v>2113</v>
      </c>
      <c r="R42" s="64" t="s">
        <v>2114</v>
      </c>
      <c r="S42" s="64" t="s">
        <v>2115</v>
      </c>
      <c r="T42" s="64" t="s">
        <v>2116</v>
      </c>
      <c r="U42" s="44" t="s">
        <v>1169</v>
      </c>
      <c r="V42" s="44" t="s">
        <v>2122</v>
      </c>
      <c r="W42" s="44" t="s">
        <v>1172</v>
      </c>
      <c r="X42" s="44" t="s">
        <v>1173</v>
      </c>
      <c r="Y42" s="44" t="s">
        <v>2002</v>
      </c>
      <c r="Z42" s="49" t="s">
        <v>2016</v>
      </c>
      <c r="AA42" s="44" t="s">
        <v>2051</v>
      </c>
      <c r="AB42" s="44" t="s">
        <v>2051</v>
      </c>
      <c r="AC42" s="44" t="s">
        <v>2051</v>
      </c>
      <c r="AD42" s="44" t="s">
        <v>2051</v>
      </c>
      <c r="AE42" s="44" t="s">
        <v>2051</v>
      </c>
      <c r="AF42" s="64" t="s">
        <v>2077</v>
      </c>
      <c r="AG42" s="44" t="s">
        <v>2049</v>
      </c>
      <c r="AH42" s="44" t="s">
        <v>2052</v>
      </c>
      <c r="AI42" s="44" t="s">
        <v>2052</v>
      </c>
      <c r="AJ42" s="44" t="s">
        <v>2052</v>
      </c>
      <c r="AK42" s="44" t="s">
        <v>2052</v>
      </c>
      <c r="AL42" s="44" t="s">
        <v>2052</v>
      </c>
      <c r="AM42" s="64" t="s">
        <v>2078</v>
      </c>
      <c r="AN42" s="44" t="s">
        <v>2177</v>
      </c>
      <c r="AO42" s="44" t="s">
        <v>2053</v>
      </c>
      <c r="AP42" s="44" t="s">
        <v>2053</v>
      </c>
      <c r="AQ42" s="44" t="s">
        <v>2053</v>
      </c>
      <c r="AR42" s="65" t="s">
        <v>2079</v>
      </c>
      <c r="AS42" s="50" t="s">
        <v>2014</v>
      </c>
      <c r="AT42" s="50" t="s">
        <v>2014</v>
      </c>
      <c r="AU42" s="50" t="s">
        <v>2014</v>
      </c>
      <c r="AV42" s="50" t="s">
        <v>2014</v>
      </c>
      <c r="AW42" s="50" t="s">
        <v>2014</v>
      </c>
      <c r="AX42" s="50" t="s">
        <v>2014</v>
      </c>
      <c r="AY42" s="146"/>
      <c r="AZ42" s="148"/>
      <c r="BA42" s="135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7</v>
      </c>
      <c r="Q43" s="4"/>
      <c r="R43" s="4"/>
      <c r="S43" s="4"/>
      <c r="T43" s="4"/>
      <c r="U43" s="3">
        <v>1</v>
      </c>
      <c r="V43" s="59">
        <v>1</v>
      </c>
      <c r="W43" s="6" t="s">
        <v>1209</v>
      </c>
      <c r="X43" s="6" t="s">
        <v>1210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>SUM(AA43:AE43)</f>
        <v>0</v>
      </c>
      <c r="AG43" s="7">
        <v>0</v>
      </c>
      <c r="AH43" s="7">
        <v>0</v>
      </c>
      <c r="AI43" s="7"/>
      <c r="AJ43" s="7">
        <v>0</v>
      </c>
      <c r="AK43" s="7">
        <v>0</v>
      </c>
      <c r="AL43" s="7">
        <v>0</v>
      </c>
      <c r="AM43" s="29">
        <f t="shared" ref="AM43:AM74" si="0">SUM(AG43:AL43)</f>
        <v>0</v>
      </c>
      <c r="AN43" s="7">
        <v>0</v>
      </c>
      <c r="AO43" s="7"/>
      <c r="AP43" s="7"/>
      <c r="AQ43" s="7">
        <v>0</v>
      </c>
      <c r="AR43" s="29">
        <f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>SUM(AS43:AX43)</f>
        <v>0</v>
      </c>
      <c r="AZ43" s="26">
        <f t="shared" ref="AZ43:AZ106" si="1">AF43+AM43+AR43+AY43</f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8</v>
      </c>
      <c r="Q44" s="4"/>
      <c r="R44" s="4"/>
      <c r="S44" s="4"/>
      <c r="T44" s="4"/>
      <c r="U44" s="3">
        <v>1</v>
      </c>
      <c r="V44" s="59">
        <v>1</v>
      </c>
      <c r="W44" s="6" t="s">
        <v>1210</v>
      </c>
      <c r="X44" s="6" t="s">
        <v>1211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ref="AF44:AF107" si="2">SUM(AA44:AE44)</f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 t="shared" ref="AR44:AR107" si="3"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ref="AY44:AY106" si="4">SUM(AS44:AX44)</f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9</v>
      </c>
      <c r="Q45" s="4"/>
      <c r="R45" s="4"/>
      <c r="S45" s="4"/>
      <c r="T45" s="4"/>
      <c r="U45" s="3">
        <v>1</v>
      </c>
      <c r="V45" s="59">
        <v>1</v>
      </c>
      <c r="W45" s="6" t="s">
        <v>1211</v>
      </c>
      <c r="X45" s="6" t="s">
        <v>1212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>
        <v>0</v>
      </c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>SUM(AN45:AQ45)</f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75" hidden="1" x14ac:dyDescent="0.25">
      <c r="A46" s="3" t="s">
        <v>592</v>
      </c>
      <c r="B46" s="3" t="s">
        <v>1143</v>
      </c>
      <c r="C46" s="3" t="s">
        <v>6</v>
      </c>
      <c r="D46" s="3" t="s">
        <v>5</v>
      </c>
      <c r="E46" s="3" t="s">
        <v>4</v>
      </c>
      <c r="F46" s="3">
        <v>100</v>
      </c>
      <c r="G46" s="62">
        <v>33.333333333333336</v>
      </c>
      <c r="H46" s="4"/>
      <c r="I46" s="4"/>
      <c r="J46" s="4"/>
      <c r="K46" s="4"/>
      <c r="L46" s="4"/>
      <c r="M46" s="28"/>
      <c r="N46" s="28"/>
      <c r="O46" s="28"/>
      <c r="P46" s="3" t="s">
        <v>10</v>
      </c>
      <c r="Q46" s="4"/>
      <c r="R46" s="4"/>
      <c r="S46" s="4"/>
      <c r="T46" s="4"/>
      <c r="U46" s="3">
        <v>1</v>
      </c>
      <c r="V46" s="59">
        <v>1</v>
      </c>
      <c r="W46" s="6" t="s">
        <v>1212</v>
      </c>
      <c r="X46" s="6" t="s">
        <v>1213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/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 t="shared" si="4"/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13</v>
      </c>
      <c r="Q47" s="4"/>
      <c r="R47" s="4"/>
      <c r="S47" s="4"/>
      <c r="T47" s="4"/>
      <c r="U47" s="3">
        <v>1</v>
      </c>
      <c r="V47" s="59">
        <v>1</v>
      </c>
      <c r="W47" s="6" t="s">
        <v>1213</v>
      </c>
      <c r="X47" s="6" t="s">
        <v>1214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>SUM(AS47:AX47)</f>
        <v>0</v>
      </c>
      <c r="AZ47" s="26">
        <f t="shared" si="1"/>
        <v>0</v>
      </c>
      <c r="BA47" s="30"/>
    </row>
    <row r="48" spans="1:53" customFormat="1" ht="60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14</v>
      </c>
      <c r="Q48" s="4"/>
      <c r="R48" s="4"/>
      <c r="S48" s="4"/>
      <c r="T48" s="4"/>
      <c r="U48" s="3">
        <v>1</v>
      </c>
      <c r="V48" s="59">
        <v>100</v>
      </c>
      <c r="W48" s="6" t="s">
        <v>1214</v>
      </c>
      <c r="X48" s="6" t="s">
        <v>1215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99</v>
      </c>
      <c r="Q49" s="4"/>
      <c r="R49" s="4"/>
      <c r="S49" s="4"/>
      <c r="T49" s="4"/>
      <c r="U49" s="3">
        <v>224</v>
      </c>
      <c r="V49" s="59">
        <v>224</v>
      </c>
      <c r="W49" s="6" t="s">
        <v>1215</v>
      </c>
      <c r="X49" s="6" t="s">
        <v>1216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 t="shared" si="3"/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16</v>
      </c>
      <c r="Q50" s="4"/>
      <c r="R50" s="4"/>
      <c r="S50" s="4"/>
      <c r="T50" s="4"/>
      <c r="U50" s="3">
        <v>110</v>
      </c>
      <c r="V50" s="59" t="s">
        <v>1995</v>
      </c>
      <c r="W50" s="6" t="s">
        <v>1216</v>
      </c>
      <c r="X50" s="6" t="s">
        <v>1217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 t="shared" si="4"/>
        <v>0</v>
      </c>
      <c r="AZ50" s="26">
        <f t="shared" si="1"/>
        <v>0</v>
      </c>
      <c r="BA50" s="30"/>
    </row>
    <row r="51" spans="1:53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17</v>
      </c>
      <c r="Q51" s="4"/>
      <c r="R51" s="4"/>
      <c r="S51" s="4"/>
      <c r="T51" s="4"/>
      <c r="U51" s="3">
        <v>49</v>
      </c>
      <c r="V51" s="59">
        <v>49</v>
      </c>
      <c r="W51" s="6" t="s">
        <v>1217</v>
      </c>
      <c r="X51" s="6" t="s">
        <v>1218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>SUM(AN51:AQ51)</f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>SUM(AS51:AX51)</f>
        <v>0</v>
      </c>
      <c r="AZ51" s="26">
        <f t="shared" si="1"/>
        <v>0</v>
      </c>
      <c r="BA51" s="30"/>
    </row>
    <row r="52" spans="1:53" customFormat="1" ht="75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100</v>
      </c>
      <c r="Q52" s="4"/>
      <c r="R52" s="4"/>
      <c r="S52" s="4"/>
      <c r="T52" s="4"/>
      <c r="U52" s="3">
        <v>65</v>
      </c>
      <c r="V52" s="59" t="s">
        <v>1995</v>
      </c>
      <c r="W52" s="6" t="s">
        <v>1218</v>
      </c>
      <c r="X52" s="6" t="s">
        <v>1219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18</v>
      </c>
      <c r="Q53" s="4"/>
      <c r="R53" s="4"/>
      <c r="S53" s="4"/>
      <c r="T53" s="4"/>
      <c r="U53" s="3">
        <v>49</v>
      </c>
      <c r="V53" s="59">
        <v>49</v>
      </c>
      <c r="W53" s="6" t="s">
        <v>1219</v>
      </c>
      <c r="X53" s="6" t="s">
        <v>1220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19</v>
      </c>
      <c r="Q54" s="4"/>
      <c r="R54" s="4"/>
      <c r="S54" s="4"/>
      <c r="T54" s="4"/>
      <c r="U54" s="3">
        <v>4500</v>
      </c>
      <c r="V54" s="59" t="s">
        <v>1995</v>
      </c>
      <c r="W54" s="6" t="s">
        <v>1220</v>
      </c>
      <c r="X54" s="6" t="s">
        <v>1221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60" hidden="1" customHeight="1" x14ac:dyDescent="0.25">
      <c r="A55" s="3" t="s">
        <v>592</v>
      </c>
      <c r="B55" s="3" t="s">
        <v>1140</v>
      </c>
      <c r="C55" s="3" t="s">
        <v>15</v>
      </c>
      <c r="D55" s="3" t="s">
        <v>12</v>
      </c>
      <c r="E55" s="3" t="s">
        <v>11</v>
      </c>
      <c r="F55" s="3">
        <v>100</v>
      </c>
      <c r="G55" s="62">
        <v>100</v>
      </c>
      <c r="H55" s="4"/>
      <c r="I55" s="4"/>
      <c r="J55" s="4"/>
      <c r="K55" s="4"/>
      <c r="L55" s="4"/>
      <c r="M55" s="28"/>
      <c r="N55" s="28"/>
      <c r="O55" s="28"/>
      <c r="P55" s="3" t="s">
        <v>20</v>
      </c>
      <c r="Q55" s="4"/>
      <c r="R55" s="4"/>
      <c r="S55" s="4"/>
      <c r="T55" s="4"/>
      <c r="U55" s="3">
        <v>41</v>
      </c>
      <c r="V55" s="59" t="s">
        <v>1995</v>
      </c>
      <c r="W55" s="6" t="s">
        <v>1221</v>
      </c>
      <c r="X55" s="6" t="s">
        <v>1222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45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23</v>
      </c>
      <c r="Q56" s="4"/>
      <c r="R56" s="4"/>
      <c r="S56" s="4"/>
      <c r="T56" s="4"/>
      <c r="U56" s="3">
        <v>2377</v>
      </c>
      <c r="V56" s="59">
        <v>2377</v>
      </c>
      <c r="W56" s="6" t="s">
        <v>1222</v>
      </c>
      <c r="X56" s="6" t="s">
        <v>1223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60" hidden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24</v>
      </c>
      <c r="Q57" s="4"/>
      <c r="R57" s="4"/>
      <c r="S57" s="4"/>
      <c r="T57" s="4"/>
      <c r="U57" s="3">
        <v>1</v>
      </c>
      <c r="V57" s="59">
        <v>1</v>
      </c>
      <c r="W57" s="6" t="s">
        <v>1223</v>
      </c>
      <c r="X57" s="6" t="s">
        <v>1224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45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21</v>
      </c>
      <c r="F58" s="24">
        <v>86.25</v>
      </c>
      <c r="G58" s="62">
        <v>86.25</v>
      </c>
      <c r="H58" s="4"/>
      <c r="I58" s="4"/>
      <c r="J58" s="4"/>
      <c r="K58" s="4"/>
      <c r="L58" s="4"/>
      <c r="M58" s="28"/>
      <c r="N58" s="28"/>
      <c r="O58" s="28"/>
      <c r="P58" s="3" t="s">
        <v>25</v>
      </c>
      <c r="Q58" s="4"/>
      <c r="R58" s="4"/>
      <c r="S58" s="4"/>
      <c r="T58" s="4"/>
      <c r="U58" s="3">
        <v>1</v>
      </c>
      <c r="V58" s="59">
        <v>1</v>
      </c>
      <c r="W58" s="6" t="s">
        <v>1224</v>
      </c>
      <c r="X58" s="6" t="s">
        <v>1225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30" hidden="1" customHeight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26</v>
      </c>
      <c r="F59" s="3">
        <v>3</v>
      </c>
      <c r="G59" s="62">
        <v>3</v>
      </c>
      <c r="H59" s="4"/>
      <c r="I59" s="4"/>
      <c r="J59" s="4"/>
      <c r="K59" s="4"/>
      <c r="L59" s="4"/>
      <c r="M59" s="28"/>
      <c r="N59" s="28"/>
      <c r="O59" s="28"/>
      <c r="P59" s="3" t="s">
        <v>27</v>
      </c>
      <c r="Q59" s="4"/>
      <c r="R59" s="4"/>
      <c r="S59" s="4"/>
      <c r="T59" s="4"/>
      <c r="U59" s="3">
        <v>210</v>
      </c>
      <c r="V59" s="59">
        <v>210</v>
      </c>
      <c r="W59" s="6" t="s">
        <v>1225</v>
      </c>
      <c r="X59" s="6" t="s">
        <v>1226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29</v>
      </c>
      <c r="Q60" s="4"/>
      <c r="R60" s="4"/>
      <c r="S60" s="4"/>
      <c r="T60" s="4"/>
      <c r="U60" s="3">
        <v>49131</v>
      </c>
      <c r="V60" s="59">
        <v>49131</v>
      </c>
      <c r="W60" s="6" t="s">
        <v>1226</v>
      </c>
      <c r="X60" s="6" t="s">
        <v>1227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30</v>
      </c>
      <c r="Q61" s="4"/>
      <c r="R61" s="4"/>
      <c r="S61" s="4"/>
      <c r="T61" s="4"/>
      <c r="U61" s="3">
        <v>3952</v>
      </c>
      <c r="V61" s="59">
        <v>3952</v>
      </c>
      <c r="W61" s="6" t="s">
        <v>1227</v>
      </c>
      <c r="X61" s="6" t="s">
        <v>1228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31</v>
      </c>
      <c r="Q62" s="4"/>
      <c r="R62" s="4"/>
      <c r="S62" s="4"/>
      <c r="T62" s="4"/>
      <c r="U62" s="3">
        <v>1</v>
      </c>
      <c r="V62" s="59">
        <v>1</v>
      </c>
      <c r="W62" s="6" t="s">
        <v>1228</v>
      </c>
      <c r="X62" s="6" t="s">
        <v>1229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32</v>
      </c>
      <c r="Q63" s="4"/>
      <c r="R63" s="4"/>
      <c r="S63" s="4"/>
      <c r="T63" s="4"/>
      <c r="U63" s="3">
        <v>1</v>
      </c>
      <c r="V63" s="59">
        <v>1</v>
      </c>
      <c r="W63" s="6" t="s">
        <v>1229</v>
      </c>
      <c r="X63" s="6" t="s">
        <v>1230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33</v>
      </c>
      <c r="Q64" s="4"/>
      <c r="R64" s="4"/>
      <c r="S64" s="4"/>
      <c r="T64" s="4"/>
      <c r="U64" s="3">
        <v>1668</v>
      </c>
      <c r="V64" s="59">
        <v>1668</v>
      </c>
      <c r="W64" s="6" t="s">
        <v>1230</v>
      </c>
      <c r="X64" s="6" t="s">
        <v>1231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34</v>
      </c>
      <c r="Q65" s="4"/>
      <c r="R65" s="4"/>
      <c r="S65" s="4"/>
      <c r="T65" s="4"/>
      <c r="U65" s="3">
        <v>975</v>
      </c>
      <c r="V65" s="59">
        <v>975</v>
      </c>
      <c r="W65" s="6" t="s">
        <v>1231</v>
      </c>
      <c r="X65" s="6" t="s">
        <v>1232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28</v>
      </c>
      <c r="F66" s="3">
        <v>120.06</v>
      </c>
      <c r="G66" s="62">
        <v>120.06</v>
      </c>
      <c r="H66" s="4"/>
      <c r="I66" s="4"/>
      <c r="J66" s="4"/>
      <c r="K66" s="4"/>
      <c r="L66" s="4"/>
      <c r="M66" s="28"/>
      <c r="N66" s="28"/>
      <c r="O66" s="28"/>
      <c r="P66" s="3" t="s">
        <v>101</v>
      </c>
      <c r="Q66" s="4"/>
      <c r="R66" s="4"/>
      <c r="S66" s="4"/>
      <c r="T66" s="4"/>
      <c r="U66" s="3">
        <v>1</v>
      </c>
      <c r="V66" s="59">
        <v>1</v>
      </c>
      <c r="W66" s="6" t="s">
        <v>1232</v>
      </c>
      <c r="X66" s="6" t="s">
        <v>1233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45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1121</v>
      </c>
      <c r="F67" s="3">
        <v>112.72</v>
      </c>
      <c r="G67" s="62">
        <v>112.72</v>
      </c>
      <c r="H67" s="4"/>
      <c r="I67" s="4"/>
      <c r="J67" s="4"/>
      <c r="K67" s="4"/>
      <c r="L67" s="4"/>
      <c r="M67" s="28"/>
      <c r="N67" s="28"/>
      <c r="O67" s="28"/>
      <c r="P67" s="3" t="s">
        <v>35</v>
      </c>
      <c r="Q67" s="4"/>
      <c r="R67" s="4"/>
      <c r="S67" s="4"/>
      <c r="T67" s="4"/>
      <c r="U67" s="3">
        <v>25</v>
      </c>
      <c r="V67" s="59">
        <v>25</v>
      </c>
      <c r="W67" s="6" t="s">
        <v>1233</v>
      </c>
      <c r="X67" s="6" t="s">
        <v>1234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3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37</v>
      </c>
      <c r="Q68" s="4"/>
      <c r="R68" s="4"/>
      <c r="S68" s="4"/>
      <c r="T68" s="4"/>
      <c r="U68" s="3">
        <v>3821</v>
      </c>
      <c r="V68" s="59">
        <v>3821</v>
      </c>
      <c r="W68" s="6" t="s">
        <v>1234</v>
      </c>
      <c r="X68" s="6" t="s">
        <v>1235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2"/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45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38</v>
      </c>
      <c r="Q69" s="4"/>
      <c r="R69" s="4"/>
      <c r="S69" s="4"/>
      <c r="T69" s="4"/>
      <c r="U69" s="3">
        <v>2</v>
      </c>
      <c r="V69" s="59">
        <v>2</v>
      </c>
      <c r="W69" s="6" t="s">
        <v>1235</v>
      </c>
      <c r="X69" s="6" t="s">
        <v>1236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>SUM(AA69:AE69)</f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3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39</v>
      </c>
      <c r="Q70" s="4"/>
      <c r="R70" s="4"/>
      <c r="S70" s="4"/>
      <c r="T70" s="4"/>
      <c r="U70" s="3">
        <v>17</v>
      </c>
      <c r="V70" s="59">
        <v>17</v>
      </c>
      <c r="W70" s="6" t="s">
        <v>1236</v>
      </c>
      <c r="X70" s="6" t="s">
        <v>1237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40</v>
      </c>
      <c r="Q71" s="4"/>
      <c r="R71" s="4"/>
      <c r="S71" s="4"/>
      <c r="T71" s="4"/>
      <c r="U71" s="3">
        <v>2650</v>
      </c>
      <c r="V71" s="59">
        <v>2650</v>
      </c>
      <c r="W71" s="6" t="s">
        <v>1237</v>
      </c>
      <c r="X71" s="6" t="s">
        <v>1238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1132</v>
      </c>
      <c r="Q72" s="4"/>
      <c r="R72" s="4"/>
      <c r="S72" s="4"/>
      <c r="T72" s="4"/>
      <c r="U72" s="3">
        <v>2679</v>
      </c>
      <c r="V72" s="59">
        <v>2679</v>
      </c>
      <c r="W72" s="6" t="s">
        <v>1238</v>
      </c>
      <c r="X72" s="6" t="s">
        <v>1239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45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41</v>
      </c>
      <c r="Q73" s="4"/>
      <c r="R73" s="4"/>
      <c r="S73" s="4"/>
      <c r="T73" s="4"/>
      <c r="U73" s="3">
        <v>1</v>
      </c>
      <c r="V73" s="59">
        <v>1</v>
      </c>
      <c r="W73" s="6" t="s">
        <v>1239</v>
      </c>
      <c r="X73" s="6" t="s">
        <v>1240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30" hidden="1" x14ac:dyDescent="0.25">
      <c r="A74" s="3" t="s">
        <v>592</v>
      </c>
      <c r="B74" s="3" t="s">
        <v>1140</v>
      </c>
      <c r="C74" s="3" t="s">
        <v>15</v>
      </c>
      <c r="D74" s="3" t="s">
        <v>22</v>
      </c>
      <c r="E74" s="3" t="s">
        <v>36</v>
      </c>
      <c r="F74" s="3">
        <v>95.2</v>
      </c>
      <c r="G74" s="62">
        <v>95.2</v>
      </c>
      <c r="H74" s="4"/>
      <c r="I74" s="4"/>
      <c r="J74" s="4"/>
      <c r="K74" s="4"/>
      <c r="L74" s="4"/>
      <c r="M74" s="28"/>
      <c r="N74" s="28"/>
      <c r="O74" s="28"/>
      <c r="P74" s="3" t="s">
        <v>42</v>
      </c>
      <c r="Q74" s="4"/>
      <c r="R74" s="4"/>
      <c r="S74" s="4"/>
      <c r="T74" s="4"/>
      <c r="U74" s="3">
        <v>2240</v>
      </c>
      <c r="V74" s="59">
        <v>2240</v>
      </c>
      <c r="W74" s="6" t="s">
        <v>1240</v>
      </c>
      <c r="X74" s="6" t="s">
        <v>1241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si="0"/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45</v>
      </c>
      <c r="Q75" s="4"/>
      <c r="R75" s="4"/>
      <c r="S75" s="4"/>
      <c r="T75" s="4"/>
      <c r="U75" s="3">
        <v>49</v>
      </c>
      <c r="V75" s="59">
        <v>49</v>
      </c>
      <c r="W75" s="6" t="s">
        <v>1241</v>
      </c>
      <c r="X75" s="6" t="s">
        <v>1242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ref="AM75:AM106" si="5">SUM(AG75:AL75)</f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102</v>
      </c>
      <c r="Q76" s="4"/>
      <c r="R76" s="4"/>
      <c r="S76" s="4"/>
      <c r="T76" s="4"/>
      <c r="U76" s="3">
        <v>49</v>
      </c>
      <c r="V76" s="59">
        <v>49</v>
      </c>
      <c r="W76" s="6" t="s">
        <v>1242</v>
      </c>
      <c r="X76" s="6" t="s">
        <v>1243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43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46</v>
      </c>
      <c r="Q77" s="4"/>
      <c r="R77" s="4"/>
      <c r="S77" s="4"/>
      <c r="T77" s="4"/>
      <c r="U77" s="3">
        <v>8</v>
      </c>
      <c r="V77" s="59">
        <v>8</v>
      </c>
      <c r="W77" s="6" t="s">
        <v>1243</v>
      </c>
      <c r="X77" s="6" t="s">
        <v>1244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47</v>
      </c>
      <c r="Q78" s="4"/>
      <c r="R78" s="4"/>
      <c r="S78" s="4"/>
      <c r="T78" s="4"/>
      <c r="U78" s="3">
        <v>25</v>
      </c>
      <c r="V78" s="59">
        <v>25</v>
      </c>
      <c r="W78" s="6" t="s">
        <v>1244</v>
      </c>
      <c r="X78" s="6" t="s">
        <v>1245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45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85.76</v>
      </c>
      <c r="G79" s="62">
        <v>85.76</v>
      </c>
      <c r="H79" s="4"/>
      <c r="I79" s="4"/>
      <c r="J79" s="4"/>
      <c r="K79" s="4"/>
      <c r="L79" s="4"/>
      <c r="M79" s="28"/>
      <c r="N79" s="28"/>
      <c r="O79" s="28"/>
      <c r="P79" s="3" t="s">
        <v>48</v>
      </c>
      <c r="Q79" s="4"/>
      <c r="R79" s="4"/>
      <c r="S79" s="4"/>
      <c r="T79" s="4"/>
      <c r="U79" s="3">
        <v>6</v>
      </c>
      <c r="V79" s="59">
        <v>6</v>
      </c>
      <c r="W79" s="6" t="s">
        <v>1245</v>
      </c>
      <c r="X79" s="6" t="s">
        <v>1246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50</v>
      </c>
      <c r="Q80" s="4"/>
      <c r="R80" s="4"/>
      <c r="S80" s="4"/>
      <c r="T80" s="4"/>
      <c r="U80" s="3">
        <v>49</v>
      </c>
      <c r="V80" s="59">
        <v>49</v>
      </c>
      <c r="W80" s="6" t="s">
        <v>1246</v>
      </c>
      <c r="X80" s="6" t="s">
        <v>1247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103</v>
      </c>
      <c r="Q81" s="4"/>
      <c r="R81" s="4"/>
      <c r="S81" s="4"/>
      <c r="T81" s="4"/>
      <c r="U81" s="3">
        <v>20</v>
      </c>
      <c r="V81" s="59">
        <v>25</v>
      </c>
      <c r="W81" s="6" t="s">
        <v>1247</v>
      </c>
      <c r="X81" s="6" t="s">
        <v>1248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51</v>
      </c>
      <c r="Q82" s="4"/>
      <c r="R82" s="4"/>
      <c r="S82" s="4"/>
      <c r="T82" s="4"/>
      <c r="U82" s="3">
        <v>49</v>
      </c>
      <c r="V82" s="59">
        <v>49</v>
      </c>
      <c r="W82" s="6" t="s">
        <v>1248</v>
      </c>
      <c r="X82" s="6" t="s">
        <v>1249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3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52</v>
      </c>
      <c r="Q83" s="4"/>
      <c r="R83" s="4"/>
      <c r="S83" s="4"/>
      <c r="T83" s="4"/>
      <c r="U83" s="3">
        <v>49</v>
      </c>
      <c r="V83" s="59">
        <v>49</v>
      </c>
      <c r="W83" s="6" t="s">
        <v>1249</v>
      </c>
      <c r="X83" s="6" t="s">
        <v>1250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45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49</v>
      </c>
      <c r="F84" s="3">
        <v>90.59</v>
      </c>
      <c r="G84" s="62">
        <v>90.59</v>
      </c>
      <c r="H84" s="4"/>
      <c r="I84" s="4"/>
      <c r="J84" s="4"/>
      <c r="K84" s="4"/>
      <c r="L84" s="4"/>
      <c r="M84" s="28"/>
      <c r="N84" s="28"/>
      <c r="O84" s="28"/>
      <c r="P84" s="3" t="s">
        <v>53</v>
      </c>
      <c r="Q84" s="4"/>
      <c r="R84" s="4"/>
      <c r="S84" s="4"/>
      <c r="T84" s="4"/>
      <c r="U84" s="3">
        <v>17</v>
      </c>
      <c r="V84" s="59">
        <v>8</v>
      </c>
      <c r="W84" s="6" t="s">
        <v>1250</v>
      </c>
      <c r="X84" s="6" t="s">
        <v>1251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3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55</v>
      </c>
      <c r="Q85" s="4"/>
      <c r="R85" s="4"/>
      <c r="S85" s="4"/>
      <c r="T85" s="4"/>
      <c r="U85" s="3">
        <v>9</v>
      </c>
      <c r="V85" s="59">
        <v>9</v>
      </c>
      <c r="W85" s="6" t="s">
        <v>1251</v>
      </c>
      <c r="X85" s="6" t="s">
        <v>1252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45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56</v>
      </c>
      <c r="Q86" s="4"/>
      <c r="R86" s="4"/>
      <c r="S86" s="4"/>
      <c r="T86" s="4"/>
      <c r="U86" s="3">
        <v>18</v>
      </c>
      <c r="V86" s="59">
        <v>2</v>
      </c>
      <c r="W86" s="6" t="s">
        <v>1252</v>
      </c>
      <c r="X86" s="6" t="s">
        <v>1253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3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57</v>
      </c>
      <c r="Q87" s="4"/>
      <c r="R87" s="4"/>
      <c r="S87" s="4"/>
      <c r="T87" s="4"/>
      <c r="U87" s="3">
        <v>10</v>
      </c>
      <c r="V87" s="59">
        <v>10</v>
      </c>
      <c r="W87" s="6" t="s">
        <v>1253</v>
      </c>
      <c r="X87" s="6" t="s">
        <v>1254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45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54</v>
      </c>
      <c r="F88" s="3">
        <v>97.1</v>
      </c>
      <c r="G88" s="62">
        <v>97.1</v>
      </c>
      <c r="H88" s="4"/>
      <c r="I88" s="4"/>
      <c r="J88" s="4"/>
      <c r="K88" s="4"/>
      <c r="L88" s="4"/>
      <c r="M88" s="28"/>
      <c r="N88" s="28"/>
      <c r="O88" s="28"/>
      <c r="P88" s="3" t="s">
        <v>58</v>
      </c>
      <c r="Q88" s="4"/>
      <c r="R88" s="4"/>
      <c r="S88" s="4"/>
      <c r="T88" s="4"/>
      <c r="U88" s="3">
        <v>49</v>
      </c>
      <c r="V88" s="59">
        <v>49</v>
      </c>
      <c r="W88" s="6" t="s">
        <v>1254</v>
      </c>
      <c r="X88" s="6" t="s">
        <v>1255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6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1191</v>
      </c>
      <c r="G89" s="62" t="s">
        <v>1191</v>
      </c>
      <c r="H89" s="4"/>
      <c r="I89" s="4"/>
      <c r="J89" s="4"/>
      <c r="K89" s="4"/>
      <c r="L89" s="4"/>
      <c r="M89" s="28"/>
      <c r="N89" s="28"/>
      <c r="O89" s="28"/>
      <c r="P89" s="3" t="s">
        <v>60</v>
      </c>
      <c r="Q89" s="4"/>
      <c r="R89" s="4"/>
      <c r="S89" s="4"/>
      <c r="T89" s="4"/>
      <c r="U89" s="3">
        <v>2</v>
      </c>
      <c r="V89" s="59">
        <v>2</v>
      </c>
      <c r="W89" s="6" t="s">
        <v>1255</v>
      </c>
      <c r="X89" s="6" t="s">
        <v>1256</v>
      </c>
      <c r="Y89" s="4"/>
      <c r="Z89" s="4"/>
      <c r="AA89" s="7"/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1192</v>
      </c>
      <c r="G90" s="62" t="s">
        <v>1192</v>
      </c>
      <c r="H90" s="4"/>
      <c r="I90" s="4"/>
      <c r="J90" s="4"/>
      <c r="K90" s="4"/>
      <c r="L90" s="4"/>
      <c r="M90" s="28"/>
      <c r="N90" s="28"/>
      <c r="O90" s="28"/>
      <c r="P90" s="3" t="s">
        <v>61</v>
      </c>
      <c r="Q90" s="4"/>
      <c r="R90" s="4"/>
      <c r="S90" s="4"/>
      <c r="T90" s="4"/>
      <c r="U90" s="3">
        <v>13</v>
      </c>
      <c r="V90" s="59">
        <v>13</v>
      </c>
      <c r="W90" s="6" t="s">
        <v>1256</v>
      </c>
      <c r="X90" s="6" t="s">
        <v>1257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1193</v>
      </c>
      <c r="G91" s="62" t="s">
        <v>1193</v>
      </c>
      <c r="H91" s="4"/>
      <c r="I91" s="4"/>
      <c r="J91" s="4"/>
      <c r="K91" s="4"/>
      <c r="L91" s="4"/>
      <c r="M91" s="28"/>
      <c r="N91" s="28"/>
      <c r="O91" s="28"/>
      <c r="P91" s="3" t="s">
        <v>62</v>
      </c>
      <c r="Q91" s="4"/>
      <c r="R91" s="4"/>
      <c r="S91" s="4"/>
      <c r="T91" s="4"/>
      <c r="U91" s="3">
        <v>21</v>
      </c>
      <c r="V91" s="59">
        <v>21</v>
      </c>
      <c r="W91" s="6" t="s">
        <v>1257</v>
      </c>
      <c r="X91" s="6" t="s">
        <v>1258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1194</v>
      </c>
      <c r="G92" s="62" t="s">
        <v>1194</v>
      </c>
      <c r="H92" s="4"/>
      <c r="I92" s="4"/>
      <c r="J92" s="4"/>
      <c r="K92" s="4"/>
      <c r="L92" s="4"/>
      <c r="M92" s="28"/>
      <c r="N92" s="28"/>
      <c r="O92" s="28"/>
      <c r="P92" s="3" t="s">
        <v>63</v>
      </c>
      <c r="Q92" s="4"/>
      <c r="R92" s="4"/>
      <c r="S92" s="4"/>
      <c r="T92" s="4"/>
      <c r="U92" s="3">
        <v>9</v>
      </c>
      <c r="V92" s="59">
        <v>9</v>
      </c>
      <c r="W92" s="6" t="s">
        <v>1258</v>
      </c>
      <c r="X92" s="6" t="s">
        <v>1259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3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59</v>
      </c>
      <c r="F93" s="3" t="s">
        <v>1195</v>
      </c>
      <c r="G93" s="62" t="s">
        <v>1195</v>
      </c>
      <c r="H93" s="4"/>
      <c r="I93" s="4"/>
      <c r="J93" s="4"/>
      <c r="K93" s="4"/>
      <c r="L93" s="4"/>
      <c r="M93" s="28"/>
      <c r="N93" s="28"/>
      <c r="O93" s="28"/>
      <c r="P93" s="3" t="s">
        <v>64</v>
      </c>
      <c r="Q93" s="4"/>
      <c r="R93" s="4"/>
      <c r="S93" s="4"/>
      <c r="T93" s="4"/>
      <c r="U93" s="3">
        <v>0</v>
      </c>
      <c r="V93" s="59">
        <v>1</v>
      </c>
      <c r="W93" s="6" t="s">
        <v>1259</v>
      </c>
      <c r="X93" s="6" t="s">
        <v>1260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45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65</v>
      </c>
      <c r="F94" s="3">
        <v>21</v>
      </c>
      <c r="G94" s="62">
        <v>21</v>
      </c>
      <c r="H94" s="4"/>
      <c r="I94" s="4"/>
      <c r="J94" s="4"/>
      <c r="K94" s="4"/>
      <c r="L94" s="4"/>
      <c r="M94" s="28"/>
      <c r="N94" s="28"/>
      <c r="O94" s="28"/>
      <c r="P94" s="3" t="s">
        <v>66</v>
      </c>
      <c r="Q94" s="4"/>
      <c r="R94" s="4"/>
      <c r="S94" s="4"/>
      <c r="T94" s="4"/>
      <c r="U94" s="3">
        <v>238</v>
      </c>
      <c r="V94" s="59">
        <v>238</v>
      </c>
      <c r="W94" s="6" t="s">
        <v>1260</v>
      </c>
      <c r="X94" s="6" t="s">
        <v>1261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3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104</v>
      </c>
      <c r="Q95" s="4"/>
      <c r="R95" s="4"/>
      <c r="S95" s="4"/>
      <c r="T95" s="4"/>
      <c r="U95" s="3">
        <v>12000</v>
      </c>
      <c r="V95" s="59">
        <v>12000</v>
      </c>
      <c r="W95" s="6" t="s">
        <v>1261</v>
      </c>
      <c r="X95" s="6" t="s">
        <v>1262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67</v>
      </c>
      <c r="Q96" s="4"/>
      <c r="R96" s="4"/>
      <c r="S96" s="4"/>
      <c r="T96" s="4"/>
      <c r="U96" s="3">
        <v>60</v>
      </c>
      <c r="V96" s="59">
        <v>60</v>
      </c>
      <c r="W96" s="6" t="s">
        <v>1262</v>
      </c>
      <c r="X96" s="6" t="s">
        <v>1263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68</v>
      </c>
      <c r="Q97" s="4"/>
      <c r="R97" s="4"/>
      <c r="S97" s="4"/>
      <c r="T97" s="4"/>
      <c r="U97" s="3">
        <v>20</v>
      </c>
      <c r="V97" s="59">
        <v>8</v>
      </c>
      <c r="W97" s="6" t="s">
        <v>1263</v>
      </c>
      <c r="X97" s="6" t="s">
        <v>1264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45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69</v>
      </c>
      <c r="Q98" s="4"/>
      <c r="R98" s="4"/>
      <c r="S98" s="4"/>
      <c r="T98" s="4"/>
      <c r="U98" s="3">
        <v>12000</v>
      </c>
      <c r="V98" s="59">
        <v>12000</v>
      </c>
      <c r="W98" s="6" t="s">
        <v>1264</v>
      </c>
      <c r="X98" s="6" t="s">
        <v>1265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30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70</v>
      </c>
      <c r="Q99" s="4"/>
      <c r="R99" s="4"/>
      <c r="S99" s="4"/>
      <c r="T99" s="4"/>
      <c r="U99" s="3">
        <v>350</v>
      </c>
      <c r="V99" s="59">
        <v>350</v>
      </c>
      <c r="W99" s="6" t="s">
        <v>1265</v>
      </c>
      <c r="X99" s="6" t="s">
        <v>1266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44</v>
      </c>
      <c r="E100" s="3" t="s">
        <v>109</v>
      </c>
      <c r="F100" s="3">
        <v>24</v>
      </c>
      <c r="G100" s="62">
        <v>24</v>
      </c>
      <c r="H100" s="4"/>
      <c r="I100" s="4"/>
      <c r="J100" s="4"/>
      <c r="K100" s="4"/>
      <c r="L100" s="4"/>
      <c r="M100" s="28"/>
      <c r="N100" s="28"/>
      <c r="O100" s="28"/>
      <c r="P100" s="3" t="s">
        <v>105</v>
      </c>
      <c r="Q100" s="4"/>
      <c r="R100" s="4"/>
      <c r="S100" s="4"/>
      <c r="T100" s="4"/>
      <c r="U100" s="3">
        <v>60</v>
      </c>
      <c r="V100" s="59">
        <v>60</v>
      </c>
      <c r="W100" s="6" t="s">
        <v>1266</v>
      </c>
      <c r="X100" s="6" t="s">
        <v>1267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45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8</v>
      </c>
      <c r="H101" s="4"/>
      <c r="I101" s="4"/>
      <c r="J101" s="4"/>
      <c r="K101" s="4"/>
      <c r="L101" s="4"/>
      <c r="M101" s="28"/>
      <c r="N101" s="28"/>
      <c r="O101" s="28"/>
      <c r="P101" s="3" t="s">
        <v>73</v>
      </c>
      <c r="Q101" s="4"/>
      <c r="R101" s="4"/>
      <c r="S101" s="4"/>
      <c r="T101" s="4"/>
      <c r="U101" s="3">
        <v>5</v>
      </c>
      <c r="V101" s="59">
        <v>5</v>
      </c>
      <c r="W101" s="6" t="s">
        <v>1267</v>
      </c>
      <c r="X101" s="6" t="s">
        <v>1268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3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74</v>
      </c>
      <c r="Q102" s="4"/>
      <c r="R102" s="4"/>
      <c r="S102" s="4"/>
      <c r="T102" s="4"/>
      <c r="U102" s="3">
        <v>49</v>
      </c>
      <c r="V102" s="59">
        <v>49</v>
      </c>
      <c r="W102" s="6" t="s">
        <v>1268</v>
      </c>
      <c r="X102" s="6" t="s">
        <v>1269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45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75</v>
      </c>
      <c r="Q103" s="4"/>
      <c r="R103" s="4"/>
      <c r="S103" s="4"/>
      <c r="T103" s="4"/>
      <c r="U103" s="3">
        <v>16</v>
      </c>
      <c r="V103" s="59">
        <v>16</v>
      </c>
      <c r="W103" s="6" t="s">
        <v>1269</v>
      </c>
      <c r="X103" s="6" t="s">
        <v>1270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76</v>
      </c>
      <c r="Q104" s="4"/>
      <c r="R104" s="4"/>
      <c r="S104" s="4"/>
      <c r="T104" s="4"/>
      <c r="U104" s="3">
        <v>49</v>
      </c>
      <c r="V104" s="59">
        <v>49</v>
      </c>
      <c r="W104" s="6" t="s">
        <v>1270</v>
      </c>
      <c r="X104" s="6" t="s">
        <v>1271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3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1133</v>
      </c>
      <c r="Q105" s="4"/>
      <c r="R105" s="4"/>
      <c r="S105" s="4"/>
      <c r="T105" s="4"/>
      <c r="U105" s="3">
        <v>49</v>
      </c>
      <c r="V105" s="59">
        <v>49</v>
      </c>
      <c r="W105" s="6" t="s">
        <v>1271</v>
      </c>
      <c r="X105" s="6" t="s">
        <v>1272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71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77</v>
      </c>
      <c r="Q106" s="4"/>
      <c r="R106" s="4"/>
      <c r="S106" s="4"/>
      <c r="T106" s="4"/>
      <c r="U106" s="3">
        <v>1000</v>
      </c>
      <c r="V106" s="59">
        <v>1000</v>
      </c>
      <c r="W106" s="6" t="s">
        <v>1272</v>
      </c>
      <c r="X106" s="6" t="s">
        <v>1273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si="5"/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si="4"/>
        <v>0</v>
      </c>
      <c r="AZ106" s="26">
        <f t="shared" si="1"/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79</v>
      </c>
      <c r="Q107" s="4"/>
      <c r="R107" s="4"/>
      <c r="S107" s="4"/>
      <c r="T107" s="4"/>
      <c r="U107" s="3">
        <v>2000</v>
      </c>
      <c r="V107" s="59">
        <v>2000</v>
      </c>
      <c r="W107" s="6" t="s">
        <v>1273</v>
      </c>
      <c r="X107" s="6" t="s">
        <v>1274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2"/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ref="AM107:AM138" si="6">SUM(AG107:AL107)</f>
        <v>0</v>
      </c>
      <c r="AN107" s="7">
        <v>0</v>
      </c>
      <c r="AO107" s="7"/>
      <c r="AP107" s="7"/>
      <c r="AQ107" s="7">
        <v>0</v>
      </c>
      <c r="AR107" s="29">
        <f t="shared" si="3"/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ref="AY107:AY170" si="7">SUM(AS107:AX107)</f>
        <v>0</v>
      </c>
      <c r="AZ107" s="26">
        <f t="shared" ref="AZ107:AZ170" si="8">AF107+AM107+AR107+AY107</f>
        <v>0</v>
      </c>
      <c r="BA107" s="30"/>
    </row>
    <row r="108" spans="1:53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72</v>
      </c>
      <c r="E108" s="3" t="s">
        <v>78</v>
      </c>
      <c r="F108" s="3">
        <v>8</v>
      </c>
      <c r="G108" s="62">
        <v>2</v>
      </c>
      <c r="H108" s="4"/>
      <c r="I108" s="4"/>
      <c r="J108" s="4"/>
      <c r="K108" s="4"/>
      <c r="L108" s="4"/>
      <c r="M108" s="28"/>
      <c r="N108" s="28"/>
      <c r="O108" s="28"/>
      <c r="P108" s="3" t="s">
        <v>80</v>
      </c>
      <c r="Q108" s="4"/>
      <c r="R108" s="4"/>
      <c r="S108" s="4"/>
      <c r="T108" s="4"/>
      <c r="U108" s="3">
        <v>2000</v>
      </c>
      <c r="V108" s="59">
        <v>2000</v>
      </c>
      <c r="W108" s="6" t="s">
        <v>1274</v>
      </c>
      <c r="X108" s="6" t="s">
        <v>1275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ref="AF108:AF171" si="9">SUM(AA108:AE108)</f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ref="AR108:AR171" si="10">SUM(AN108:AQ108)</f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106</v>
      </c>
      <c r="Q109" s="4"/>
      <c r="R109" s="4"/>
      <c r="S109" s="4"/>
      <c r="T109" s="4"/>
      <c r="U109" s="3">
        <v>80</v>
      </c>
      <c r="V109" s="59">
        <v>9</v>
      </c>
      <c r="W109" s="6" t="s">
        <v>1275</v>
      </c>
      <c r="X109" s="6" t="s">
        <v>1276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82</v>
      </c>
      <c r="Q110" s="4"/>
      <c r="R110" s="4"/>
      <c r="S110" s="4"/>
      <c r="T110" s="4"/>
      <c r="U110" s="3">
        <v>25</v>
      </c>
      <c r="V110" s="59">
        <v>24</v>
      </c>
      <c r="W110" s="6" t="s">
        <v>1276</v>
      </c>
      <c r="X110" s="6" t="s">
        <v>1277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83</v>
      </c>
      <c r="Q111" s="4"/>
      <c r="R111" s="4"/>
      <c r="S111" s="4"/>
      <c r="T111" s="4"/>
      <c r="U111" s="3">
        <v>30</v>
      </c>
      <c r="V111" s="59">
        <v>10</v>
      </c>
      <c r="W111" s="6" t="s">
        <v>1277</v>
      </c>
      <c r="X111" s="6" t="s">
        <v>1278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84</v>
      </c>
      <c r="Q112" s="4"/>
      <c r="R112" s="4"/>
      <c r="S112" s="4"/>
      <c r="T112" s="4"/>
      <c r="U112" s="3">
        <v>8</v>
      </c>
      <c r="V112" s="59">
        <v>6</v>
      </c>
      <c r="W112" s="6" t="s">
        <v>1278</v>
      </c>
      <c r="X112" s="6" t="s">
        <v>1279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45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107</v>
      </c>
      <c r="F113" s="3">
        <v>96</v>
      </c>
      <c r="G113" s="62">
        <v>96</v>
      </c>
      <c r="H113" s="4"/>
      <c r="I113" s="4"/>
      <c r="J113" s="4"/>
      <c r="K113" s="4"/>
      <c r="L113" s="4"/>
      <c r="M113" s="28"/>
      <c r="N113" s="28"/>
      <c r="O113" s="28"/>
      <c r="P113" s="3" t="s">
        <v>85</v>
      </c>
      <c r="Q113" s="4"/>
      <c r="R113" s="4"/>
      <c r="S113" s="4"/>
      <c r="T113" s="4"/>
      <c r="U113" s="3">
        <v>49</v>
      </c>
      <c r="V113" s="59">
        <v>49</v>
      </c>
      <c r="W113" s="6" t="s">
        <v>1279</v>
      </c>
      <c r="X113" s="6" t="s">
        <v>1280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3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2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87</v>
      </c>
      <c r="Q114" s="4"/>
      <c r="R114" s="4"/>
      <c r="S114" s="4"/>
      <c r="T114" s="4"/>
      <c r="U114" s="3">
        <v>49</v>
      </c>
      <c r="V114" s="59">
        <v>49</v>
      </c>
      <c r="W114" s="6" t="s">
        <v>1280</v>
      </c>
      <c r="X114" s="6" t="s">
        <v>1281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45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88</v>
      </c>
      <c r="Q115" s="4"/>
      <c r="R115" s="4"/>
      <c r="S115" s="4"/>
      <c r="T115" s="4"/>
      <c r="U115" s="3">
        <v>49</v>
      </c>
      <c r="V115" s="59">
        <v>49</v>
      </c>
      <c r="W115" s="6" t="s">
        <v>1281</v>
      </c>
      <c r="X115" s="6" t="s">
        <v>1282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81</v>
      </c>
      <c r="E116" s="3" t="s">
        <v>86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89</v>
      </c>
      <c r="Q116" s="4"/>
      <c r="R116" s="4"/>
      <c r="S116" s="4"/>
      <c r="T116" s="4"/>
      <c r="U116" s="3">
        <v>49</v>
      </c>
      <c r="V116" s="59">
        <v>49</v>
      </c>
      <c r="W116" s="6" t="s">
        <v>1282</v>
      </c>
      <c r="X116" s="6" t="s">
        <v>1283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92</v>
      </c>
      <c r="Q117" s="4"/>
      <c r="R117" s="4"/>
      <c r="S117" s="4"/>
      <c r="T117" s="4"/>
      <c r="U117" s="3">
        <v>4</v>
      </c>
      <c r="V117" s="59">
        <v>4</v>
      </c>
      <c r="W117" s="6" t="s">
        <v>1283</v>
      </c>
      <c r="X117" s="6" t="s">
        <v>1284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3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93</v>
      </c>
      <c r="Q118" s="4"/>
      <c r="R118" s="4"/>
      <c r="S118" s="4"/>
      <c r="T118" s="4"/>
      <c r="U118" s="3">
        <v>7</v>
      </c>
      <c r="V118" s="59">
        <v>7</v>
      </c>
      <c r="W118" s="6" t="s">
        <v>1284</v>
      </c>
      <c r="X118" s="6" t="s">
        <v>1285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94</v>
      </c>
      <c r="Q119" s="4"/>
      <c r="R119" s="4"/>
      <c r="S119" s="4"/>
      <c r="T119" s="4"/>
      <c r="U119" s="3">
        <v>49</v>
      </c>
      <c r="V119" s="59">
        <v>49</v>
      </c>
      <c r="W119" s="6" t="s">
        <v>1285</v>
      </c>
      <c r="X119" s="6" t="s">
        <v>1286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95</v>
      </c>
      <c r="Q120" s="4"/>
      <c r="R120" s="4"/>
      <c r="S120" s="4"/>
      <c r="T120" s="4"/>
      <c r="U120" s="3">
        <v>1</v>
      </c>
      <c r="V120" s="59">
        <v>1</v>
      </c>
      <c r="W120" s="6" t="s">
        <v>1286</v>
      </c>
      <c r="X120" s="6" t="s">
        <v>1287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108</v>
      </c>
      <c r="Q121" s="4"/>
      <c r="R121" s="4"/>
      <c r="S121" s="4"/>
      <c r="T121" s="4"/>
      <c r="U121" s="3">
        <v>52110</v>
      </c>
      <c r="V121" s="59">
        <v>52110</v>
      </c>
      <c r="W121" s="6" t="s">
        <v>1287</v>
      </c>
      <c r="X121" s="6" t="s">
        <v>1288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45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96</v>
      </c>
      <c r="Q122" s="4"/>
      <c r="R122" s="4"/>
      <c r="S122" s="4"/>
      <c r="T122" s="4"/>
      <c r="U122" s="3">
        <v>3000</v>
      </c>
      <c r="V122" s="59">
        <v>30000</v>
      </c>
      <c r="W122" s="6" t="s">
        <v>1288</v>
      </c>
      <c r="X122" s="6" t="s">
        <v>1289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60" hidden="1" customHeight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97</v>
      </c>
      <c r="Q123" s="4"/>
      <c r="R123" s="4"/>
      <c r="S123" s="4"/>
      <c r="T123" s="4"/>
      <c r="U123" s="3">
        <v>541</v>
      </c>
      <c r="V123" s="59">
        <v>541</v>
      </c>
      <c r="W123" s="6" t="s">
        <v>1289</v>
      </c>
      <c r="X123" s="6" t="s">
        <v>1290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30" hidden="1" x14ac:dyDescent="0.25">
      <c r="A124" s="3" t="s">
        <v>592</v>
      </c>
      <c r="B124" s="3" t="s">
        <v>1140</v>
      </c>
      <c r="C124" s="3" t="s">
        <v>15</v>
      </c>
      <c r="D124" s="3" t="s">
        <v>91</v>
      </c>
      <c r="E124" s="3" t="s">
        <v>90</v>
      </c>
      <c r="F124" s="3">
        <v>100</v>
      </c>
      <c r="G124" s="63">
        <v>100</v>
      </c>
      <c r="H124" s="4"/>
      <c r="I124" s="4"/>
      <c r="J124" s="4"/>
      <c r="K124" s="4"/>
      <c r="L124" s="4"/>
      <c r="M124" s="28"/>
      <c r="N124" s="28"/>
      <c r="O124" s="28"/>
      <c r="P124" s="3" t="s">
        <v>98</v>
      </c>
      <c r="Q124" s="4"/>
      <c r="R124" s="4"/>
      <c r="S124" s="4"/>
      <c r="T124" s="4"/>
      <c r="U124" s="3">
        <v>1</v>
      </c>
      <c r="V124" s="59">
        <v>1</v>
      </c>
      <c r="W124" s="6" t="s">
        <v>1290</v>
      </c>
      <c r="X124" s="6" t="s">
        <v>1291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111</v>
      </c>
      <c r="F125" s="3">
        <v>92</v>
      </c>
      <c r="G125" s="62">
        <v>92</v>
      </c>
      <c r="H125" s="4"/>
      <c r="I125" s="4"/>
      <c r="J125" s="4"/>
      <c r="K125" s="4"/>
      <c r="L125" s="4"/>
      <c r="M125" s="28"/>
      <c r="N125" s="28"/>
      <c r="O125" s="28"/>
      <c r="P125" s="3" t="s">
        <v>113</v>
      </c>
      <c r="Q125" s="4"/>
      <c r="R125" s="4"/>
      <c r="S125" s="4"/>
      <c r="T125" s="4"/>
      <c r="U125" s="3">
        <v>96</v>
      </c>
      <c r="V125" s="59">
        <v>24</v>
      </c>
      <c r="W125" s="6" t="s">
        <v>1291</v>
      </c>
      <c r="X125" s="6" t="s">
        <v>1292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7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115</v>
      </c>
      <c r="F126" s="3">
        <v>100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116</v>
      </c>
      <c r="Q126" s="4"/>
      <c r="R126" s="4"/>
      <c r="S126" s="4"/>
      <c r="T126" s="4"/>
      <c r="U126" s="3">
        <v>120</v>
      </c>
      <c r="V126" s="59">
        <v>32</v>
      </c>
      <c r="W126" s="6" t="s">
        <v>1292</v>
      </c>
      <c r="X126" s="6" t="s">
        <v>1293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112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118</v>
      </c>
      <c r="Q127" s="4"/>
      <c r="R127" s="4"/>
      <c r="S127" s="4"/>
      <c r="T127" s="4"/>
      <c r="U127" s="3">
        <v>166</v>
      </c>
      <c r="V127" s="59">
        <v>40</v>
      </c>
      <c r="W127" s="6" t="s">
        <v>1293</v>
      </c>
      <c r="X127" s="6" t="s">
        <v>1294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120</v>
      </c>
      <c r="Q128" s="4"/>
      <c r="R128" s="4"/>
      <c r="S128" s="4"/>
      <c r="T128" s="4"/>
      <c r="U128" s="3">
        <v>8</v>
      </c>
      <c r="V128" s="59">
        <v>2</v>
      </c>
      <c r="W128" s="6" t="s">
        <v>1294</v>
      </c>
      <c r="X128" s="6" t="s">
        <v>1295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4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117</v>
      </c>
      <c r="F129" s="3">
        <v>50</v>
      </c>
      <c r="G129" s="62">
        <v>100</v>
      </c>
      <c r="H129" s="4"/>
      <c r="I129" s="4"/>
      <c r="J129" s="4"/>
      <c r="K129" s="4"/>
      <c r="L129" s="4"/>
      <c r="M129" s="28"/>
      <c r="N129" s="28"/>
      <c r="O129" s="28"/>
      <c r="P129" s="3" t="s">
        <v>121</v>
      </c>
      <c r="Q129" s="4"/>
      <c r="R129" s="4"/>
      <c r="S129" s="4"/>
      <c r="T129" s="4"/>
      <c r="U129" s="3">
        <v>47</v>
      </c>
      <c r="V129" s="59">
        <v>12</v>
      </c>
      <c r="W129" s="6" t="s">
        <v>1295</v>
      </c>
      <c r="X129" s="6" t="s">
        <v>1296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122</v>
      </c>
      <c r="Q130" s="4"/>
      <c r="R130" s="4"/>
      <c r="S130" s="4"/>
      <c r="T130" s="4"/>
      <c r="U130" s="3">
        <v>4</v>
      </c>
      <c r="V130" s="59">
        <v>1</v>
      </c>
      <c r="W130" s="6" t="s">
        <v>1296</v>
      </c>
      <c r="X130" s="6" t="s">
        <v>1297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75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123</v>
      </c>
      <c r="Q131" s="4"/>
      <c r="R131" s="4"/>
      <c r="S131" s="4"/>
      <c r="T131" s="4"/>
      <c r="U131" s="3">
        <v>40</v>
      </c>
      <c r="V131" s="59">
        <v>10</v>
      </c>
      <c r="W131" s="6" t="s">
        <v>1297</v>
      </c>
      <c r="X131" s="6" t="s">
        <v>1298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90" hidden="1" x14ac:dyDescent="0.25">
      <c r="A132" s="3" t="s">
        <v>592</v>
      </c>
      <c r="B132" s="3" t="s">
        <v>114</v>
      </c>
      <c r="C132" s="3" t="s">
        <v>110</v>
      </c>
      <c r="D132" s="3" t="s">
        <v>119</v>
      </c>
      <c r="E132" s="3" t="s">
        <v>203</v>
      </c>
      <c r="F132" s="3">
        <v>87</v>
      </c>
      <c r="G132" s="62">
        <v>87</v>
      </c>
      <c r="H132" s="4"/>
      <c r="I132" s="4"/>
      <c r="J132" s="4"/>
      <c r="K132" s="4"/>
      <c r="L132" s="4"/>
      <c r="M132" s="28"/>
      <c r="N132" s="28"/>
      <c r="O132" s="28"/>
      <c r="P132" s="3" t="s">
        <v>204</v>
      </c>
      <c r="Q132" s="4"/>
      <c r="R132" s="4"/>
      <c r="S132" s="4"/>
      <c r="T132" s="4"/>
      <c r="U132" s="3">
        <v>32</v>
      </c>
      <c r="V132" s="59">
        <v>2</v>
      </c>
      <c r="W132" s="6" t="s">
        <v>1298</v>
      </c>
      <c r="X132" s="6" t="s">
        <v>1299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125</v>
      </c>
      <c r="Q133" s="4"/>
      <c r="R133" s="4"/>
      <c r="S133" s="4"/>
      <c r="T133" s="4"/>
      <c r="U133" s="3">
        <v>70</v>
      </c>
      <c r="V133" s="59">
        <v>70</v>
      </c>
      <c r="W133" s="6" t="s">
        <v>1299</v>
      </c>
      <c r="X133" s="6" t="s">
        <v>1300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4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126</v>
      </c>
      <c r="Q134" s="4"/>
      <c r="R134" s="4"/>
      <c r="S134" s="4"/>
      <c r="T134" s="4"/>
      <c r="U134" s="3">
        <v>95</v>
      </c>
      <c r="V134" s="59">
        <v>95</v>
      </c>
      <c r="W134" s="6" t="s">
        <v>1300</v>
      </c>
      <c r="X134" s="6" t="s">
        <v>1301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0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127</v>
      </c>
      <c r="Q135" s="4"/>
      <c r="R135" s="4"/>
      <c r="S135" s="4"/>
      <c r="T135" s="4"/>
      <c r="U135" s="3">
        <v>3</v>
      </c>
      <c r="V135" s="59" t="s">
        <v>1995</v>
      </c>
      <c r="W135" s="6" t="s">
        <v>1301</v>
      </c>
      <c r="X135" s="6" t="s">
        <v>1302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120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124</v>
      </c>
      <c r="F136" s="3">
        <v>0</v>
      </c>
      <c r="G136" s="62">
        <v>0</v>
      </c>
      <c r="H136" s="4"/>
      <c r="I136" s="4"/>
      <c r="J136" s="4"/>
      <c r="K136" s="4"/>
      <c r="L136" s="4"/>
      <c r="M136" s="28"/>
      <c r="N136" s="28"/>
      <c r="O136" s="28"/>
      <c r="P136" s="3" t="s">
        <v>205</v>
      </c>
      <c r="Q136" s="4"/>
      <c r="R136" s="4"/>
      <c r="S136" s="4"/>
      <c r="T136" s="4"/>
      <c r="U136" s="3">
        <v>3</v>
      </c>
      <c r="V136" s="59" t="s">
        <v>1995</v>
      </c>
      <c r="W136" s="6" t="s">
        <v>1302</v>
      </c>
      <c r="X136" s="6" t="s">
        <v>1303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45" hidden="1" x14ac:dyDescent="0.25">
      <c r="A137" s="3" t="s">
        <v>592</v>
      </c>
      <c r="B137" s="3" t="s">
        <v>114</v>
      </c>
      <c r="C137" s="3" t="s">
        <v>110</v>
      </c>
      <c r="D137" s="3" t="s">
        <v>112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129</v>
      </c>
      <c r="Q137" s="4"/>
      <c r="R137" s="4"/>
      <c r="S137" s="4"/>
      <c r="T137" s="4"/>
      <c r="U137" s="3">
        <v>4</v>
      </c>
      <c r="V137" s="59">
        <v>1</v>
      </c>
      <c r="W137" s="6" t="s">
        <v>1303</v>
      </c>
      <c r="X137" s="6" t="s">
        <v>1304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60" hidden="1" x14ac:dyDescent="0.25">
      <c r="A138" s="3" t="s">
        <v>592</v>
      </c>
      <c r="B138" s="3" t="s">
        <v>114</v>
      </c>
      <c r="C138" s="3" t="s">
        <v>110</v>
      </c>
      <c r="D138" s="3" t="s">
        <v>119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130</v>
      </c>
      <c r="Q138" s="4"/>
      <c r="R138" s="4"/>
      <c r="S138" s="4"/>
      <c r="T138" s="4"/>
      <c r="U138" s="3">
        <v>4</v>
      </c>
      <c r="V138" s="59">
        <v>1</v>
      </c>
      <c r="W138" s="6" t="s">
        <v>1304</v>
      </c>
      <c r="X138" s="6" t="s">
        <v>1305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si="6"/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75" hidden="1" x14ac:dyDescent="0.25">
      <c r="A139" s="3" t="s">
        <v>592</v>
      </c>
      <c r="B139" s="3" t="s">
        <v>114</v>
      </c>
      <c r="C139" s="3" t="s">
        <v>110</v>
      </c>
      <c r="D139" s="3" t="s">
        <v>140</v>
      </c>
      <c r="E139" s="3" t="s">
        <v>128</v>
      </c>
      <c r="F139" s="3">
        <v>29.8</v>
      </c>
      <c r="G139" s="62">
        <v>29.8</v>
      </c>
      <c r="H139" s="4"/>
      <c r="I139" s="4"/>
      <c r="J139" s="4"/>
      <c r="K139" s="4"/>
      <c r="L139" s="4"/>
      <c r="M139" s="28"/>
      <c r="N139" s="28"/>
      <c r="O139" s="28"/>
      <c r="P139" s="3" t="s">
        <v>206</v>
      </c>
      <c r="Q139" s="4"/>
      <c r="R139" s="4"/>
      <c r="S139" s="4"/>
      <c r="T139" s="4"/>
      <c r="U139" s="3">
        <v>6</v>
      </c>
      <c r="V139" s="59">
        <v>2</v>
      </c>
      <c r="W139" s="6" t="s">
        <v>1305</v>
      </c>
      <c r="X139" s="6" t="s">
        <v>1306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ref="AM139:AM170" si="11">SUM(AG139:AL139)</f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45" hidden="1" x14ac:dyDescent="0.25">
      <c r="A140" s="3" t="s">
        <v>592</v>
      </c>
      <c r="B140" s="3" t="s">
        <v>114</v>
      </c>
      <c r="C140" s="3" t="s">
        <v>110</v>
      </c>
      <c r="D140" s="3" t="s">
        <v>112</v>
      </c>
      <c r="E140" s="3" t="s">
        <v>207</v>
      </c>
      <c r="F140" s="3">
        <v>100</v>
      </c>
      <c r="G140" s="63">
        <v>0.04</v>
      </c>
      <c r="H140" s="4"/>
      <c r="I140" s="4"/>
      <c r="J140" s="4"/>
      <c r="K140" s="4"/>
      <c r="L140" s="4"/>
      <c r="M140" s="28"/>
      <c r="N140" s="28"/>
      <c r="O140" s="28"/>
      <c r="P140" s="3" t="s">
        <v>132</v>
      </c>
      <c r="Q140" s="4"/>
      <c r="R140" s="4"/>
      <c r="S140" s="4"/>
      <c r="T140" s="4"/>
      <c r="U140" s="3">
        <v>40</v>
      </c>
      <c r="V140" s="59">
        <v>10</v>
      </c>
      <c r="W140" s="6" t="s">
        <v>1306</v>
      </c>
      <c r="X140" s="6" t="s">
        <v>1307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60" hidden="1" x14ac:dyDescent="0.25">
      <c r="A141" s="3" t="s">
        <v>592</v>
      </c>
      <c r="B141" s="3" t="s">
        <v>114</v>
      </c>
      <c r="C141" s="3" t="s">
        <v>110</v>
      </c>
      <c r="D141" s="3" t="s">
        <v>119</v>
      </c>
      <c r="E141" s="3" t="s">
        <v>133</v>
      </c>
      <c r="F141" s="3">
        <v>16</v>
      </c>
      <c r="G141" s="62">
        <v>16</v>
      </c>
      <c r="H141" s="4"/>
      <c r="I141" s="4"/>
      <c r="J141" s="4"/>
      <c r="K141" s="4"/>
      <c r="L141" s="4"/>
      <c r="M141" s="28"/>
      <c r="N141" s="28"/>
      <c r="O141" s="28"/>
      <c r="P141" s="3" t="s">
        <v>208</v>
      </c>
      <c r="Q141" s="4"/>
      <c r="R141" s="4"/>
      <c r="S141" s="4"/>
      <c r="T141" s="4"/>
      <c r="U141" s="3">
        <v>40</v>
      </c>
      <c r="V141" s="59">
        <v>10</v>
      </c>
      <c r="W141" s="6" t="s">
        <v>1307</v>
      </c>
      <c r="X141" s="6" t="s">
        <v>1308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135</v>
      </c>
      <c r="Q142" s="4"/>
      <c r="R142" s="4"/>
      <c r="S142" s="4"/>
      <c r="T142" s="4"/>
      <c r="U142" s="3">
        <v>3</v>
      </c>
      <c r="V142" s="59">
        <v>0.5</v>
      </c>
      <c r="W142" s="6" t="s">
        <v>1308</v>
      </c>
      <c r="X142" s="6" t="s">
        <v>1309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140</v>
      </c>
      <c r="E143" s="3" t="s">
        <v>134</v>
      </c>
      <c r="F143" s="3">
        <v>339</v>
      </c>
      <c r="G143" s="62">
        <v>339</v>
      </c>
      <c r="H143" s="4"/>
      <c r="I143" s="4"/>
      <c r="J143" s="4"/>
      <c r="K143" s="4"/>
      <c r="L143" s="4"/>
      <c r="M143" s="28"/>
      <c r="N143" s="28"/>
      <c r="O143" s="28"/>
      <c r="P143" s="3" t="s">
        <v>136</v>
      </c>
      <c r="Q143" s="4"/>
      <c r="R143" s="4"/>
      <c r="S143" s="4"/>
      <c r="T143" s="4"/>
      <c r="U143" s="3">
        <v>2</v>
      </c>
      <c r="V143" s="59">
        <v>2</v>
      </c>
      <c r="W143" s="6" t="s">
        <v>1309</v>
      </c>
      <c r="X143" s="6" t="s">
        <v>1310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131</v>
      </c>
      <c r="E144" s="3" t="s">
        <v>137</v>
      </c>
      <c r="F144" s="3">
        <v>9.6999999999999993</v>
      </c>
      <c r="G144" s="62">
        <v>9.6999999999999993</v>
      </c>
      <c r="H144" s="4"/>
      <c r="I144" s="4"/>
      <c r="J144" s="4"/>
      <c r="K144" s="4"/>
      <c r="L144" s="4"/>
      <c r="M144" s="28"/>
      <c r="N144" s="28"/>
      <c r="O144" s="28"/>
      <c r="P144" s="3" t="s">
        <v>138</v>
      </c>
      <c r="Q144" s="4"/>
      <c r="R144" s="4"/>
      <c r="S144" s="4"/>
      <c r="T144" s="4"/>
      <c r="U144" s="3">
        <v>2</v>
      </c>
      <c r="V144" s="59" t="s">
        <v>1995</v>
      </c>
      <c r="W144" s="6" t="s">
        <v>1310</v>
      </c>
      <c r="X144" s="6" t="s">
        <v>1311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45" hidden="1" x14ac:dyDescent="0.25">
      <c r="A145" s="3" t="s">
        <v>592</v>
      </c>
      <c r="B145" s="3" t="s">
        <v>114</v>
      </c>
      <c r="C145" s="3" t="s">
        <v>110</v>
      </c>
      <c r="D145" s="3" t="s">
        <v>119</v>
      </c>
      <c r="E145" s="3" t="s">
        <v>209</v>
      </c>
      <c r="F145" s="3">
        <v>1.7</v>
      </c>
      <c r="G145" s="62">
        <v>1.7</v>
      </c>
      <c r="H145" s="4"/>
      <c r="I145" s="4"/>
      <c r="J145" s="4"/>
      <c r="K145" s="4"/>
      <c r="L145" s="4"/>
      <c r="M145" s="28"/>
      <c r="N145" s="28"/>
      <c r="O145" s="28"/>
      <c r="P145" s="3" t="s">
        <v>210</v>
      </c>
      <c r="Q145" s="4"/>
      <c r="R145" s="4"/>
      <c r="S145" s="4"/>
      <c r="T145" s="4"/>
      <c r="U145" s="3">
        <v>100</v>
      </c>
      <c r="V145" s="59">
        <v>33</v>
      </c>
      <c r="W145" s="6" t="s">
        <v>1311</v>
      </c>
      <c r="X145" s="6" t="s">
        <v>1312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140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141</v>
      </c>
      <c r="Q146" s="4"/>
      <c r="R146" s="4"/>
      <c r="S146" s="4"/>
      <c r="T146" s="4"/>
      <c r="U146" s="3">
        <v>100</v>
      </c>
      <c r="V146" s="59">
        <v>23</v>
      </c>
      <c r="W146" s="6" t="s">
        <v>1312</v>
      </c>
      <c r="X146" s="6" t="s">
        <v>1313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45" hidden="1" customHeight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142</v>
      </c>
      <c r="Q147" s="4"/>
      <c r="R147" s="4"/>
      <c r="S147" s="4"/>
      <c r="T147" s="4"/>
      <c r="U147" s="3">
        <v>37</v>
      </c>
      <c r="V147" s="59">
        <v>37</v>
      </c>
      <c r="W147" s="6" t="s">
        <v>1313</v>
      </c>
      <c r="X147" s="6" t="s">
        <v>1314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75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211</v>
      </c>
      <c r="Q148" s="4"/>
      <c r="R148" s="4"/>
      <c r="S148" s="4"/>
      <c r="T148" s="4"/>
      <c r="U148" s="3">
        <v>48</v>
      </c>
      <c r="V148" s="59">
        <v>13</v>
      </c>
      <c r="W148" s="6" t="s">
        <v>1314</v>
      </c>
      <c r="X148" s="6" t="s">
        <v>1315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60" hidden="1" x14ac:dyDescent="0.25">
      <c r="A149" s="3" t="s">
        <v>592</v>
      </c>
      <c r="B149" s="3" t="s">
        <v>114</v>
      </c>
      <c r="C149" s="3" t="s">
        <v>110</v>
      </c>
      <c r="D149" s="3" t="s">
        <v>140</v>
      </c>
      <c r="E149" s="3" t="s">
        <v>139</v>
      </c>
      <c r="F149" s="3">
        <v>173.4</v>
      </c>
      <c r="G149" s="62">
        <v>173.4</v>
      </c>
      <c r="H149" s="4"/>
      <c r="I149" s="4"/>
      <c r="J149" s="4"/>
      <c r="K149" s="4"/>
      <c r="L149" s="4"/>
      <c r="M149" s="28"/>
      <c r="N149" s="28"/>
      <c r="O149" s="28"/>
      <c r="P149" s="3" t="s">
        <v>1122</v>
      </c>
      <c r="Q149" s="4"/>
      <c r="R149" s="4"/>
      <c r="S149" s="4"/>
      <c r="T149" s="4"/>
      <c r="U149" s="3">
        <v>3</v>
      </c>
      <c r="V149" s="59">
        <v>1</v>
      </c>
      <c r="W149" s="6" t="s">
        <v>1315</v>
      </c>
      <c r="X149" s="6" t="s">
        <v>1316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90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144</v>
      </c>
      <c r="Q150" s="4"/>
      <c r="R150" s="4"/>
      <c r="S150" s="4"/>
      <c r="T150" s="4"/>
      <c r="U150" s="3">
        <v>100</v>
      </c>
      <c r="V150" s="59">
        <v>28</v>
      </c>
      <c r="W150" s="6" t="s">
        <v>1316</v>
      </c>
      <c r="X150" s="6" t="s">
        <v>1317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212</v>
      </c>
      <c r="Q151" s="4"/>
      <c r="R151" s="4"/>
      <c r="S151" s="4"/>
      <c r="T151" s="4"/>
      <c r="U151" s="3">
        <v>3</v>
      </c>
      <c r="V151" s="59">
        <v>1</v>
      </c>
      <c r="W151" s="6" t="s">
        <v>1317</v>
      </c>
      <c r="X151" s="6" t="s">
        <v>1318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75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145</v>
      </c>
      <c r="Q152" s="4"/>
      <c r="R152" s="4"/>
      <c r="S152" s="4"/>
      <c r="T152" s="4"/>
      <c r="U152" s="3">
        <v>8</v>
      </c>
      <c r="V152" s="59">
        <v>2</v>
      </c>
      <c r="W152" s="6" t="s">
        <v>1318</v>
      </c>
      <c r="X152" s="6" t="s">
        <v>1319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120" hidden="1" x14ac:dyDescent="0.25">
      <c r="A153" s="3" t="s">
        <v>592</v>
      </c>
      <c r="B153" s="3" t="s">
        <v>114</v>
      </c>
      <c r="C153" s="3" t="s">
        <v>110</v>
      </c>
      <c r="D153" s="3" t="s">
        <v>119</v>
      </c>
      <c r="E153" s="3" t="s">
        <v>143</v>
      </c>
      <c r="F153" s="3">
        <v>30</v>
      </c>
      <c r="G153" s="62">
        <v>30</v>
      </c>
      <c r="H153" s="4"/>
      <c r="I153" s="4"/>
      <c r="J153" s="4"/>
      <c r="K153" s="4"/>
      <c r="L153" s="4"/>
      <c r="M153" s="28"/>
      <c r="N153" s="28"/>
      <c r="O153" s="28"/>
      <c r="P153" s="3" t="s">
        <v>146</v>
      </c>
      <c r="Q153" s="4"/>
      <c r="R153" s="4"/>
      <c r="S153" s="4"/>
      <c r="T153" s="4"/>
      <c r="U153" s="3">
        <v>12</v>
      </c>
      <c r="V153" s="59">
        <v>3</v>
      </c>
      <c r="W153" s="6" t="s">
        <v>1319</v>
      </c>
      <c r="X153" s="6" t="s">
        <v>1320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90" hidden="1" x14ac:dyDescent="0.25">
      <c r="A154" s="3" t="s">
        <v>592</v>
      </c>
      <c r="B154" s="3" t="s">
        <v>114</v>
      </c>
      <c r="C154" s="3" t="s">
        <v>110</v>
      </c>
      <c r="D154" s="3" t="s">
        <v>112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148</v>
      </c>
      <c r="Q154" s="4"/>
      <c r="R154" s="4"/>
      <c r="S154" s="4"/>
      <c r="T154" s="4"/>
      <c r="U154" s="3">
        <v>100</v>
      </c>
      <c r="V154" s="59">
        <v>28</v>
      </c>
      <c r="W154" s="6" t="s">
        <v>1320</v>
      </c>
      <c r="X154" s="6" t="s">
        <v>1321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149</v>
      </c>
      <c r="Q155" s="4"/>
      <c r="R155" s="4"/>
      <c r="S155" s="4"/>
      <c r="T155" s="4"/>
      <c r="U155" s="3">
        <v>6</v>
      </c>
      <c r="V155" s="59">
        <v>1</v>
      </c>
      <c r="W155" s="6" t="s">
        <v>1321</v>
      </c>
      <c r="X155" s="6" t="s">
        <v>1322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140</v>
      </c>
      <c r="E156" s="3" t="s">
        <v>147</v>
      </c>
      <c r="F156" s="3">
        <v>210</v>
      </c>
      <c r="G156" s="62">
        <v>210</v>
      </c>
      <c r="H156" s="4"/>
      <c r="I156" s="4"/>
      <c r="J156" s="4"/>
      <c r="K156" s="4"/>
      <c r="L156" s="4"/>
      <c r="M156" s="28"/>
      <c r="N156" s="28"/>
      <c r="O156" s="28"/>
      <c r="P156" s="3" t="s">
        <v>150</v>
      </c>
      <c r="Q156" s="4"/>
      <c r="R156" s="4"/>
      <c r="S156" s="4"/>
      <c r="T156" s="4"/>
      <c r="U156" s="3">
        <v>4</v>
      </c>
      <c r="V156" s="59">
        <v>1</v>
      </c>
      <c r="W156" s="6" t="s">
        <v>1322</v>
      </c>
      <c r="X156" s="6" t="s">
        <v>1323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45" hidden="1" x14ac:dyDescent="0.25">
      <c r="A157" s="3" t="s">
        <v>592</v>
      </c>
      <c r="B157" s="3" t="s">
        <v>114</v>
      </c>
      <c r="C157" s="3" t="s">
        <v>110</v>
      </c>
      <c r="D157" s="3" t="s">
        <v>119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151</v>
      </c>
      <c r="Q157" s="4"/>
      <c r="R157" s="4"/>
      <c r="S157" s="4"/>
      <c r="T157" s="4"/>
      <c r="U157" s="3">
        <v>1</v>
      </c>
      <c r="V157" s="59">
        <v>1</v>
      </c>
      <c r="W157" s="6" t="s">
        <v>1323</v>
      </c>
      <c r="X157" s="6" t="s">
        <v>1324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9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214</v>
      </c>
      <c r="Q158" s="4"/>
      <c r="R158" s="4"/>
      <c r="S158" s="4"/>
      <c r="T158" s="4"/>
      <c r="U158" s="3">
        <v>100</v>
      </c>
      <c r="V158" s="59">
        <v>24</v>
      </c>
      <c r="W158" s="6" t="s">
        <v>1324</v>
      </c>
      <c r="X158" s="6" t="s">
        <v>1325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75" hidden="1" x14ac:dyDescent="0.25">
      <c r="A159" s="3" t="s">
        <v>592</v>
      </c>
      <c r="B159" s="3" t="s">
        <v>114</v>
      </c>
      <c r="C159" s="3" t="s">
        <v>110</v>
      </c>
      <c r="D159" s="3" t="s">
        <v>153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154</v>
      </c>
      <c r="Q159" s="4"/>
      <c r="R159" s="4"/>
      <c r="S159" s="4"/>
      <c r="T159" s="4"/>
      <c r="U159" s="3">
        <v>12</v>
      </c>
      <c r="V159" s="59">
        <v>3</v>
      </c>
      <c r="W159" s="6" t="s">
        <v>1325</v>
      </c>
      <c r="X159" s="6" t="s">
        <v>1326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6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152</v>
      </c>
      <c r="F160" s="3">
        <v>0</v>
      </c>
      <c r="G160" s="62">
        <v>0</v>
      </c>
      <c r="H160" s="4"/>
      <c r="I160" s="4"/>
      <c r="J160" s="4"/>
      <c r="K160" s="4"/>
      <c r="L160" s="4"/>
      <c r="M160" s="28"/>
      <c r="N160" s="28"/>
      <c r="O160" s="28"/>
      <c r="P160" s="3" t="s">
        <v>213</v>
      </c>
      <c r="Q160" s="4"/>
      <c r="R160" s="4"/>
      <c r="S160" s="4"/>
      <c r="T160" s="4"/>
      <c r="U160" s="3">
        <v>16</v>
      </c>
      <c r="V160" s="59">
        <v>4</v>
      </c>
      <c r="W160" s="6" t="s">
        <v>1326</v>
      </c>
      <c r="X160" s="6" t="s">
        <v>1327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45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156</v>
      </c>
      <c r="Q161" s="4"/>
      <c r="R161" s="4"/>
      <c r="S161" s="4"/>
      <c r="T161" s="4"/>
      <c r="U161" s="3">
        <v>1</v>
      </c>
      <c r="V161" s="59" t="s">
        <v>1995</v>
      </c>
      <c r="W161" s="6" t="s">
        <v>1327</v>
      </c>
      <c r="X161" s="6" t="s">
        <v>1328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90" hidden="1" x14ac:dyDescent="0.25">
      <c r="A162" s="3" t="s">
        <v>592</v>
      </c>
      <c r="B162" s="3" t="s">
        <v>114</v>
      </c>
      <c r="C162" s="3" t="s">
        <v>110</v>
      </c>
      <c r="D162" s="3" t="s">
        <v>112</v>
      </c>
      <c r="E162" s="3" t="s">
        <v>155</v>
      </c>
      <c r="F162" s="3" t="s">
        <v>1196</v>
      </c>
      <c r="G162" s="62" t="s">
        <v>1196</v>
      </c>
      <c r="H162" s="4"/>
      <c r="I162" s="4"/>
      <c r="J162" s="4"/>
      <c r="K162" s="4"/>
      <c r="L162" s="4"/>
      <c r="M162" s="28"/>
      <c r="N162" s="28"/>
      <c r="O162" s="28"/>
      <c r="P162" s="3" t="s">
        <v>157</v>
      </c>
      <c r="Q162" s="4"/>
      <c r="R162" s="4"/>
      <c r="S162" s="4"/>
      <c r="T162" s="4"/>
      <c r="U162" s="3">
        <v>96</v>
      </c>
      <c r="V162" s="59">
        <v>13</v>
      </c>
      <c r="W162" s="6" t="s">
        <v>1328</v>
      </c>
      <c r="X162" s="6" t="s">
        <v>1329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60" hidden="1" x14ac:dyDescent="0.25">
      <c r="A163" s="3" t="s">
        <v>592</v>
      </c>
      <c r="B163" s="3" t="s">
        <v>114</v>
      </c>
      <c r="C163" s="3" t="s">
        <v>110</v>
      </c>
      <c r="D163" s="3" t="s">
        <v>119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159</v>
      </c>
      <c r="Q163" s="4"/>
      <c r="R163" s="4"/>
      <c r="S163" s="4"/>
      <c r="T163" s="4"/>
      <c r="U163" s="3">
        <v>176</v>
      </c>
      <c r="V163" s="59">
        <v>39</v>
      </c>
      <c r="W163" s="6" t="s">
        <v>1329</v>
      </c>
      <c r="X163" s="6" t="s">
        <v>1330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140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160</v>
      </c>
      <c r="Q164" s="4"/>
      <c r="R164" s="4"/>
      <c r="S164" s="4"/>
      <c r="T164" s="4"/>
      <c r="U164" s="3">
        <v>1</v>
      </c>
      <c r="V164" s="59">
        <v>0.25</v>
      </c>
      <c r="W164" s="6" t="s">
        <v>1330</v>
      </c>
      <c r="X164" s="6" t="s">
        <v>1331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4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158</v>
      </c>
      <c r="F165" s="3">
        <v>92</v>
      </c>
      <c r="G165" s="62">
        <v>92</v>
      </c>
      <c r="H165" s="4"/>
      <c r="I165" s="4"/>
      <c r="J165" s="4"/>
      <c r="K165" s="4"/>
      <c r="L165" s="4"/>
      <c r="M165" s="28"/>
      <c r="N165" s="28"/>
      <c r="O165" s="28"/>
      <c r="P165" s="3" t="s">
        <v>161</v>
      </c>
      <c r="Q165" s="4"/>
      <c r="R165" s="4"/>
      <c r="S165" s="4"/>
      <c r="T165" s="4"/>
      <c r="U165" s="3">
        <v>17</v>
      </c>
      <c r="V165" s="59">
        <v>6</v>
      </c>
      <c r="W165" s="6" t="s">
        <v>1331</v>
      </c>
      <c r="X165" s="6" t="s">
        <v>1332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7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163</v>
      </c>
      <c r="Q166" s="4"/>
      <c r="R166" s="4"/>
      <c r="S166" s="4"/>
      <c r="T166" s="4"/>
      <c r="U166" s="3">
        <v>3800</v>
      </c>
      <c r="V166" s="59">
        <v>594</v>
      </c>
      <c r="W166" s="6" t="s">
        <v>1332</v>
      </c>
      <c r="X166" s="6" t="s">
        <v>1333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customHeight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164</v>
      </c>
      <c r="Q167" s="4"/>
      <c r="R167" s="4"/>
      <c r="S167" s="4"/>
      <c r="T167" s="4"/>
      <c r="U167" s="3">
        <v>4</v>
      </c>
      <c r="V167" s="59">
        <v>1</v>
      </c>
      <c r="W167" s="6" t="s">
        <v>1333</v>
      </c>
      <c r="X167" s="6" t="s">
        <v>1334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45" hidden="1" x14ac:dyDescent="0.25">
      <c r="A168" s="3" t="s">
        <v>592</v>
      </c>
      <c r="B168" s="3" t="s">
        <v>114</v>
      </c>
      <c r="C168" s="3" t="s">
        <v>110</v>
      </c>
      <c r="D168" s="3" t="s">
        <v>112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165</v>
      </c>
      <c r="Q168" s="4"/>
      <c r="R168" s="4"/>
      <c r="S168" s="4"/>
      <c r="T168" s="4"/>
      <c r="U168" s="3">
        <v>3800</v>
      </c>
      <c r="V168" s="59">
        <v>950</v>
      </c>
      <c r="W168" s="6" t="s">
        <v>1334</v>
      </c>
      <c r="X168" s="6" t="s">
        <v>1335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6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166</v>
      </c>
      <c r="Q169" s="4"/>
      <c r="R169" s="4"/>
      <c r="S169" s="4"/>
      <c r="T169" s="4"/>
      <c r="U169" s="3">
        <v>4</v>
      </c>
      <c r="V169" s="59">
        <v>1</v>
      </c>
      <c r="W169" s="6" t="s">
        <v>1335</v>
      </c>
      <c r="X169" s="6" t="s">
        <v>1336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90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167</v>
      </c>
      <c r="Q170" s="4"/>
      <c r="R170" s="4"/>
      <c r="S170" s="4"/>
      <c r="T170" s="4"/>
      <c r="U170" s="3">
        <v>30</v>
      </c>
      <c r="V170" s="59">
        <v>5</v>
      </c>
      <c r="W170" s="6" t="s">
        <v>1336</v>
      </c>
      <c r="X170" s="6" t="s">
        <v>1337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si="11"/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si="7"/>
        <v>0</v>
      </c>
      <c r="AZ170" s="26">
        <f t="shared" si="8"/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112</v>
      </c>
      <c r="E171" s="3" t="s">
        <v>162</v>
      </c>
      <c r="F171" s="3">
        <v>11.7</v>
      </c>
      <c r="G171" s="62">
        <v>11.7</v>
      </c>
      <c r="H171" s="4"/>
      <c r="I171" s="4"/>
      <c r="J171" s="4"/>
      <c r="K171" s="4"/>
      <c r="L171" s="4"/>
      <c r="M171" s="28"/>
      <c r="N171" s="28"/>
      <c r="O171" s="28"/>
      <c r="P171" s="3" t="s">
        <v>169</v>
      </c>
      <c r="Q171" s="4"/>
      <c r="R171" s="4"/>
      <c r="S171" s="4"/>
      <c r="T171" s="4"/>
      <c r="U171" s="3">
        <v>48</v>
      </c>
      <c r="V171" s="59">
        <v>12</v>
      </c>
      <c r="W171" s="6" t="s">
        <v>1337</v>
      </c>
      <c r="X171" s="6" t="s">
        <v>1338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9"/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ref="AM171:AM202" si="12">SUM(AG171:AL171)</f>
        <v>0</v>
      </c>
      <c r="AN171" s="7">
        <v>0</v>
      </c>
      <c r="AO171" s="7"/>
      <c r="AP171" s="7"/>
      <c r="AQ171" s="7">
        <v>0</v>
      </c>
      <c r="AR171" s="29">
        <f t="shared" si="10"/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ref="AY171:AY234" si="13">SUM(AS171:AX171)</f>
        <v>0</v>
      </c>
      <c r="AZ171" s="26">
        <f t="shared" ref="AZ171:AZ234" si="14">AF171+AM171+AR171+AY171</f>
        <v>0</v>
      </c>
      <c r="BA171" s="30"/>
    </row>
    <row r="172" spans="1:53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1123</v>
      </c>
      <c r="Q172" s="4"/>
      <c r="R172" s="4"/>
      <c r="S172" s="4"/>
      <c r="T172" s="4"/>
      <c r="U172" s="3">
        <v>16</v>
      </c>
      <c r="V172" s="59">
        <v>2</v>
      </c>
      <c r="W172" s="6" t="s">
        <v>1338</v>
      </c>
      <c r="X172" s="6" t="s">
        <v>1339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ref="AF172:AF235" si="15">SUM(AA172:AE172)</f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ref="AR172:AR235" si="16">SUM(AN172:AQ172)</f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60" hidden="1" x14ac:dyDescent="0.25">
      <c r="A173" s="3" t="s">
        <v>592</v>
      </c>
      <c r="B173" s="3" t="s">
        <v>114</v>
      </c>
      <c r="C173" s="3" t="s">
        <v>110</v>
      </c>
      <c r="D173" s="3" t="s">
        <v>119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170</v>
      </c>
      <c r="Q173" s="4"/>
      <c r="R173" s="4"/>
      <c r="S173" s="4"/>
      <c r="T173" s="4"/>
      <c r="U173" s="3">
        <v>8</v>
      </c>
      <c r="V173" s="59">
        <v>2</v>
      </c>
      <c r="W173" s="6" t="s">
        <v>1339</v>
      </c>
      <c r="X173" s="6" t="s">
        <v>1340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168</v>
      </c>
      <c r="F174" s="3">
        <v>95</v>
      </c>
      <c r="G174" s="62">
        <v>95</v>
      </c>
      <c r="H174" s="4"/>
      <c r="I174" s="4"/>
      <c r="J174" s="4"/>
      <c r="K174" s="4"/>
      <c r="L174" s="4"/>
      <c r="M174" s="28"/>
      <c r="N174" s="28"/>
      <c r="O174" s="28"/>
      <c r="P174" s="3" t="s">
        <v>171</v>
      </c>
      <c r="Q174" s="4"/>
      <c r="R174" s="4"/>
      <c r="S174" s="4"/>
      <c r="T174" s="4"/>
      <c r="U174" s="3">
        <v>1</v>
      </c>
      <c r="V174" s="59" t="s">
        <v>2117</v>
      </c>
      <c r="W174" s="6" t="s">
        <v>1340</v>
      </c>
      <c r="X174" s="6" t="s">
        <v>1341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172</v>
      </c>
      <c r="F175" s="3">
        <v>85</v>
      </c>
      <c r="G175" s="62">
        <v>85</v>
      </c>
      <c r="H175" s="4"/>
      <c r="I175" s="4"/>
      <c r="J175" s="4"/>
      <c r="K175" s="4"/>
      <c r="L175" s="4"/>
      <c r="M175" s="28"/>
      <c r="N175" s="28"/>
      <c r="O175" s="28"/>
      <c r="P175" s="3" t="s">
        <v>215</v>
      </c>
      <c r="Q175" s="4"/>
      <c r="R175" s="4"/>
      <c r="S175" s="4"/>
      <c r="T175" s="4"/>
      <c r="U175" s="3">
        <v>95</v>
      </c>
      <c r="V175" s="59">
        <v>8</v>
      </c>
      <c r="W175" s="6" t="s">
        <v>1341</v>
      </c>
      <c r="X175" s="6" t="s">
        <v>1342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7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174</v>
      </c>
      <c r="Q176" s="4"/>
      <c r="R176" s="4"/>
      <c r="S176" s="4"/>
      <c r="T176" s="4"/>
      <c r="U176" s="3">
        <v>93</v>
      </c>
      <c r="V176" s="59">
        <v>34</v>
      </c>
      <c r="W176" s="6" t="s">
        <v>1342</v>
      </c>
      <c r="X176" s="6" t="s">
        <v>1343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175</v>
      </c>
      <c r="Q177" s="4"/>
      <c r="R177" s="4"/>
      <c r="S177" s="4"/>
      <c r="T177" s="4"/>
      <c r="U177" s="3">
        <v>4</v>
      </c>
      <c r="V177" s="59">
        <v>1</v>
      </c>
      <c r="W177" s="6" t="s">
        <v>1343</v>
      </c>
      <c r="X177" s="6" t="s">
        <v>1344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112</v>
      </c>
      <c r="E178" s="3" t="s">
        <v>173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1124</v>
      </c>
      <c r="Q178" s="4"/>
      <c r="R178" s="4"/>
      <c r="S178" s="4"/>
      <c r="T178" s="4"/>
      <c r="U178" s="3">
        <v>42</v>
      </c>
      <c r="V178" s="59">
        <v>8.75</v>
      </c>
      <c r="W178" s="6" t="s">
        <v>1344</v>
      </c>
      <c r="X178" s="6" t="s">
        <v>1345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216</v>
      </c>
      <c r="F179" s="3">
        <v>100</v>
      </c>
      <c r="G179" s="62">
        <v>100</v>
      </c>
      <c r="H179" s="4"/>
      <c r="I179" s="4"/>
      <c r="J179" s="4"/>
      <c r="K179" s="4"/>
      <c r="L179" s="4"/>
      <c r="M179" s="28"/>
      <c r="N179" s="28"/>
      <c r="O179" s="28"/>
      <c r="P179" s="3" t="s">
        <v>176</v>
      </c>
      <c r="Q179" s="4"/>
      <c r="R179" s="4"/>
      <c r="S179" s="4"/>
      <c r="T179" s="4"/>
      <c r="U179" s="3">
        <v>36</v>
      </c>
      <c r="V179" s="59">
        <v>11</v>
      </c>
      <c r="W179" s="6" t="s">
        <v>1345</v>
      </c>
      <c r="X179" s="6" t="s">
        <v>1346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45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178</v>
      </c>
      <c r="Q180" s="4"/>
      <c r="R180" s="4"/>
      <c r="S180" s="4"/>
      <c r="T180" s="4"/>
      <c r="U180" s="3">
        <v>425</v>
      </c>
      <c r="V180" s="59">
        <v>25</v>
      </c>
      <c r="W180" s="6" t="s">
        <v>1346</v>
      </c>
      <c r="X180" s="6" t="s">
        <v>1347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179</v>
      </c>
      <c r="Q181" s="4"/>
      <c r="R181" s="4"/>
      <c r="S181" s="4"/>
      <c r="T181" s="4"/>
      <c r="U181" s="3">
        <v>34379</v>
      </c>
      <c r="V181" s="59">
        <v>10538</v>
      </c>
      <c r="W181" s="6" t="s">
        <v>1347</v>
      </c>
      <c r="X181" s="6" t="s">
        <v>1348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60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180</v>
      </c>
      <c r="Q182" s="4"/>
      <c r="R182" s="4"/>
      <c r="S182" s="4"/>
      <c r="T182" s="4"/>
      <c r="U182" s="3">
        <v>27504</v>
      </c>
      <c r="V182" s="59">
        <v>14950</v>
      </c>
      <c r="W182" s="6" t="s">
        <v>1348</v>
      </c>
      <c r="X182" s="6" t="s">
        <v>1349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217</v>
      </c>
      <c r="Q183" s="4"/>
      <c r="R183" s="4"/>
      <c r="S183" s="4"/>
      <c r="T183" s="4"/>
      <c r="U183" s="3">
        <v>473</v>
      </c>
      <c r="V183" s="59">
        <v>31</v>
      </c>
      <c r="W183" s="6" t="s">
        <v>1349</v>
      </c>
      <c r="X183" s="6" t="s">
        <v>1350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177</v>
      </c>
      <c r="F184" s="3">
        <v>90</v>
      </c>
      <c r="G184" s="62">
        <v>90</v>
      </c>
      <c r="H184" s="4"/>
      <c r="I184" s="4"/>
      <c r="J184" s="4"/>
      <c r="K184" s="4"/>
      <c r="L184" s="4"/>
      <c r="M184" s="28"/>
      <c r="N184" s="28"/>
      <c r="O184" s="28"/>
      <c r="P184" s="3" t="s">
        <v>181</v>
      </c>
      <c r="Q184" s="4"/>
      <c r="R184" s="4"/>
      <c r="S184" s="4"/>
      <c r="T184" s="4"/>
      <c r="U184" s="3">
        <v>1624</v>
      </c>
      <c r="V184" s="59">
        <v>494</v>
      </c>
      <c r="W184" s="6" t="s">
        <v>1350</v>
      </c>
      <c r="X184" s="6" t="s">
        <v>1351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183</v>
      </c>
      <c r="Q185" s="4"/>
      <c r="R185" s="4"/>
      <c r="S185" s="4"/>
      <c r="T185" s="4"/>
      <c r="U185" s="3">
        <v>1894</v>
      </c>
      <c r="V185" s="59">
        <v>310</v>
      </c>
      <c r="W185" s="6" t="s">
        <v>1351</v>
      </c>
      <c r="X185" s="6" t="s">
        <v>1352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182</v>
      </c>
      <c r="F186" s="3">
        <v>100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184</v>
      </c>
      <c r="Q186" s="4"/>
      <c r="R186" s="4"/>
      <c r="S186" s="4"/>
      <c r="T186" s="4"/>
      <c r="U186" s="3">
        <v>16</v>
      </c>
      <c r="V186" s="59">
        <v>5</v>
      </c>
      <c r="W186" s="6" t="s">
        <v>1352</v>
      </c>
      <c r="X186" s="6" t="s">
        <v>1353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4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186</v>
      </c>
      <c r="Q187" s="4"/>
      <c r="R187" s="4"/>
      <c r="S187" s="4"/>
      <c r="T187" s="4"/>
      <c r="U187" s="3">
        <v>10</v>
      </c>
      <c r="V187" s="59">
        <v>3.13</v>
      </c>
      <c r="W187" s="6" t="s">
        <v>1353</v>
      </c>
      <c r="X187" s="6" t="s">
        <v>1354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60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218</v>
      </c>
      <c r="Q188" s="4"/>
      <c r="R188" s="4"/>
      <c r="S188" s="4"/>
      <c r="T188" s="4"/>
      <c r="U188" s="3">
        <v>4</v>
      </c>
      <c r="V188" s="59">
        <v>1.08</v>
      </c>
      <c r="W188" s="6" t="s">
        <v>1354</v>
      </c>
      <c r="X188" s="6" t="s">
        <v>1355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75" hidden="1" x14ac:dyDescent="0.25">
      <c r="A189" s="3" t="s">
        <v>592</v>
      </c>
      <c r="B189" s="3" t="s">
        <v>114</v>
      </c>
      <c r="C189" s="3" t="s">
        <v>110</v>
      </c>
      <c r="D189" s="3" t="s">
        <v>112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187</v>
      </c>
      <c r="Q189" s="4"/>
      <c r="R189" s="4"/>
      <c r="S189" s="4"/>
      <c r="T189" s="4"/>
      <c r="U189" s="3">
        <v>10</v>
      </c>
      <c r="V189" s="59">
        <v>3.13</v>
      </c>
      <c r="W189" s="6" t="s">
        <v>1355</v>
      </c>
      <c r="X189" s="6" t="s">
        <v>1356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185</v>
      </c>
      <c r="F190" s="3">
        <v>166</v>
      </c>
      <c r="G190" s="62">
        <v>100</v>
      </c>
      <c r="H190" s="4"/>
      <c r="I190" s="4"/>
      <c r="J190" s="4"/>
      <c r="K190" s="4"/>
      <c r="L190" s="4"/>
      <c r="M190" s="28"/>
      <c r="N190" s="28"/>
      <c r="O190" s="28"/>
      <c r="P190" s="3" t="s">
        <v>188</v>
      </c>
      <c r="Q190" s="4"/>
      <c r="R190" s="4"/>
      <c r="S190" s="4"/>
      <c r="T190" s="4"/>
      <c r="U190" s="3">
        <v>4</v>
      </c>
      <c r="V190" s="59">
        <v>1</v>
      </c>
      <c r="W190" s="6" t="s">
        <v>1356</v>
      </c>
      <c r="X190" s="6" t="s">
        <v>1357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190</v>
      </c>
      <c r="Q191" s="4"/>
      <c r="R191" s="4"/>
      <c r="S191" s="4"/>
      <c r="T191" s="4"/>
      <c r="U191" s="3">
        <v>8</v>
      </c>
      <c r="V191" s="59">
        <v>4</v>
      </c>
      <c r="W191" s="6" t="s">
        <v>1357</v>
      </c>
      <c r="X191" s="6" t="s">
        <v>1358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219</v>
      </c>
      <c r="Q192" s="4"/>
      <c r="R192" s="4"/>
      <c r="S192" s="4"/>
      <c r="T192" s="4"/>
      <c r="U192" s="3">
        <v>48</v>
      </c>
      <c r="V192" s="59">
        <v>13</v>
      </c>
      <c r="W192" s="6" t="s">
        <v>1358</v>
      </c>
      <c r="X192" s="6" t="s">
        <v>1359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191</v>
      </c>
      <c r="Q193" s="4"/>
      <c r="R193" s="4"/>
      <c r="S193" s="4"/>
      <c r="T193" s="4"/>
      <c r="U193" s="3">
        <v>48</v>
      </c>
      <c r="V193" s="59">
        <v>13</v>
      </c>
      <c r="W193" s="6" t="s">
        <v>1359</v>
      </c>
      <c r="X193" s="6" t="s">
        <v>1360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45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189</v>
      </c>
      <c r="F194" s="3">
        <v>0</v>
      </c>
      <c r="G194" s="62">
        <v>0</v>
      </c>
      <c r="H194" s="4"/>
      <c r="I194" s="4"/>
      <c r="J194" s="4"/>
      <c r="K194" s="4"/>
      <c r="L194" s="4"/>
      <c r="M194" s="28"/>
      <c r="N194" s="28"/>
      <c r="O194" s="28"/>
      <c r="P194" s="3" t="s">
        <v>192</v>
      </c>
      <c r="Q194" s="4"/>
      <c r="R194" s="4"/>
      <c r="S194" s="4"/>
      <c r="T194" s="4"/>
      <c r="U194" s="3">
        <v>1</v>
      </c>
      <c r="V194" s="59" t="s">
        <v>1995</v>
      </c>
      <c r="W194" s="6" t="s">
        <v>1360</v>
      </c>
      <c r="X194" s="6" t="s">
        <v>1361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9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194</v>
      </c>
      <c r="Q195" s="4"/>
      <c r="R195" s="4"/>
      <c r="S195" s="4"/>
      <c r="T195" s="4"/>
      <c r="U195" s="3">
        <v>4</v>
      </c>
      <c r="V195" s="59">
        <v>1</v>
      </c>
      <c r="W195" s="6" t="s">
        <v>1361</v>
      </c>
      <c r="X195" s="6" t="s">
        <v>1362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112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220</v>
      </c>
      <c r="Q196" s="4"/>
      <c r="R196" s="4"/>
      <c r="S196" s="4"/>
      <c r="T196" s="4"/>
      <c r="U196" s="3">
        <v>87</v>
      </c>
      <c r="V196" s="59">
        <v>17.03</v>
      </c>
      <c r="W196" s="6" t="s">
        <v>1362</v>
      </c>
      <c r="X196" s="6" t="s">
        <v>1363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6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193</v>
      </c>
      <c r="F197" s="3">
        <v>111.8</v>
      </c>
      <c r="G197" s="62">
        <v>111.8</v>
      </c>
      <c r="H197" s="4"/>
      <c r="I197" s="4"/>
      <c r="J197" s="4"/>
      <c r="K197" s="4"/>
      <c r="L197" s="4"/>
      <c r="M197" s="28"/>
      <c r="N197" s="28"/>
      <c r="O197" s="28"/>
      <c r="P197" s="3" t="s">
        <v>195</v>
      </c>
      <c r="Q197" s="4"/>
      <c r="R197" s="4"/>
      <c r="S197" s="4"/>
      <c r="T197" s="4"/>
      <c r="U197" s="3">
        <v>28</v>
      </c>
      <c r="V197" s="59">
        <v>7.04</v>
      </c>
      <c r="W197" s="6" t="s">
        <v>1363</v>
      </c>
      <c r="X197" s="6" t="s">
        <v>1364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197</v>
      </c>
      <c r="Q198" s="4"/>
      <c r="R198" s="4"/>
      <c r="S198" s="4"/>
      <c r="T198" s="4"/>
      <c r="U198" s="3">
        <v>4</v>
      </c>
      <c r="V198" s="59">
        <v>1</v>
      </c>
      <c r="W198" s="6" t="s">
        <v>1364</v>
      </c>
      <c r="X198" s="6" t="s">
        <v>1365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90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221</v>
      </c>
      <c r="Q199" s="4"/>
      <c r="R199" s="4"/>
      <c r="S199" s="4"/>
      <c r="T199" s="4"/>
      <c r="U199" s="3">
        <v>4</v>
      </c>
      <c r="V199" s="59">
        <v>1</v>
      </c>
      <c r="W199" s="6" t="s">
        <v>1365</v>
      </c>
      <c r="X199" s="6" t="s">
        <v>1366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222</v>
      </c>
      <c r="Q200" s="4"/>
      <c r="R200" s="4"/>
      <c r="S200" s="4"/>
      <c r="T200" s="4"/>
      <c r="U200" s="3">
        <v>10</v>
      </c>
      <c r="V200" s="59">
        <v>4</v>
      </c>
      <c r="W200" s="6" t="s">
        <v>1366</v>
      </c>
      <c r="X200" s="6" t="s">
        <v>1367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7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223</v>
      </c>
      <c r="F201" s="3">
        <v>70</v>
      </c>
      <c r="G201" s="62">
        <v>70</v>
      </c>
      <c r="H201" s="4"/>
      <c r="I201" s="4"/>
      <c r="J201" s="4"/>
      <c r="K201" s="4"/>
      <c r="L201" s="4"/>
      <c r="M201" s="28"/>
      <c r="N201" s="28"/>
      <c r="O201" s="28"/>
      <c r="P201" s="3" t="s">
        <v>198</v>
      </c>
      <c r="Q201" s="4"/>
      <c r="R201" s="4"/>
      <c r="S201" s="4"/>
      <c r="T201" s="4"/>
      <c r="U201" s="3">
        <v>1</v>
      </c>
      <c r="V201" s="59">
        <v>1</v>
      </c>
      <c r="W201" s="6" t="s">
        <v>1367</v>
      </c>
      <c r="X201" s="6" t="s">
        <v>1368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224</v>
      </c>
      <c r="Q202" s="4"/>
      <c r="R202" s="4"/>
      <c r="S202" s="4"/>
      <c r="T202" s="4"/>
      <c r="U202" s="3">
        <v>6</v>
      </c>
      <c r="V202" s="59">
        <v>1</v>
      </c>
      <c r="W202" s="6" t="s">
        <v>1368</v>
      </c>
      <c r="X202" s="6" t="s">
        <v>1369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si="12"/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45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1125</v>
      </c>
      <c r="Q203" s="4"/>
      <c r="R203" s="4"/>
      <c r="S203" s="4"/>
      <c r="T203" s="4"/>
      <c r="U203" s="3">
        <v>16</v>
      </c>
      <c r="V203" s="59">
        <v>4</v>
      </c>
      <c r="W203" s="6" t="s">
        <v>1369</v>
      </c>
      <c r="X203" s="6" t="s">
        <v>1370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ref="AM203:AM217" si="17">SUM(AG203:AL203)</f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200</v>
      </c>
      <c r="Q204" s="4"/>
      <c r="R204" s="4"/>
      <c r="S204" s="4"/>
      <c r="T204" s="4"/>
      <c r="U204" s="3">
        <v>4</v>
      </c>
      <c r="V204" s="59">
        <v>1</v>
      </c>
      <c r="W204" s="6" t="s">
        <v>1370</v>
      </c>
      <c r="X204" s="6" t="s">
        <v>1371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60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201</v>
      </c>
      <c r="Q205" s="4"/>
      <c r="R205" s="4"/>
      <c r="S205" s="4"/>
      <c r="T205" s="4"/>
      <c r="U205" s="3">
        <v>7</v>
      </c>
      <c r="V205" s="59">
        <v>2</v>
      </c>
      <c r="W205" s="6" t="s">
        <v>1371</v>
      </c>
      <c r="X205" s="6" t="s">
        <v>1372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225</v>
      </c>
      <c r="Q206" s="4"/>
      <c r="R206" s="4"/>
      <c r="S206" s="4"/>
      <c r="T206" s="4"/>
      <c r="U206" s="3">
        <v>7</v>
      </c>
      <c r="V206" s="59">
        <v>2</v>
      </c>
      <c r="W206" s="6" t="s">
        <v>1372</v>
      </c>
      <c r="X206" s="6" t="s">
        <v>1373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226</v>
      </c>
      <c r="Q207" s="4"/>
      <c r="R207" s="4"/>
      <c r="S207" s="4"/>
      <c r="T207" s="4"/>
      <c r="U207" s="3">
        <v>42</v>
      </c>
      <c r="V207" s="59">
        <v>12</v>
      </c>
      <c r="W207" s="6" t="s">
        <v>1373</v>
      </c>
      <c r="X207" s="6" t="s">
        <v>1374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45" hidden="1" x14ac:dyDescent="0.25">
      <c r="A208" s="3" t="s">
        <v>592</v>
      </c>
      <c r="B208" s="3" t="s">
        <v>114</v>
      </c>
      <c r="C208" s="3" t="s">
        <v>110</v>
      </c>
      <c r="D208" s="3" t="s">
        <v>119</v>
      </c>
      <c r="E208" s="3" t="s">
        <v>199</v>
      </c>
      <c r="F208" s="3">
        <v>85</v>
      </c>
      <c r="G208" s="62">
        <v>85</v>
      </c>
      <c r="H208" s="4"/>
      <c r="I208" s="4"/>
      <c r="J208" s="4"/>
      <c r="K208" s="4"/>
      <c r="L208" s="4"/>
      <c r="M208" s="28"/>
      <c r="N208" s="28"/>
      <c r="O208" s="28"/>
      <c r="P208" s="3" t="s">
        <v>202</v>
      </c>
      <c r="Q208" s="4"/>
      <c r="R208" s="4"/>
      <c r="S208" s="4"/>
      <c r="T208" s="4"/>
      <c r="U208" s="3">
        <v>7</v>
      </c>
      <c r="V208" s="59">
        <v>2</v>
      </c>
      <c r="W208" s="6" t="s">
        <v>1374</v>
      </c>
      <c r="X208" s="6" t="s">
        <v>1375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60" hidden="1" x14ac:dyDescent="0.25">
      <c r="A209" s="3" t="s">
        <v>592</v>
      </c>
      <c r="B209" s="3" t="s">
        <v>114</v>
      </c>
      <c r="C209" s="3" t="s">
        <v>233</v>
      </c>
      <c r="D209" s="3" t="s">
        <v>112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227</v>
      </c>
      <c r="Q209" s="4"/>
      <c r="R209" s="4"/>
      <c r="S209" s="4"/>
      <c r="T209" s="4"/>
      <c r="U209" s="3">
        <v>0.6</v>
      </c>
      <c r="V209" s="59">
        <v>15</v>
      </c>
      <c r="W209" s="6" t="s">
        <v>1375</v>
      </c>
      <c r="X209" s="6" t="s">
        <v>1376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7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152</v>
      </c>
      <c r="F210" s="3">
        <v>0</v>
      </c>
      <c r="G210" s="62">
        <v>0</v>
      </c>
      <c r="H210" s="4"/>
      <c r="I210" s="4"/>
      <c r="J210" s="4"/>
      <c r="K210" s="4"/>
      <c r="L210" s="4"/>
      <c r="M210" s="28"/>
      <c r="N210" s="28"/>
      <c r="O210" s="28"/>
      <c r="P210" s="3" t="s">
        <v>228</v>
      </c>
      <c r="Q210" s="4"/>
      <c r="R210" s="4"/>
      <c r="S210" s="4"/>
      <c r="T210" s="4"/>
      <c r="U210" s="3">
        <v>1</v>
      </c>
      <c r="V210" s="59">
        <v>0.25</v>
      </c>
      <c r="W210" s="6" t="s">
        <v>1376</v>
      </c>
      <c r="X210" s="6" t="s">
        <v>1377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230</v>
      </c>
      <c r="Q211" s="4"/>
      <c r="R211" s="4"/>
      <c r="S211" s="4"/>
      <c r="T211" s="4"/>
      <c r="U211" s="3">
        <v>0.7</v>
      </c>
      <c r="V211" s="59">
        <v>10</v>
      </c>
      <c r="W211" s="6" t="s">
        <v>1377</v>
      </c>
      <c r="X211" s="6" t="s">
        <v>1378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119</v>
      </c>
      <c r="E212" s="3" t="s">
        <v>229</v>
      </c>
      <c r="F212" s="3">
        <v>15</v>
      </c>
      <c r="G212" s="62">
        <v>15</v>
      </c>
      <c r="H212" s="4"/>
      <c r="I212" s="4"/>
      <c r="J212" s="4"/>
      <c r="K212" s="4"/>
      <c r="L212" s="4"/>
      <c r="M212" s="28"/>
      <c r="N212" s="28"/>
      <c r="O212" s="28"/>
      <c r="P212" s="3" t="s">
        <v>231</v>
      </c>
      <c r="Q212" s="4"/>
      <c r="R212" s="4"/>
      <c r="S212" s="4"/>
      <c r="T212" s="4"/>
      <c r="U212" s="3">
        <v>1</v>
      </c>
      <c r="V212" s="59">
        <v>25</v>
      </c>
      <c r="W212" s="6" t="s">
        <v>1378</v>
      </c>
      <c r="X212" s="6" t="s">
        <v>1379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232</v>
      </c>
      <c r="Q213" s="4"/>
      <c r="R213" s="4"/>
      <c r="S213" s="4"/>
      <c r="T213" s="4"/>
      <c r="U213" s="3">
        <v>1</v>
      </c>
      <c r="V213" s="59">
        <v>0.45</v>
      </c>
      <c r="W213" s="6" t="s">
        <v>1379</v>
      </c>
      <c r="X213" s="6" t="s">
        <v>1380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112</v>
      </c>
      <c r="E214" s="3" t="s">
        <v>155</v>
      </c>
      <c r="F214" s="3">
        <v>8.8000000000000007</v>
      </c>
      <c r="G214" s="62" t="s">
        <v>1196</v>
      </c>
      <c r="H214" s="4"/>
      <c r="I214" s="4"/>
      <c r="J214" s="4"/>
      <c r="K214" s="4"/>
      <c r="L214" s="4"/>
      <c r="M214" s="28"/>
      <c r="N214" s="28"/>
      <c r="O214" s="28"/>
      <c r="P214" s="3" t="s">
        <v>234</v>
      </c>
      <c r="Q214" s="4"/>
      <c r="R214" s="4"/>
      <c r="S214" s="4"/>
      <c r="T214" s="4"/>
      <c r="U214" s="3">
        <v>1</v>
      </c>
      <c r="V214" s="59">
        <v>45</v>
      </c>
      <c r="W214" s="6" t="s">
        <v>1380</v>
      </c>
      <c r="X214" s="6" t="s">
        <v>1381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119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235</v>
      </c>
      <c r="Q215" s="4"/>
      <c r="R215" s="4"/>
      <c r="S215" s="4"/>
      <c r="T215" s="4"/>
      <c r="U215" s="3">
        <v>32</v>
      </c>
      <c r="V215" s="59">
        <v>10</v>
      </c>
      <c r="W215" s="6" t="s">
        <v>1381</v>
      </c>
      <c r="X215" s="6" t="s">
        <v>1382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140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236</v>
      </c>
      <c r="Q216" s="4"/>
      <c r="R216" s="4"/>
      <c r="S216" s="4"/>
      <c r="T216" s="4"/>
      <c r="U216" s="3">
        <v>1</v>
      </c>
      <c r="V216" s="59">
        <v>35</v>
      </c>
      <c r="W216" s="6" t="s">
        <v>1382</v>
      </c>
      <c r="X216" s="6" t="s">
        <v>1383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45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158</v>
      </c>
      <c r="F217" s="3">
        <v>92</v>
      </c>
      <c r="G217" s="62">
        <v>92</v>
      </c>
      <c r="H217" s="4"/>
      <c r="I217" s="4"/>
      <c r="J217" s="4"/>
      <c r="K217" s="4"/>
      <c r="L217" s="4"/>
      <c r="M217" s="28"/>
      <c r="N217" s="28"/>
      <c r="O217" s="28"/>
      <c r="P217" s="3" t="s">
        <v>237</v>
      </c>
      <c r="Q217" s="4"/>
      <c r="R217" s="4"/>
      <c r="S217" s="4"/>
      <c r="T217" s="4"/>
      <c r="U217" s="3">
        <v>17</v>
      </c>
      <c r="V217" s="59" t="s">
        <v>1995</v>
      </c>
      <c r="W217" s="6" t="s">
        <v>1383</v>
      </c>
      <c r="X217" s="6" t="s">
        <v>1384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5"/>
        <v>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f t="shared" si="17"/>
        <v>0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0</v>
      </c>
      <c r="AU217" s="7"/>
      <c r="AV217" s="7"/>
      <c r="AW217" s="7">
        <v>0</v>
      </c>
      <c r="AX217" s="7">
        <v>0</v>
      </c>
      <c r="AY217" s="27">
        <f t="shared" si="13"/>
        <v>0</v>
      </c>
      <c r="AZ217" s="26">
        <f t="shared" si="14"/>
        <v>0</v>
      </c>
      <c r="BA217" s="30"/>
    </row>
    <row r="218" spans="1:53" customFormat="1" ht="90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238</v>
      </c>
      <c r="Q218" s="4"/>
      <c r="R218" s="4"/>
      <c r="S218" s="4"/>
      <c r="T218" s="4"/>
      <c r="U218" s="3">
        <v>1</v>
      </c>
      <c r="V218" s="59">
        <v>25</v>
      </c>
      <c r="W218" s="6" t="s">
        <v>1384</v>
      </c>
      <c r="X218" s="6" t="s">
        <v>1385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60</v>
      </c>
      <c r="AF218" s="29">
        <f t="shared" si="15"/>
        <v>60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v>5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5</v>
      </c>
      <c r="AU218" s="7"/>
      <c r="AV218" s="7"/>
      <c r="AW218" s="7">
        <v>0</v>
      </c>
      <c r="AX218" s="7">
        <v>0</v>
      </c>
      <c r="AY218" s="27">
        <f t="shared" si="13"/>
        <v>5</v>
      </c>
      <c r="AZ218" s="26">
        <f t="shared" si="14"/>
        <v>70</v>
      </c>
      <c r="BA218" s="30"/>
    </row>
    <row r="219" spans="1:53" customFormat="1" ht="60" hidden="1" x14ac:dyDescent="0.25">
      <c r="A219" s="3" t="s">
        <v>592</v>
      </c>
      <c r="B219" s="3" t="s">
        <v>114</v>
      </c>
      <c r="C219" s="3" t="s">
        <v>233</v>
      </c>
      <c r="D219" s="3" t="s">
        <v>119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239</v>
      </c>
      <c r="Q219" s="4"/>
      <c r="R219" s="4"/>
      <c r="S219" s="4"/>
      <c r="T219" s="4"/>
      <c r="U219" s="3">
        <v>1</v>
      </c>
      <c r="V219" s="59">
        <v>100</v>
      </c>
      <c r="W219" s="6" t="s">
        <v>1385</v>
      </c>
      <c r="X219" s="6" t="s">
        <v>1386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ref="AM219:AM282" si="18">SUM(AG219:AL219)</f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45" hidden="1" x14ac:dyDescent="0.25">
      <c r="A220" s="3" t="s">
        <v>592</v>
      </c>
      <c r="B220" s="3" t="s">
        <v>114</v>
      </c>
      <c r="C220" s="3" t="s">
        <v>233</v>
      </c>
      <c r="D220" s="3" t="s">
        <v>112</v>
      </c>
      <c r="E220" s="3" t="s">
        <v>162</v>
      </c>
      <c r="F220" s="3">
        <v>11.7</v>
      </c>
      <c r="G220" s="62">
        <v>11.7</v>
      </c>
      <c r="H220" s="4"/>
      <c r="I220" s="4"/>
      <c r="J220" s="4"/>
      <c r="K220" s="4"/>
      <c r="L220" s="4"/>
      <c r="M220" s="28"/>
      <c r="N220" s="28"/>
      <c r="O220" s="28"/>
      <c r="P220" s="3" t="s">
        <v>240</v>
      </c>
      <c r="Q220" s="4"/>
      <c r="R220" s="4"/>
      <c r="S220" s="4"/>
      <c r="T220" s="4"/>
      <c r="U220" s="3">
        <v>1</v>
      </c>
      <c r="V220" s="59">
        <v>100</v>
      </c>
      <c r="W220" s="6" t="s">
        <v>1386</v>
      </c>
      <c r="X220" s="6" t="s">
        <v>1387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70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242</v>
      </c>
      <c r="Q221" s="4"/>
      <c r="R221" s="4"/>
      <c r="S221" s="4"/>
      <c r="T221" s="4"/>
      <c r="U221" s="3">
        <v>1</v>
      </c>
      <c r="V221" s="59">
        <v>1</v>
      </c>
      <c r="W221" s="6" t="s">
        <v>1387</v>
      </c>
      <c r="X221" s="6" t="s">
        <v>1388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243</v>
      </c>
      <c r="Q222" s="4"/>
      <c r="R222" s="4"/>
      <c r="S222" s="4"/>
      <c r="T222" s="4"/>
      <c r="U222" s="3">
        <v>2</v>
      </c>
      <c r="V222" s="59">
        <v>2</v>
      </c>
      <c r="W222" s="6" t="s">
        <v>1388</v>
      </c>
      <c r="X222" s="6" t="s">
        <v>1389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244</v>
      </c>
      <c r="Q223" s="4"/>
      <c r="R223" s="4"/>
      <c r="S223" s="4"/>
      <c r="T223" s="4"/>
      <c r="U223" s="3">
        <v>150</v>
      </c>
      <c r="V223" s="59">
        <v>150</v>
      </c>
      <c r="W223" s="6" t="s">
        <v>1389</v>
      </c>
      <c r="X223" s="6" t="s">
        <v>1390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75" hidden="1" x14ac:dyDescent="0.25">
      <c r="A224" s="3" t="s">
        <v>592</v>
      </c>
      <c r="B224" s="3" t="s">
        <v>1143</v>
      </c>
      <c r="C224" s="3" t="s">
        <v>233</v>
      </c>
      <c r="D224" s="3" t="s">
        <v>241</v>
      </c>
      <c r="E224" s="3" t="s">
        <v>246</v>
      </c>
      <c r="F224" s="3">
        <v>1</v>
      </c>
      <c r="G224" s="62">
        <v>1</v>
      </c>
      <c r="H224" s="4"/>
      <c r="I224" s="4"/>
      <c r="J224" s="4"/>
      <c r="K224" s="4"/>
      <c r="L224" s="4"/>
      <c r="M224" s="28"/>
      <c r="N224" s="28"/>
      <c r="O224" s="28"/>
      <c r="P224" s="3" t="s">
        <v>245</v>
      </c>
      <c r="Q224" s="4"/>
      <c r="R224" s="4"/>
      <c r="S224" s="4"/>
      <c r="T224" s="4"/>
      <c r="U224" s="3">
        <v>32</v>
      </c>
      <c r="V224" s="59">
        <v>4</v>
      </c>
      <c r="W224" s="6" t="s">
        <v>1390</v>
      </c>
      <c r="X224" s="6" t="s">
        <v>1391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60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250</v>
      </c>
      <c r="Q225" s="4"/>
      <c r="R225" s="4"/>
      <c r="S225" s="4"/>
      <c r="T225" s="4"/>
      <c r="U225" s="3">
        <v>500</v>
      </c>
      <c r="V225" s="59">
        <v>32</v>
      </c>
      <c r="W225" s="6" t="s">
        <v>1391</v>
      </c>
      <c r="X225" s="6" t="s">
        <v>1392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248</v>
      </c>
      <c r="F226" s="3">
        <v>100</v>
      </c>
      <c r="G226" s="62">
        <v>20</v>
      </c>
      <c r="H226" s="4"/>
      <c r="I226" s="4"/>
      <c r="J226" s="4"/>
      <c r="K226" s="4"/>
      <c r="L226" s="4"/>
      <c r="M226" s="28"/>
      <c r="N226" s="28"/>
      <c r="O226" s="28"/>
      <c r="P226" s="3" t="s">
        <v>251</v>
      </c>
      <c r="Q226" s="4"/>
      <c r="R226" s="4"/>
      <c r="S226" s="4"/>
      <c r="T226" s="4"/>
      <c r="U226" s="3">
        <v>1</v>
      </c>
      <c r="V226" s="59">
        <v>1</v>
      </c>
      <c r="W226" s="6" t="s">
        <v>1392</v>
      </c>
      <c r="X226" s="6" t="s">
        <v>1393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75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1126</v>
      </c>
      <c r="Q227" s="4"/>
      <c r="R227" s="4"/>
      <c r="S227" s="4"/>
      <c r="T227" s="4"/>
      <c r="U227" s="3">
        <v>1800</v>
      </c>
      <c r="V227" s="59">
        <v>100</v>
      </c>
      <c r="W227" s="6" t="s">
        <v>1393</v>
      </c>
      <c r="X227" s="6" t="s">
        <v>1394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6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253</v>
      </c>
      <c r="Q228" s="4"/>
      <c r="R228" s="4"/>
      <c r="S228" s="4"/>
      <c r="T228" s="4"/>
      <c r="U228" s="3">
        <v>1</v>
      </c>
      <c r="V228" s="59" t="s">
        <v>1995</v>
      </c>
      <c r="W228" s="6" t="s">
        <v>1394</v>
      </c>
      <c r="X228" s="6" t="s">
        <v>1395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259</v>
      </c>
      <c r="Q229" s="4"/>
      <c r="R229" s="4"/>
      <c r="S229" s="4"/>
      <c r="T229" s="4"/>
      <c r="U229" s="3">
        <v>3</v>
      </c>
      <c r="V229" s="59">
        <v>1</v>
      </c>
      <c r="W229" s="6" t="s">
        <v>1395</v>
      </c>
      <c r="X229" s="6" t="s">
        <v>1396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90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254</v>
      </c>
      <c r="Q230" s="4"/>
      <c r="R230" s="4"/>
      <c r="S230" s="4"/>
      <c r="T230" s="4"/>
      <c r="U230" s="3">
        <v>3</v>
      </c>
      <c r="V230" s="59">
        <v>3</v>
      </c>
      <c r="W230" s="6" t="s">
        <v>1396</v>
      </c>
      <c r="X230" s="6" t="s">
        <v>1397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4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255</v>
      </c>
      <c r="Q231" s="4"/>
      <c r="R231" s="4"/>
      <c r="S231" s="4"/>
      <c r="T231" s="4"/>
      <c r="U231" s="3">
        <v>1</v>
      </c>
      <c r="V231" s="59">
        <v>1</v>
      </c>
      <c r="W231" s="6" t="s">
        <v>1397</v>
      </c>
      <c r="X231" s="6" t="s">
        <v>1398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60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256</v>
      </c>
      <c r="Q232" s="4"/>
      <c r="R232" s="4"/>
      <c r="S232" s="4"/>
      <c r="T232" s="4"/>
      <c r="U232" s="3">
        <v>1</v>
      </c>
      <c r="V232" s="59" t="s">
        <v>1995</v>
      </c>
      <c r="W232" s="6" t="s">
        <v>1398</v>
      </c>
      <c r="X232" s="6" t="s">
        <v>1399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257</v>
      </c>
      <c r="Q233" s="4"/>
      <c r="R233" s="4"/>
      <c r="S233" s="4"/>
      <c r="T233" s="4"/>
      <c r="U233" s="3">
        <v>4</v>
      </c>
      <c r="V233" s="59">
        <v>1</v>
      </c>
      <c r="W233" s="6" t="s">
        <v>1399</v>
      </c>
      <c r="X233" s="6" t="s">
        <v>1400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6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252</v>
      </c>
      <c r="F234" s="3">
        <v>100</v>
      </c>
      <c r="G234" s="62">
        <v>15</v>
      </c>
      <c r="H234" s="4"/>
      <c r="I234" s="4"/>
      <c r="J234" s="4"/>
      <c r="K234" s="4"/>
      <c r="L234" s="4"/>
      <c r="M234" s="28"/>
      <c r="N234" s="28"/>
      <c r="O234" s="28"/>
      <c r="P234" s="3" t="s">
        <v>258</v>
      </c>
      <c r="Q234" s="4"/>
      <c r="R234" s="4"/>
      <c r="S234" s="4"/>
      <c r="T234" s="4"/>
      <c r="U234" s="3">
        <v>200</v>
      </c>
      <c r="V234" s="59" t="s">
        <v>1995</v>
      </c>
      <c r="W234" s="6" t="s">
        <v>1400</v>
      </c>
      <c r="X234" s="6" t="s">
        <v>1401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si="13"/>
        <v>0</v>
      </c>
      <c r="AZ234" s="26">
        <f t="shared" si="14"/>
        <v>0</v>
      </c>
      <c r="BA234" s="30"/>
    </row>
    <row r="235" spans="1:53" customFormat="1" ht="4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261</v>
      </c>
      <c r="Q235" s="4"/>
      <c r="R235" s="4"/>
      <c r="S235" s="4"/>
      <c r="T235" s="4"/>
      <c r="U235" s="3">
        <v>1</v>
      </c>
      <c r="V235" s="59">
        <v>1</v>
      </c>
      <c r="W235" s="6" t="s">
        <v>1401</v>
      </c>
      <c r="X235" s="6" t="s">
        <v>1402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5"/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si="16"/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ref="AY235:AY298" si="19">SUM(AS235:AX235)</f>
        <v>0</v>
      </c>
      <c r="AZ235" s="26">
        <f t="shared" ref="AZ235:AZ298" si="20">AF235+AM235+AR235+AY235</f>
        <v>0</v>
      </c>
      <c r="BA235" s="30"/>
    </row>
    <row r="236" spans="1:53" customFormat="1" ht="90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262</v>
      </c>
      <c r="Q236" s="4"/>
      <c r="R236" s="4"/>
      <c r="S236" s="4"/>
      <c r="T236" s="4"/>
      <c r="U236" s="3">
        <v>4</v>
      </c>
      <c r="V236" s="59" t="s">
        <v>1995</v>
      </c>
      <c r="W236" s="6" t="s">
        <v>1402</v>
      </c>
      <c r="X236" s="6" t="s">
        <v>1403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ref="AF236:AF299" si="21">SUM(AA236:AE236)</f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ref="AR236:AR299" si="22">SUM(AN236:AQ236)</f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10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263</v>
      </c>
      <c r="Q237" s="4"/>
      <c r="R237" s="4"/>
      <c r="S237" s="4"/>
      <c r="T237" s="4"/>
      <c r="U237" s="3">
        <v>12</v>
      </c>
      <c r="V237" s="59">
        <v>7</v>
      </c>
      <c r="W237" s="6" t="s">
        <v>1403</v>
      </c>
      <c r="X237" s="6" t="s">
        <v>1404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45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264</v>
      </c>
      <c r="Q238" s="4"/>
      <c r="R238" s="4"/>
      <c r="S238" s="4"/>
      <c r="T238" s="4"/>
      <c r="U238" s="3">
        <v>1</v>
      </c>
      <c r="V238" s="59">
        <v>0.8</v>
      </c>
      <c r="W238" s="6" t="s">
        <v>1404</v>
      </c>
      <c r="X238" s="6" t="s">
        <v>1405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60" hidden="1" x14ac:dyDescent="0.25">
      <c r="A239" s="3" t="s">
        <v>592</v>
      </c>
      <c r="B239" s="3" t="s">
        <v>1141</v>
      </c>
      <c r="C239" s="3" t="s">
        <v>247</v>
      </c>
      <c r="D239" s="3" t="s">
        <v>249</v>
      </c>
      <c r="E239" s="3" t="s">
        <v>260</v>
      </c>
      <c r="F239" s="3">
        <v>100</v>
      </c>
      <c r="G239" s="62">
        <v>35</v>
      </c>
      <c r="H239" s="4"/>
      <c r="I239" s="4"/>
      <c r="J239" s="4"/>
      <c r="K239" s="4"/>
      <c r="L239" s="4"/>
      <c r="M239" s="28"/>
      <c r="N239" s="28"/>
      <c r="O239" s="28"/>
      <c r="P239" s="3" t="s">
        <v>265</v>
      </c>
      <c r="Q239" s="4"/>
      <c r="R239" s="4"/>
      <c r="S239" s="4"/>
      <c r="T239" s="4"/>
      <c r="U239" s="3">
        <v>2</v>
      </c>
      <c r="V239" s="59" t="s">
        <v>1995</v>
      </c>
      <c r="W239" s="6" t="s">
        <v>1405</v>
      </c>
      <c r="X239" s="6" t="s">
        <v>1406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268</v>
      </c>
      <c r="Q240" s="4"/>
      <c r="R240" s="4"/>
      <c r="S240" s="4"/>
      <c r="T240" s="4"/>
      <c r="U240" s="3">
        <v>35</v>
      </c>
      <c r="V240" s="59">
        <v>5</v>
      </c>
      <c r="W240" s="6" t="s">
        <v>1406</v>
      </c>
      <c r="X240" s="6" t="s">
        <v>1407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266</v>
      </c>
      <c r="F241" s="3">
        <v>100</v>
      </c>
      <c r="G241" s="62">
        <v>29</v>
      </c>
      <c r="H241" s="4"/>
      <c r="I241" s="4"/>
      <c r="J241" s="4"/>
      <c r="K241" s="4"/>
      <c r="L241" s="4"/>
      <c r="M241" s="28"/>
      <c r="N241" s="28"/>
      <c r="O241" s="28"/>
      <c r="P241" s="3" t="s">
        <v>269</v>
      </c>
      <c r="Q241" s="4"/>
      <c r="R241" s="4"/>
      <c r="S241" s="4"/>
      <c r="T241" s="4"/>
      <c r="U241" s="3">
        <v>3</v>
      </c>
      <c r="V241" s="59">
        <v>1</v>
      </c>
      <c r="W241" s="6" t="s">
        <v>1407</v>
      </c>
      <c r="X241" s="6" t="s">
        <v>1408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273</v>
      </c>
      <c r="Q242" s="4"/>
      <c r="R242" s="4"/>
      <c r="S242" s="4"/>
      <c r="T242" s="4"/>
      <c r="U242" s="3">
        <v>100</v>
      </c>
      <c r="V242" s="59" t="s">
        <v>1995</v>
      </c>
      <c r="W242" s="6" t="s">
        <v>1408</v>
      </c>
      <c r="X242" s="6" t="s">
        <v>1409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277</v>
      </c>
      <c r="Q243" s="4"/>
      <c r="R243" s="4"/>
      <c r="S243" s="4"/>
      <c r="T243" s="4"/>
      <c r="U243" s="3">
        <v>1000</v>
      </c>
      <c r="V243" s="59">
        <v>78</v>
      </c>
      <c r="W243" s="6" t="s">
        <v>1409</v>
      </c>
      <c r="X243" s="6" t="s">
        <v>1410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271</v>
      </c>
      <c r="Q244" s="4"/>
      <c r="R244" s="4"/>
      <c r="S244" s="4"/>
      <c r="T244" s="4"/>
      <c r="U244" s="3">
        <v>1</v>
      </c>
      <c r="V244" s="59">
        <v>1</v>
      </c>
      <c r="W244" s="6" t="s">
        <v>1410</v>
      </c>
      <c r="X244" s="6" t="s">
        <v>1411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276</v>
      </c>
      <c r="Q245" s="4"/>
      <c r="R245" s="4"/>
      <c r="S245" s="4"/>
      <c r="T245" s="4"/>
      <c r="U245" s="3">
        <v>60</v>
      </c>
      <c r="V245" s="59">
        <v>39.549999999999997</v>
      </c>
      <c r="W245" s="6" t="s">
        <v>1411</v>
      </c>
      <c r="X245" s="6" t="s">
        <v>1412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274</v>
      </c>
      <c r="Q246" s="4"/>
      <c r="R246" s="4"/>
      <c r="S246" s="4"/>
      <c r="T246" s="4"/>
      <c r="U246" s="3">
        <v>4</v>
      </c>
      <c r="V246" s="59">
        <v>1</v>
      </c>
      <c r="W246" s="6" t="s">
        <v>1412</v>
      </c>
      <c r="X246" s="6" t="s">
        <v>1413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105" hidden="1" x14ac:dyDescent="0.25">
      <c r="A247" s="3" t="s">
        <v>592</v>
      </c>
      <c r="B247" s="3" t="s">
        <v>1141</v>
      </c>
      <c r="C247" s="3" t="s">
        <v>270</v>
      </c>
      <c r="D247" s="3" t="s">
        <v>267</v>
      </c>
      <c r="E247" s="3" t="s">
        <v>272</v>
      </c>
      <c r="F247" s="3">
        <v>100</v>
      </c>
      <c r="G247" s="62">
        <v>30</v>
      </c>
      <c r="H247" s="4"/>
      <c r="I247" s="4"/>
      <c r="J247" s="4"/>
      <c r="K247" s="4"/>
      <c r="L247" s="4"/>
      <c r="M247" s="28"/>
      <c r="N247" s="28"/>
      <c r="O247" s="28"/>
      <c r="P247" s="3" t="s">
        <v>275</v>
      </c>
      <c r="Q247" s="4"/>
      <c r="R247" s="4"/>
      <c r="S247" s="4"/>
      <c r="T247" s="4"/>
      <c r="U247" s="3">
        <v>2</v>
      </c>
      <c r="V247" s="59" t="s">
        <v>1995</v>
      </c>
      <c r="W247" s="6" t="s">
        <v>1413</v>
      </c>
      <c r="X247" s="6" t="s">
        <v>1414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281</v>
      </c>
      <c r="Q248" s="4"/>
      <c r="R248" s="4"/>
      <c r="S248" s="4"/>
      <c r="T248" s="4"/>
      <c r="U248" s="3">
        <v>20</v>
      </c>
      <c r="V248" s="59">
        <v>5</v>
      </c>
      <c r="W248" s="6" t="s">
        <v>1414</v>
      </c>
      <c r="X248" s="6" t="s">
        <v>1415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282</v>
      </c>
      <c r="Q249" s="4"/>
      <c r="R249" s="4"/>
      <c r="S249" s="4"/>
      <c r="T249" s="4"/>
      <c r="U249" s="3">
        <v>1</v>
      </c>
      <c r="V249" s="59">
        <v>1</v>
      </c>
      <c r="W249" s="6" t="s">
        <v>1415</v>
      </c>
      <c r="X249" s="6" t="s">
        <v>1416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283</v>
      </c>
      <c r="Q250" s="4"/>
      <c r="R250" s="4"/>
      <c r="S250" s="4"/>
      <c r="T250" s="4"/>
      <c r="U250" s="3">
        <v>12</v>
      </c>
      <c r="V250" s="59">
        <v>3</v>
      </c>
      <c r="W250" s="6" t="s">
        <v>1416</v>
      </c>
      <c r="X250" s="6" t="s">
        <v>1417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45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284</v>
      </c>
      <c r="Q251" s="4"/>
      <c r="R251" s="4"/>
      <c r="S251" s="4"/>
      <c r="T251" s="4"/>
      <c r="U251" s="3">
        <v>8</v>
      </c>
      <c r="V251" s="59">
        <v>2</v>
      </c>
      <c r="W251" s="6" t="s">
        <v>1417</v>
      </c>
      <c r="X251" s="6" t="s">
        <v>1418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285</v>
      </c>
      <c r="Q252" s="4"/>
      <c r="R252" s="4"/>
      <c r="S252" s="4"/>
      <c r="T252" s="4"/>
      <c r="U252" s="3">
        <v>4</v>
      </c>
      <c r="V252" s="59">
        <v>1</v>
      </c>
      <c r="W252" s="6" t="s">
        <v>1418</v>
      </c>
      <c r="X252" s="6" t="s">
        <v>1419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45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286</v>
      </c>
      <c r="Q253" s="4"/>
      <c r="R253" s="4"/>
      <c r="S253" s="4"/>
      <c r="T253" s="4"/>
      <c r="U253" s="3">
        <v>1</v>
      </c>
      <c r="V253" s="59">
        <v>1</v>
      </c>
      <c r="W253" s="6" t="s">
        <v>1419</v>
      </c>
      <c r="X253" s="6" t="s">
        <v>1420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60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287</v>
      </c>
      <c r="Q254" s="4"/>
      <c r="R254" s="4"/>
      <c r="S254" s="4"/>
      <c r="T254" s="4"/>
      <c r="U254" s="3">
        <v>100</v>
      </c>
      <c r="V254" s="59">
        <v>17</v>
      </c>
      <c r="W254" s="6" t="s">
        <v>1420</v>
      </c>
      <c r="X254" s="6" t="s">
        <v>1421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45" hidden="1" x14ac:dyDescent="0.25">
      <c r="A255" s="3" t="s">
        <v>592</v>
      </c>
      <c r="B255" s="3" t="s">
        <v>1142</v>
      </c>
      <c r="C255" s="3" t="s">
        <v>278</v>
      </c>
      <c r="D255" s="3" t="s">
        <v>280</v>
      </c>
      <c r="E255" s="3" t="s">
        <v>279</v>
      </c>
      <c r="F255" s="3">
        <v>100</v>
      </c>
      <c r="G255" s="62">
        <v>25</v>
      </c>
      <c r="H255" s="4"/>
      <c r="I255" s="4"/>
      <c r="J255" s="4"/>
      <c r="K255" s="4"/>
      <c r="L255" s="4"/>
      <c r="M255" s="28"/>
      <c r="N255" s="28"/>
      <c r="O255" s="28"/>
      <c r="P255" s="3" t="s">
        <v>288</v>
      </c>
      <c r="Q255" s="4"/>
      <c r="R255" s="4"/>
      <c r="S255" s="4"/>
      <c r="T255" s="4"/>
      <c r="U255" s="3">
        <v>5</v>
      </c>
      <c r="V255" s="59">
        <v>1</v>
      </c>
      <c r="W255" s="6" t="s">
        <v>1421</v>
      </c>
      <c r="X255" s="6" t="s">
        <v>1422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292</v>
      </c>
      <c r="Q256" s="4"/>
      <c r="R256" s="4"/>
      <c r="S256" s="4"/>
      <c r="T256" s="4"/>
      <c r="U256" s="3">
        <v>12</v>
      </c>
      <c r="V256" s="59">
        <v>2</v>
      </c>
      <c r="W256" s="6" t="s">
        <v>1422</v>
      </c>
      <c r="X256" s="6" t="s">
        <v>1423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293</v>
      </c>
      <c r="Q257" s="4"/>
      <c r="R257" s="4"/>
      <c r="S257" s="4"/>
      <c r="T257" s="4"/>
      <c r="U257" s="3">
        <v>16</v>
      </c>
      <c r="V257" s="59">
        <v>5</v>
      </c>
      <c r="W257" s="6" t="s">
        <v>1423</v>
      </c>
      <c r="X257" s="6" t="s">
        <v>1424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294</v>
      </c>
      <c r="Q258" s="4"/>
      <c r="R258" s="4"/>
      <c r="S258" s="4"/>
      <c r="T258" s="4"/>
      <c r="U258" s="3">
        <v>1</v>
      </c>
      <c r="V258" s="59">
        <v>1</v>
      </c>
      <c r="W258" s="6" t="s">
        <v>1424</v>
      </c>
      <c r="X258" s="6" t="s">
        <v>1425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295</v>
      </c>
      <c r="Q259" s="4"/>
      <c r="R259" s="4"/>
      <c r="S259" s="4"/>
      <c r="T259" s="4"/>
      <c r="U259" s="3">
        <v>1</v>
      </c>
      <c r="V259" s="59">
        <v>1</v>
      </c>
      <c r="W259" s="6" t="s">
        <v>1425</v>
      </c>
      <c r="X259" s="6" t="s">
        <v>1426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296</v>
      </c>
      <c r="Q260" s="4"/>
      <c r="R260" s="4"/>
      <c r="S260" s="4"/>
      <c r="T260" s="4"/>
      <c r="U260" s="3">
        <v>12</v>
      </c>
      <c r="V260" s="59">
        <v>12</v>
      </c>
      <c r="W260" s="6" t="s">
        <v>1426</v>
      </c>
      <c r="X260" s="6" t="s">
        <v>1427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297</v>
      </c>
      <c r="Q261" s="4"/>
      <c r="R261" s="4"/>
      <c r="S261" s="4"/>
      <c r="T261" s="4"/>
      <c r="U261" s="3">
        <v>1</v>
      </c>
      <c r="V261" s="59">
        <v>1</v>
      </c>
      <c r="W261" s="6" t="s">
        <v>1427</v>
      </c>
      <c r="X261" s="6" t="s">
        <v>1428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298</v>
      </c>
      <c r="Q262" s="4"/>
      <c r="R262" s="4"/>
      <c r="S262" s="4"/>
      <c r="T262" s="4"/>
      <c r="U262" s="3">
        <v>1</v>
      </c>
      <c r="V262" s="59">
        <v>1</v>
      </c>
      <c r="W262" s="6" t="s">
        <v>1428</v>
      </c>
      <c r="X262" s="6" t="s">
        <v>1429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299</v>
      </c>
      <c r="Q263" s="4"/>
      <c r="R263" s="4"/>
      <c r="S263" s="4"/>
      <c r="T263" s="4"/>
      <c r="U263" s="3">
        <v>1</v>
      </c>
      <c r="V263" s="59">
        <v>1</v>
      </c>
      <c r="W263" s="6" t="s">
        <v>1429</v>
      </c>
      <c r="X263" s="6" t="s">
        <v>1430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300</v>
      </c>
      <c r="Q264" s="4"/>
      <c r="R264" s="4"/>
      <c r="S264" s="4"/>
      <c r="T264" s="4"/>
      <c r="U264" s="3">
        <v>16</v>
      </c>
      <c r="V264" s="59">
        <v>4</v>
      </c>
      <c r="W264" s="6" t="s">
        <v>1430</v>
      </c>
      <c r="X264" s="6" t="s">
        <v>1431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290</v>
      </c>
      <c r="F265" s="3">
        <v>1.2</v>
      </c>
      <c r="G265" s="62">
        <v>1.2</v>
      </c>
      <c r="H265" s="4"/>
      <c r="I265" s="4"/>
      <c r="J265" s="4"/>
      <c r="K265" s="4"/>
      <c r="L265" s="4"/>
      <c r="M265" s="28"/>
      <c r="N265" s="28"/>
      <c r="O265" s="28"/>
      <c r="P265" s="3" t="s">
        <v>301</v>
      </c>
      <c r="Q265" s="4"/>
      <c r="R265" s="4"/>
      <c r="S265" s="4"/>
      <c r="T265" s="4"/>
      <c r="U265" s="3">
        <v>4</v>
      </c>
      <c r="V265" s="59">
        <v>1</v>
      </c>
      <c r="W265" s="6" t="s">
        <v>1431</v>
      </c>
      <c r="X265" s="6" t="s">
        <v>1432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303</v>
      </c>
      <c r="Q266" s="4"/>
      <c r="R266" s="4"/>
      <c r="S266" s="4"/>
      <c r="T266" s="4"/>
      <c r="U266" s="3">
        <v>12</v>
      </c>
      <c r="V266" s="59">
        <v>3</v>
      </c>
      <c r="W266" s="6" t="s">
        <v>1432</v>
      </c>
      <c r="X266" s="6" t="s">
        <v>1433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304</v>
      </c>
      <c r="Q267" s="4"/>
      <c r="R267" s="4"/>
      <c r="S267" s="4"/>
      <c r="T267" s="4"/>
      <c r="U267" s="3">
        <v>800</v>
      </c>
      <c r="V267" s="59">
        <v>70</v>
      </c>
      <c r="W267" s="6" t="s">
        <v>1433</v>
      </c>
      <c r="X267" s="6" t="s">
        <v>1434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302</v>
      </c>
      <c r="F268" s="3">
        <v>2</v>
      </c>
      <c r="G268" s="62">
        <v>2</v>
      </c>
      <c r="H268" s="4"/>
      <c r="I268" s="4"/>
      <c r="J268" s="4"/>
      <c r="K268" s="4"/>
      <c r="L268" s="4"/>
      <c r="M268" s="28"/>
      <c r="N268" s="28"/>
      <c r="O268" s="28"/>
      <c r="P268" s="3" t="s">
        <v>305</v>
      </c>
      <c r="Q268" s="4"/>
      <c r="R268" s="4"/>
      <c r="S268" s="4"/>
      <c r="T268" s="4"/>
      <c r="U268" s="3">
        <v>1</v>
      </c>
      <c r="V268" s="59">
        <v>1</v>
      </c>
      <c r="W268" s="6" t="s">
        <v>1434</v>
      </c>
      <c r="X268" s="6" t="s">
        <v>1435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307</v>
      </c>
      <c r="Q269" s="4"/>
      <c r="R269" s="4"/>
      <c r="S269" s="4"/>
      <c r="T269" s="4"/>
      <c r="U269" s="3">
        <v>4000</v>
      </c>
      <c r="V269" s="59">
        <v>644</v>
      </c>
      <c r="W269" s="6" t="s">
        <v>1435</v>
      </c>
      <c r="X269" s="6" t="s">
        <v>1436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308</v>
      </c>
      <c r="Q270" s="4"/>
      <c r="R270" s="4"/>
      <c r="S270" s="4"/>
      <c r="T270" s="4"/>
      <c r="U270" s="3">
        <v>4</v>
      </c>
      <c r="V270" s="59">
        <v>4</v>
      </c>
      <c r="W270" s="6" t="s">
        <v>1436</v>
      </c>
      <c r="X270" s="6" t="s">
        <v>1437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309</v>
      </c>
      <c r="Q271" s="4"/>
      <c r="R271" s="4"/>
      <c r="S271" s="4"/>
      <c r="T271" s="4"/>
      <c r="U271" s="3">
        <v>200</v>
      </c>
      <c r="V271" s="59">
        <v>200</v>
      </c>
      <c r="W271" s="6" t="s">
        <v>1437</v>
      </c>
      <c r="X271" s="6" t="s">
        <v>1438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310</v>
      </c>
      <c r="Q272" s="4"/>
      <c r="R272" s="4"/>
      <c r="S272" s="4"/>
      <c r="T272" s="4"/>
      <c r="U272" s="3">
        <v>1200</v>
      </c>
      <c r="V272" s="59">
        <v>520</v>
      </c>
      <c r="W272" s="6" t="s">
        <v>1438</v>
      </c>
      <c r="X272" s="6" t="s">
        <v>1439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311</v>
      </c>
      <c r="Q273" s="4"/>
      <c r="R273" s="4"/>
      <c r="S273" s="4"/>
      <c r="T273" s="4"/>
      <c r="U273" s="3">
        <v>1</v>
      </c>
      <c r="V273" s="59">
        <v>1</v>
      </c>
      <c r="W273" s="6" t="s">
        <v>1439</v>
      </c>
      <c r="X273" s="6" t="s">
        <v>1440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312</v>
      </c>
      <c r="Q274" s="4"/>
      <c r="R274" s="4"/>
      <c r="S274" s="4"/>
      <c r="T274" s="4"/>
      <c r="U274" s="3">
        <v>32</v>
      </c>
      <c r="V274" s="59">
        <v>7</v>
      </c>
      <c r="W274" s="6" t="s">
        <v>1440</v>
      </c>
      <c r="X274" s="6" t="s">
        <v>1441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313</v>
      </c>
      <c r="Q275" s="4"/>
      <c r="R275" s="4"/>
      <c r="S275" s="4"/>
      <c r="T275" s="4"/>
      <c r="U275" s="3">
        <v>1</v>
      </c>
      <c r="V275" s="59">
        <v>1</v>
      </c>
      <c r="W275" s="6" t="s">
        <v>1441</v>
      </c>
      <c r="X275" s="6" t="s">
        <v>1442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291</v>
      </c>
      <c r="E276" s="3" t="s">
        <v>306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314</v>
      </c>
      <c r="Q276" s="4"/>
      <c r="R276" s="4"/>
      <c r="S276" s="4"/>
      <c r="T276" s="4"/>
      <c r="U276" s="3">
        <v>100</v>
      </c>
      <c r="V276" s="59">
        <v>25</v>
      </c>
      <c r="W276" s="6" t="s">
        <v>1442</v>
      </c>
      <c r="X276" s="6" t="s">
        <v>1443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289</v>
      </c>
      <c r="D277" s="3" t="s">
        <v>316</v>
      </c>
      <c r="E277" s="3" t="s">
        <v>315</v>
      </c>
      <c r="F277" s="3">
        <v>100</v>
      </c>
      <c r="G277" s="62">
        <v>100</v>
      </c>
      <c r="H277" s="4"/>
      <c r="I277" s="4"/>
      <c r="J277" s="4"/>
      <c r="K277" s="4"/>
      <c r="L277" s="4"/>
      <c r="M277" s="28"/>
      <c r="N277" s="28"/>
      <c r="O277" s="28"/>
      <c r="P277" s="3" t="s">
        <v>317</v>
      </c>
      <c r="Q277" s="4"/>
      <c r="R277" s="4"/>
      <c r="S277" s="4"/>
      <c r="T277" s="4"/>
      <c r="U277" s="3">
        <v>3</v>
      </c>
      <c r="V277" s="59">
        <v>3</v>
      </c>
      <c r="W277" s="6" t="s">
        <v>1443</v>
      </c>
      <c r="X277" s="6" t="s">
        <v>1444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321</v>
      </c>
      <c r="Q278" s="4"/>
      <c r="R278" s="4"/>
      <c r="S278" s="4"/>
      <c r="T278" s="4"/>
      <c r="U278" s="3">
        <v>6064</v>
      </c>
      <c r="V278" s="59">
        <v>6064</v>
      </c>
      <c r="W278" s="6" t="s">
        <v>1444</v>
      </c>
      <c r="X278" s="6" t="s">
        <v>1445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322</v>
      </c>
      <c r="Q279" s="4"/>
      <c r="R279" s="4"/>
      <c r="S279" s="4"/>
      <c r="T279" s="4"/>
      <c r="U279" s="3">
        <v>55</v>
      </c>
      <c r="V279" s="59">
        <v>55</v>
      </c>
      <c r="W279" s="6" t="s">
        <v>1445</v>
      </c>
      <c r="X279" s="6" t="s">
        <v>1446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323</v>
      </c>
      <c r="Q280" s="4"/>
      <c r="R280" s="4"/>
      <c r="S280" s="4"/>
      <c r="T280" s="4"/>
      <c r="U280" s="3">
        <v>2</v>
      </c>
      <c r="V280" s="59">
        <v>2</v>
      </c>
      <c r="W280" s="6" t="s">
        <v>1446</v>
      </c>
      <c r="X280" s="6" t="s">
        <v>1447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324</v>
      </c>
      <c r="Q281" s="4"/>
      <c r="R281" s="4"/>
      <c r="S281" s="4"/>
      <c r="T281" s="4"/>
      <c r="U281" s="3">
        <v>1</v>
      </c>
      <c r="V281" s="59">
        <v>1</v>
      </c>
      <c r="W281" s="6" t="s">
        <v>1447</v>
      </c>
      <c r="X281" s="6" t="s">
        <v>1448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325</v>
      </c>
      <c r="Q282" s="4"/>
      <c r="R282" s="4"/>
      <c r="S282" s="4"/>
      <c r="T282" s="4"/>
      <c r="U282" s="3">
        <v>16</v>
      </c>
      <c r="V282" s="59">
        <v>3</v>
      </c>
      <c r="W282" s="6" t="s">
        <v>1448</v>
      </c>
      <c r="X282" s="6" t="s">
        <v>1449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si="18"/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326</v>
      </c>
      <c r="Q283" s="4"/>
      <c r="R283" s="4"/>
      <c r="S283" s="4"/>
      <c r="T283" s="4"/>
      <c r="U283" s="3">
        <v>3</v>
      </c>
      <c r="V283" s="59">
        <v>3</v>
      </c>
      <c r="W283" s="6" t="s">
        <v>1449</v>
      </c>
      <c r="X283" s="6" t="s">
        <v>1450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ref="AM283:AM346" si="23">SUM(AG283:AL283)</f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327</v>
      </c>
      <c r="Q284" s="4"/>
      <c r="R284" s="4"/>
      <c r="S284" s="4"/>
      <c r="T284" s="4"/>
      <c r="U284" s="3">
        <v>2</v>
      </c>
      <c r="V284" s="59">
        <v>2</v>
      </c>
      <c r="W284" s="6" t="s">
        <v>1450</v>
      </c>
      <c r="X284" s="6" t="s">
        <v>1451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328</v>
      </c>
      <c r="Q285" s="4"/>
      <c r="R285" s="4"/>
      <c r="S285" s="4"/>
      <c r="T285" s="4"/>
      <c r="U285" s="3">
        <v>6</v>
      </c>
      <c r="V285" s="59">
        <v>1</v>
      </c>
      <c r="W285" s="6" t="s">
        <v>1451</v>
      </c>
      <c r="X285" s="6" t="s">
        <v>1452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329</v>
      </c>
      <c r="Q286" s="4"/>
      <c r="R286" s="4"/>
      <c r="S286" s="4"/>
      <c r="T286" s="4"/>
      <c r="U286" s="3">
        <v>2</v>
      </c>
      <c r="V286" s="59">
        <v>2</v>
      </c>
      <c r="W286" s="6" t="s">
        <v>1452</v>
      </c>
      <c r="X286" s="6" t="s">
        <v>1453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330</v>
      </c>
      <c r="Q287" s="4"/>
      <c r="R287" s="4"/>
      <c r="S287" s="4"/>
      <c r="T287" s="4"/>
      <c r="U287" s="3">
        <v>1</v>
      </c>
      <c r="V287" s="59">
        <v>1</v>
      </c>
      <c r="W287" s="6" t="s">
        <v>1453</v>
      </c>
      <c r="X287" s="6" t="s">
        <v>1454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331</v>
      </c>
      <c r="Q288" s="4"/>
      <c r="R288" s="4"/>
      <c r="S288" s="4"/>
      <c r="T288" s="4"/>
      <c r="U288" s="3">
        <v>1</v>
      </c>
      <c r="V288" s="59">
        <v>1</v>
      </c>
      <c r="W288" s="6" t="s">
        <v>1454</v>
      </c>
      <c r="X288" s="6" t="s">
        <v>1455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332</v>
      </c>
      <c r="Q289" s="4"/>
      <c r="R289" s="4"/>
      <c r="S289" s="4"/>
      <c r="T289" s="4"/>
      <c r="U289" s="3">
        <v>1</v>
      </c>
      <c r="V289" s="59" t="s">
        <v>1995</v>
      </c>
      <c r="W289" s="6" t="s">
        <v>1455</v>
      </c>
      <c r="X289" s="6" t="s">
        <v>1456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318</v>
      </c>
      <c r="D290" s="3" t="s">
        <v>320</v>
      </c>
      <c r="E290" s="3" t="s">
        <v>319</v>
      </c>
      <c r="F290" s="3">
        <v>5.5</v>
      </c>
      <c r="G290" s="62">
        <v>5.5</v>
      </c>
      <c r="H290" s="4"/>
      <c r="I290" s="4"/>
      <c r="J290" s="4"/>
      <c r="K290" s="4"/>
      <c r="L290" s="4"/>
      <c r="M290" s="28"/>
      <c r="N290" s="28"/>
      <c r="O290" s="28"/>
      <c r="P290" s="3" t="s">
        <v>333</v>
      </c>
      <c r="Q290" s="4"/>
      <c r="R290" s="4"/>
      <c r="S290" s="4"/>
      <c r="T290" s="4"/>
      <c r="U290" s="3">
        <v>1352</v>
      </c>
      <c r="V290" s="59">
        <v>241</v>
      </c>
      <c r="W290" s="6" t="s">
        <v>1456</v>
      </c>
      <c r="X290" s="6" t="s">
        <v>1457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336</v>
      </c>
      <c r="Q291" s="4"/>
      <c r="R291" s="4"/>
      <c r="S291" s="4"/>
      <c r="T291" s="4"/>
      <c r="U291" s="3">
        <v>70</v>
      </c>
      <c r="V291" s="59">
        <v>70</v>
      </c>
      <c r="W291" s="6" t="s">
        <v>1457</v>
      </c>
      <c r="X291" s="6" t="s">
        <v>1458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337</v>
      </c>
      <c r="Q292" s="4"/>
      <c r="R292" s="4"/>
      <c r="S292" s="4"/>
      <c r="T292" s="4"/>
      <c r="U292" s="3">
        <v>7</v>
      </c>
      <c r="V292" s="59">
        <v>7</v>
      </c>
      <c r="W292" s="6" t="s">
        <v>1458</v>
      </c>
      <c r="X292" s="6" t="s">
        <v>1459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338</v>
      </c>
      <c r="Q293" s="4"/>
      <c r="R293" s="4"/>
      <c r="S293" s="4"/>
      <c r="T293" s="4"/>
      <c r="U293" s="3">
        <v>1</v>
      </c>
      <c r="V293" s="59">
        <v>1</v>
      </c>
      <c r="W293" s="6" t="s">
        <v>1459</v>
      </c>
      <c r="X293" s="6" t="s">
        <v>1460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339</v>
      </c>
      <c r="Q294" s="4"/>
      <c r="R294" s="4"/>
      <c r="S294" s="4"/>
      <c r="T294" s="4"/>
      <c r="U294" s="3">
        <v>4</v>
      </c>
      <c r="V294" s="59">
        <v>1</v>
      </c>
      <c r="W294" s="6" t="s">
        <v>1460</v>
      </c>
      <c r="X294" s="6" t="s">
        <v>1461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340</v>
      </c>
      <c r="Q295" s="4"/>
      <c r="R295" s="4"/>
      <c r="S295" s="4"/>
      <c r="T295" s="4"/>
      <c r="U295" s="3">
        <v>1</v>
      </c>
      <c r="V295" s="59">
        <v>1</v>
      </c>
      <c r="W295" s="6" t="s">
        <v>1461</v>
      </c>
      <c r="X295" s="6" t="s">
        <v>1462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341</v>
      </c>
      <c r="Q296" s="4"/>
      <c r="R296" s="4"/>
      <c r="S296" s="4"/>
      <c r="T296" s="4"/>
      <c r="U296" s="3">
        <v>1</v>
      </c>
      <c r="V296" s="59">
        <v>1</v>
      </c>
      <c r="W296" s="6" t="s">
        <v>1462</v>
      </c>
      <c r="X296" s="6" t="s">
        <v>1463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342</v>
      </c>
      <c r="Q297" s="4"/>
      <c r="R297" s="4"/>
      <c r="S297" s="4"/>
      <c r="T297" s="4"/>
      <c r="U297" s="3">
        <v>1</v>
      </c>
      <c r="V297" s="59">
        <v>1</v>
      </c>
      <c r="W297" s="6" t="s">
        <v>1463</v>
      </c>
      <c r="X297" s="6" t="s">
        <v>1464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343</v>
      </c>
      <c r="D298" s="3" t="s">
        <v>335</v>
      </c>
      <c r="E298" s="3" t="s">
        <v>334</v>
      </c>
      <c r="F298" s="3">
        <v>100</v>
      </c>
      <c r="G298" s="62">
        <v>100</v>
      </c>
      <c r="H298" s="4"/>
      <c r="I298" s="4"/>
      <c r="J298" s="4"/>
      <c r="K298" s="4"/>
      <c r="L298" s="4"/>
      <c r="M298" s="28"/>
      <c r="N298" s="28"/>
      <c r="O298" s="28"/>
      <c r="P298" s="3" t="s">
        <v>344</v>
      </c>
      <c r="Q298" s="4"/>
      <c r="R298" s="4"/>
      <c r="S298" s="4"/>
      <c r="T298" s="4"/>
      <c r="U298" s="3">
        <v>1</v>
      </c>
      <c r="V298" s="59">
        <v>1</v>
      </c>
      <c r="W298" s="6" t="s">
        <v>1464</v>
      </c>
      <c r="X298" s="6" t="s">
        <v>1465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si="19"/>
        <v>0</v>
      </c>
      <c r="AZ298" s="26">
        <f t="shared" si="20"/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1127</v>
      </c>
      <c r="Q299" s="4"/>
      <c r="R299" s="4"/>
      <c r="S299" s="4"/>
      <c r="T299" s="4"/>
      <c r="U299" s="3">
        <v>750</v>
      </c>
      <c r="V299" s="59">
        <v>750</v>
      </c>
      <c r="W299" s="6" t="s">
        <v>1465</v>
      </c>
      <c r="X299" s="6" t="s">
        <v>1466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1"/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si="22"/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ref="AY299:AY362" si="24">SUM(AS299:AX299)</f>
        <v>0</v>
      </c>
      <c r="AZ299" s="26">
        <f t="shared" ref="AZ299:AZ362" si="25">AF299+AM299+AR299+AY299</f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348</v>
      </c>
      <c r="Q300" s="4"/>
      <c r="R300" s="4"/>
      <c r="S300" s="4"/>
      <c r="T300" s="4"/>
      <c r="U300" s="3">
        <v>1</v>
      </c>
      <c r="V300" s="59">
        <v>1</v>
      </c>
      <c r="W300" s="6" t="s">
        <v>1466</v>
      </c>
      <c r="X300" s="6" t="s">
        <v>1467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ref="AF300:AF363" si="26">SUM(AA300:AE300)</f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ref="AR300:AR363" si="27">SUM(AN300:AQ300)</f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349</v>
      </c>
      <c r="Q301" s="4"/>
      <c r="R301" s="4"/>
      <c r="S301" s="4"/>
      <c r="T301" s="4"/>
      <c r="U301" s="3">
        <v>50</v>
      </c>
      <c r="V301" s="59">
        <v>5</v>
      </c>
      <c r="W301" s="6" t="s">
        <v>1467</v>
      </c>
      <c r="X301" s="6" t="s">
        <v>1468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350</v>
      </c>
      <c r="Q302" s="4"/>
      <c r="R302" s="4"/>
      <c r="S302" s="4"/>
      <c r="T302" s="4"/>
      <c r="U302" s="3">
        <v>750</v>
      </c>
      <c r="V302" s="59">
        <v>2</v>
      </c>
      <c r="W302" s="6" t="s">
        <v>1468</v>
      </c>
      <c r="X302" s="6" t="s">
        <v>1469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351</v>
      </c>
      <c r="Q303" s="4"/>
      <c r="R303" s="4"/>
      <c r="S303" s="4"/>
      <c r="T303" s="4"/>
      <c r="U303" s="3">
        <v>1</v>
      </c>
      <c r="V303" s="59">
        <v>1</v>
      </c>
      <c r="W303" s="6" t="s">
        <v>1469</v>
      </c>
      <c r="X303" s="6" t="s">
        <v>1470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352</v>
      </c>
      <c r="Q304" s="4"/>
      <c r="R304" s="4"/>
      <c r="S304" s="4"/>
      <c r="T304" s="4"/>
      <c r="U304" s="3">
        <v>340</v>
      </c>
      <c r="V304" s="59">
        <v>40</v>
      </c>
      <c r="W304" s="6" t="s">
        <v>1470</v>
      </c>
      <c r="X304" s="6" t="s">
        <v>1471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353</v>
      </c>
      <c r="Q305" s="4"/>
      <c r="R305" s="4"/>
      <c r="S305" s="4"/>
      <c r="T305" s="4"/>
      <c r="U305" s="3">
        <v>4</v>
      </c>
      <c r="V305" s="59">
        <v>1</v>
      </c>
      <c r="W305" s="6" t="s">
        <v>1471</v>
      </c>
      <c r="X305" s="6" t="s">
        <v>1472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354</v>
      </c>
      <c r="Q306" s="4"/>
      <c r="R306" s="4"/>
      <c r="S306" s="4"/>
      <c r="T306" s="4"/>
      <c r="U306" s="3">
        <v>10</v>
      </c>
      <c r="V306" s="59">
        <v>3</v>
      </c>
      <c r="W306" s="6" t="s">
        <v>1472</v>
      </c>
      <c r="X306" s="6" t="s">
        <v>1473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75" hidden="1" x14ac:dyDescent="0.25">
      <c r="A307" s="3" t="s">
        <v>592</v>
      </c>
      <c r="B307" s="3" t="s">
        <v>1143</v>
      </c>
      <c r="C307" s="3" t="s">
        <v>345</v>
      </c>
      <c r="D307" s="3" t="s">
        <v>347</v>
      </c>
      <c r="E307" s="3" t="s">
        <v>346</v>
      </c>
      <c r="F307" s="3">
        <v>10</v>
      </c>
      <c r="G307" s="62">
        <v>10</v>
      </c>
      <c r="H307" s="4"/>
      <c r="I307" s="4"/>
      <c r="J307" s="4"/>
      <c r="K307" s="4"/>
      <c r="L307" s="4"/>
      <c r="M307" s="28"/>
      <c r="N307" s="28"/>
      <c r="O307" s="28"/>
      <c r="P307" s="3" t="s">
        <v>355</v>
      </c>
      <c r="Q307" s="4"/>
      <c r="R307" s="4"/>
      <c r="S307" s="4"/>
      <c r="T307" s="4"/>
      <c r="U307" s="3">
        <v>600</v>
      </c>
      <c r="V307" s="59">
        <v>150</v>
      </c>
      <c r="W307" s="6" t="s">
        <v>1473</v>
      </c>
      <c r="X307" s="6" t="s">
        <v>1474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30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358</v>
      </c>
      <c r="Q308" s="4"/>
      <c r="R308" s="4"/>
      <c r="S308" s="4"/>
      <c r="T308" s="4"/>
      <c r="U308" s="3">
        <v>1</v>
      </c>
      <c r="V308" s="59">
        <v>1</v>
      </c>
      <c r="W308" s="6" t="s">
        <v>1474</v>
      </c>
      <c r="X308" s="6" t="s">
        <v>1475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359</v>
      </c>
      <c r="Q309" s="4"/>
      <c r="R309" s="4"/>
      <c r="S309" s="4"/>
      <c r="T309" s="4"/>
      <c r="U309" s="3">
        <v>1</v>
      </c>
      <c r="V309" s="59">
        <v>1</v>
      </c>
      <c r="W309" s="6" t="s">
        <v>1475</v>
      </c>
      <c r="X309" s="6" t="s">
        <v>1476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360</v>
      </c>
      <c r="Q310" s="4"/>
      <c r="R310" s="4"/>
      <c r="S310" s="4"/>
      <c r="T310" s="4"/>
      <c r="U310" s="3">
        <v>1</v>
      </c>
      <c r="V310" s="59">
        <v>1</v>
      </c>
      <c r="W310" s="6" t="s">
        <v>1476</v>
      </c>
      <c r="X310" s="6" t="s">
        <v>1477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7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1138</v>
      </c>
      <c r="Q311" s="4"/>
      <c r="R311" s="4"/>
      <c r="S311" s="4"/>
      <c r="T311" s="4"/>
      <c r="U311" s="3">
        <v>4</v>
      </c>
      <c r="V311" s="59">
        <v>4</v>
      </c>
      <c r="W311" s="6" t="s">
        <v>1477</v>
      </c>
      <c r="X311" s="6" t="s">
        <v>1478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365</v>
      </c>
      <c r="Q312" s="4"/>
      <c r="R312" s="4"/>
      <c r="S312" s="4"/>
      <c r="T312" s="4"/>
      <c r="U312" s="3">
        <v>3</v>
      </c>
      <c r="V312" s="59">
        <v>3</v>
      </c>
      <c r="W312" s="6" t="s">
        <v>1478</v>
      </c>
      <c r="X312" s="6" t="s">
        <v>1479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363</v>
      </c>
      <c r="Q313" s="4"/>
      <c r="R313" s="4"/>
      <c r="S313" s="4"/>
      <c r="T313" s="4"/>
      <c r="U313" s="3">
        <v>1</v>
      </c>
      <c r="V313" s="59" t="s">
        <v>1995</v>
      </c>
      <c r="W313" s="6" t="s">
        <v>1479</v>
      </c>
      <c r="X313" s="6" t="s">
        <v>1480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364</v>
      </c>
      <c r="Q314" s="4"/>
      <c r="R314" s="4"/>
      <c r="S314" s="4"/>
      <c r="T314" s="4"/>
      <c r="U314" s="3">
        <v>340</v>
      </c>
      <c r="V314" s="59">
        <v>110</v>
      </c>
      <c r="W314" s="6" t="s">
        <v>1480</v>
      </c>
      <c r="X314" s="6" t="s">
        <v>1481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366</v>
      </c>
      <c r="Q315" s="4"/>
      <c r="R315" s="4"/>
      <c r="S315" s="4"/>
      <c r="T315" s="4"/>
      <c r="U315" s="3">
        <v>2</v>
      </c>
      <c r="V315" s="59">
        <v>2</v>
      </c>
      <c r="W315" s="6" t="s">
        <v>1481</v>
      </c>
      <c r="X315" s="6" t="s">
        <v>1482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30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367</v>
      </c>
      <c r="Q316" s="4"/>
      <c r="R316" s="4"/>
      <c r="S316" s="4"/>
      <c r="T316" s="4"/>
      <c r="U316" s="3">
        <v>2</v>
      </c>
      <c r="V316" s="59">
        <v>2</v>
      </c>
      <c r="W316" s="6" t="s">
        <v>1482</v>
      </c>
      <c r="X316" s="6" t="s">
        <v>1483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7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368</v>
      </c>
      <c r="Q317" s="4"/>
      <c r="R317" s="4"/>
      <c r="S317" s="4"/>
      <c r="T317" s="4"/>
      <c r="U317" s="3">
        <v>1</v>
      </c>
      <c r="V317" s="59">
        <v>1</v>
      </c>
      <c r="W317" s="6" t="s">
        <v>1483</v>
      </c>
      <c r="X317" s="6" t="s">
        <v>1484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30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369</v>
      </c>
      <c r="Q318" s="4"/>
      <c r="R318" s="4"/>
      <c r="S318" s="4"/>
      <c r="T318" s="4"/>
      <c r="U318" s="3">
        <v>12</v>
      </c>
      <c r="V318" s="59">
        <v>4</v>
      </c>
      <c r="W318" s="6" t="s">
        <v>1484</v>
      </c>
      <c r="X318" s="6" t="s">
        <v>1485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370</v>
      </c>
      <c r="Q319" s="4"/>
      <c r="R319" s="4"/>
      <c r="S319" s="4"/>
      <c r="T319" s="4"/>
      <c r="U319" s="3">
        <v>8</v>
      </c>
      <c r="V319" s="59" t="s">
        <v>1995</v>
      </c>
      <c r="W319" s="6" t="s">
        <v>1485</v>
      </c>
      <c r="X319" s="6" t="s">
        <v>1486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3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371</v>
      </c>
      <c r="Q320" s="4"/>
      <c r="R320" s="4"/>
      <c r="S320" s="4"/>
      <c r="T320" s="4"/>
      <c r="U320" s="3">
        <v>16</v>
      </c>
      <c r="V320" s="59">
        <v>3</v>
      </c>
      <c r="W320" s="6" t="s">
        <v>1486</v>
      </c>
      <c r="X320" s="6" t="s">
        <v>1487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372</v>
      </c>
      <c r="Q321" s="4"/>
      <c r="R321" s="4"/>
      <c r="S321" s="4"/>
      <c r="T321" s="4"/>
      <c r="U321" s="3">
        <v>4</v>
      </c>
      <c r="V321" s="59">
        <v>1</v>
      </c>
      <c r="W321" s="6" t="s">
        <v>1487</v>
      </c>
      <c r="X321" s="6" t="s">
        <v>1488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60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373</v>
      </c>
      <c r="Q322" s="4"/>
      <c r="R322" s="4"/>
      <c r="S322" s="4"/>
      <c r="T322" s="4"/>
      <c r="U322" s="3">
        <v>1</v>
      </c>
      <c r="V322" s="59">
        <v>1</v>
      </c>
      <c r="W322" s="6" t="s">
        <v>1488</v>
      </c>
      <c r="X322" s="6" t="s">
        <v>1489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374</v>
      </c>
      <c r="Q323" s="4"/>
      <c r="R323" s="4"/>
      <c r="S323" s="4"/>
      <c r="T323" s="4"/>
      <c r="U323" s="3">
        <v>4</v>
      </c>
      <c r="V323" s="59">
        <v>1</v>
      </c>
      <c r="W323" s="6" t="s">
        <v>1489</v>
      </c>
      <c r="X323" s="6" t="s">
        <v>1490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377</v>
      </c>
      <c r="Q324" s="4"/>
      <c r="R324" s="4"/>
      <c r="S324" s="4"/>
      <c r="T324" s="4"/>
      <c r="U324" s="3">
        <v>1</v>
      </c>
      <c r="V324" s="59">
        <v>1</v>
      </c>
      <c r="W324" s="6" t="s">
        <v>1490</v>
      </c>
      <c r="X324" s="6" t="s">
        <v>1491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30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378</v>
      </c>
      <c r="Q325" s="4"/>
      <c r="R325" s="4"/>
      <c r="S325" s="4"/>
      <c r="T325" s="4"/>
      <c r="U325" s="3">
        <v>36</v>
      </c>
      <c r="V325" s="59">
        <v>9</v>
      </c>
      <c r="W325" s="6" t="s">
        <v>1491</v>
      </c>
      <c r="X325" s="6" t="s">
        <v>1492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375</v>
      </c>
      <c r="Q326" s="4"/>
      <c r="R326" s="4"/>
      <c r="S326" s="4"/>
      <c r="T326" s="4"/>
      <c r="U326" s="3">
        <v>12</v>
      </c>
      <c r="V326" s="59">
        <v>3</v>
      </c>
      <c r="W326" s="6" t="s">
        <v>1492</v>
      </c>
      <c r="X326" s="6" t="s">
        <v>1493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3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376</v>
      </c>
      <c r="Q327" s="4"/>
      <c r="R327" s="4"/>
      <c r="S327" s="4"/>
      <c r="T327" s="4"/>
      <c r="U327" s="3">
        <v>8</v>
      </c>
      <c r="V327" s="59">
        <v>1</v>
      </c>
      <c r="W327" s="6" t="s">
        <v>1493</v>
      </c>
      <c r="X327" s="6" t="s">
        <v>1494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45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379</v>
      </c>
      <c r="Q328" s="4"/>
      <c r="R328" s="4"/>
      <c r="S328" s="4"/>
      <c r="T328" s="4"/>
      <c r="U328" s="3">
        <v>16</v>
      </c>
      <c r="V328" s="59">
        <v>4</v>
      </c>
      <c r="W328" s="6" t="s">
        <v>1494</v>
      </c>
      <c r="X328" s="6" t="s">
        <v>1495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380</v>
      </c>
      <c r="Q329" s="4"/>
      <c r="R329" s="4"/>
      <c r="S329" s="4"/>
      <c r="T329" s="4"/>
      <c r="U329" s="3">
        <v>1</v>
      </c>
      <c r="V329" s="59">
        <v>1</v>
      </c>
      <c r="W329" s="6" t="s">
        <v>1495</v>
      </c>
      <c r="X329" s="6" t="s">
        <v>1496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6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381</v>
      </c>
      <c r="Q330" s="4"/>
      <c r="R330" s="4"/>
      <c r="S330" s="4"/>
      <c r="T330" s="4"/>
      <c r="U330" s="3">
        <v>1</v>
      </c>
      <c r="V330" s="59">
        <v>1</v>
      </c>
      <c r="W330" s="6" t="s">
        <v>1496</v>
      </c>
      <c r="X330" s="6" t="s">
        <v>1497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9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382</v>
      </c>
      <c r="Q331" s="4"/>
      <c r="R331" s="4"/>
      <c r="S331" s="4"/>
      <c r="T331" s="4"/>
      <c r="U331" s="3">
        <v>1</v>
      </c>
      <c r="V331" s="59">
        <v>1</v>
      </c>
      <c r="W331" s="6" t="s">
        <v>1497</v>
      </c>
      <c r="X331" s="6" t="s">
        <v>1498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75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384</v>
      </c>
      <c r="Q332" s="4"/>
      <c r="R332" s="4"/>
      <c r="S332" s="4"/>
      <c r="T332" s="4"/>
      <c r="U332" s="3">
        <v>1</v>
      </c>
      <c r="V332" s="59">
        <v>1</v>
      </c>
      <c r="W332" s="6" t="s">
        <v>1498</v>
      </c>
      <c r="X332" s="6" t="s">
        <v>1499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12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383</v>
      </c>
      <c r="Q333" s="4"/>
      <c r="R333" s="4"/>
      <c r="S333" s="4"/>
      <c r="T333" s="4"/>
      <c r="U333" s="3">
        <v>16</v>
      </c>
      <c r="V333" s="59">
        <v>5</v>
      </c>
      <c r="W333" s="6" t="s">
        <v>1499</v>
      </c>
      <c r="X333" s="6" t="s">
        <v>1500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385</v>
      </c>
      <c r="Q334" s="4"/>
      <c r="R334" s="4"/>
      <c r="S334" s="4"/>
      <c r="T334" s="4"/>
      <c r="U334" s="3">
        <v>1</v>
      </c>
      <c r="V334" s="59">
        <v>1</v>
      </c>
      <c r="W334" s="6" t="s">
        <v>1500</v>
      </c>
      <c r="X334" s="6" t="s">
        <v>1501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90" hidden="1" x14ac:dyDescent="0.25">
      <c r="A335" s="3" t="s">
        <v>592</v>
      </c>
      <c r="B335" s="3" t="s">
        <v>1144</v>
      </c>
      <c r="C335" s="3" t="s">
        <v>356</v>
      </c>
      <c r="D335" s="3" t="s">
        <v>357</v>
      </c>
      <c r="E335" s="3" t="s">
        <v>361</v>
      </c>
      <c r="F335" s="3">
        <v>198.6</v>
      </c>
      <c r="G335" s="62">
        <v>198.6</v>
      </c>
      <c r="H335" s="4"/>
      <c r="I335" s="4"/>
      <c r="J335" s="4"/>
      <c r="K335" s="4"/>
      <c r="L335" s="4"/>
      <c r="M335" s="28"/>
      <c r="N335" s="28"/>
      <c r="O335" s="28"/>
      <c r="P335" s="3" t="s">
        <v>386</v>
      </c>
      <c r="Q335" s="4"/>
      <c r="R335" s="4"/>
      <c r="S335" s="4"/>
      <c r="T335" s="4"/>
      <c r="U335" s="3">
        <v>1</v>
      </c>
      <c r="V335" s="59">
        <v>1</v>
      </c>
      <c r="W335" s="6" t="s">
        <v>1501</v>
      </c>
      <c r="X335" s="6" t="s">
        <v>1502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390</v>
      </c>
      <c r="Q336" s="4"/>
      <c r="R336" s="4"/>
      <c r="S336" s="4"/>
      <c r="T336" s="4"/>
      <c r="U336" s="3">
        <v>1</v>
      </c>
      <c r="V336" s="60" t="s">
        <v>1995</v>
      </c>
      <c r="W336" s="6" t="s">
        <v>1502</v>
      </c>
      <c r="X336" s="6" t="s">
        <v>1503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392</v>
      </c>
      <c r="Q337" s="4"/>
      <c r="R337" s="4"/>
      <c r="S337" s="4"/>
      <c r="T337" s="4"/>
      <c r="U337" s="3">
        <v>720</v>
      </c>
      <c r="V337" s="60">
        <v>134</v>
      </c>
      <c r="W337" s="6" t="s">
        <v>1503</v>
      </c>
      <c r="X337" s="6" t="s">
        <v>1504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395</v>
      </c>
      <c r="Q338" s="4"/>
      <c r="R338" s="4"/>
      <c r="S338" s="4"/>
      <c r="T338" s="4"/>
      <c r="U338" s="3">
        <v>900</v>
      </c>
      <c r="V338" s="60">
        <v>568</v>
      </c>
      <c r="W338" s="6" t="s">
        <v>1504</v>
      </c>
      <c r="X338" s="6" t="s">
        <v>1505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75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393</v>
      </c>
      <c r="Q339" s="4"/>
      <c r="R339" s="4"/>
      <c r="S339" s="4"/>
      <c r="T339" s="4"/>
      <c r="U339" s="3">
        <v>180</v>
      </c>
      <c r="V339" s="60">
        <v>30</v>
      </c>
      <c r="W339" s="6" t="s">
        <v>1505</v>
      </c>
      <c r="X339" s="6" t="s">
        <v>1506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394</v>
      </c>
      <c r="Q340" s="4"/>
      <c r="R340" s="4"/>
      <c r="S340" s="4"/>
      <c r="T340" s="4"/>
      <c r="U340" s="3">
        <v>80</v>
      </c>
      <c r="V340" s="60">
        <v>69</v>
      </c>
      <c r="W340" s="6" t="s">
        <v>1506</v>
      </c>
      <c r="X340" s="6" t="s">
        <v>1507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6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388</v>
      </c>
      <c r="F341" s="3">
        <v>17518</v>
      </c>
      <c r="G341" s="63">
        <v>17518</v>
      </c>
      <c r="H341" s="4"/>
      <c r="I341" s="4"/>
      <c r="J341" s="4"/>
      <c r="K341" s="4"/>
      <c r="L341" s="4"/>
      <c r="M341" s="28"/>
      <c r="N341" s="28"/>
      <c r="O341" s="28"/>
      <c r="P341" s="3" t="s">
        <v>396</v>
      </c>
      <c r="Q341" s="4"/>
      <c r="R341" s="4"/>
      <c r="S341" s="4"/>
      <c r="T341" s="4"/>
      <c r="U341" s="3">
        <v>50</v>
      </c>
      <c r="V341" s="60">
        <v>29</v>
      </c>
      <c r="W341" s="6" t="s">
        <v>1507</v>
      </c>
      <c r="X341" s="6" t="s">
        <v>1508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10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398</v>
      </c>
      <c r="Q342" s="4"/>
      <c r="R342" s="4"/>
      <c r="S342" s="4"/>
      <c r="T342" s="4"/>
      <c r="U342" s="3">
        <v>900</v>
      </c>
      <c r="V342" s="60">
        <v>616</v>
      </c>
      <c r="W342" s="6" t="s">
        <v>1508</v>
      </c>
      <c r="X342" s="6" t="s">
        <v>1509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90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399</v>
      </c>
      <c r="Q343" s="4"/>
      <c r="R343" s="4"/>
      <c r="S343" s="4"/>
      <c r="T343" s="4"/>
      <c r="U343" s="3">
        <v>100</v>
      </c>
      <c r="V343" s="60">
        <v>60</v>
      </c>
      <c r="W343" s="6" t="s">
        <v>1509</v>
      </c>
      <c r="X343" s="6" t="s">
        <v>1510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400</v>
      </c>
      <c r="Q344" s="4"/>
      <c r="R344" s="4"/>
      <c r="S344" s="4"/>
      <c r="T344" s="4"/>
      <c r="U344" s="3">
        <v>50</v>
      </c>
      <c r="V344" s="60">
        <v>40</v>
      </c>
      <c r="W344" s="6" t="s">
        <v>1510</v>
      </c>
      <c r="X344" s="6" t="s">
        <v>1511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401</v>
      </c>
      <c r="Q345" s="4"/>
      <c r="R345" s="4"/>
      <c r="S345" s="4"/>
      <c r="T345" s="4"/>
      <c r="U345" s="3">
        <v>100</v>
      </c>
      <c r="V345" s="60">
        <v>70</v>
      </c>
      <c r="W345" s="6" t="s">
        <v>1511</v>
      </c>
      <c r="X345" s="6" t="s">
        <v>1512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60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402</v>
      </c>
      <c r="Q346" s="4"/>
      <c r="R346" s="4"/>
      <c r="S346" s="4"/>
      <c r="T346" s="4"/>
      <c r="U346" s="3">
        <v>1</v>
      </c>
      <c r="V346" s="60" t="s">
        <v>1995</v>
      </c>
      <c r="W346" s="6" t="s">
        <v>1512</v>
      </c>
      <c r="X346" s="6" t="s">
        <v>1513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si="23"/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7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397</v>
      </c>
      <c r="F347" s="3">
        <v>6544</v>
      </c>
      <c r="G347" s="63">
        <v>6488</v>
      </c>
      <c r="H347" s="4"/>
      <c r="I347" s="4"/>
      <c r="J347" s="4"/>
      <c r="K347" s="4"/>
      <c r="L347" s="4"/>
      <c r="M347" s="28"/>
      <c r="N347" s="28"/>
      <c r="O347" s="28"/>
      <c r="P347" s="3" t="s">
        <v>403</v>
      </c>
      <c r="Q347" s="4"/>
      <c r="R347" s="4"/>
      <c r="S347" s="4"/>
      <c r="T347" s="4"/>
      <c r="U347" s="3">
        <v>1</v>
      </c>
      <c r="V347" s="60" t="s">
        <v>1995</v>
      </c>
      <c r="W347" s="6" t="s">
        <v>1513</v>
      </c>
      <c r="X347" s="6" t="s">
        <v>1514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ref="AM347:AM410" si="28">SUM(AG347:AL347)</f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105" hidden="1" x14ac:dyDescent="0.25">
      <c r="A348" s="3" t="s">
        <v>592</v>
      </c>
      <c r="B348" s="3" t="s">
        <v>391</v>
      </c>
      <c r="C348" s="3" t="s">
        <v>387</v>
      </c>
      <c r="D348" s="3" t="s">
        <v>389</v>
      </c>
      <c r="E348" s="3" t="s">
        <v>404</v>
      </c>
      <c r="F348" s="3">
        <v>50</v>
      </c>
      <c r="G348" s="63">
        <v>50</v>
      </c>
      <c r="H348" s="4"/>
      <c r="I348" s="4"/>
      <c r="J348" s="4"/>
      <c r="K348" s="4"/>
      <c r="L348" s="4"/>
      <c r="M348" s="28"/>
      <c r="N348" s="28"/>
      <c r="O348" s="28"/>
      <c r="P348" s="3" t="s">
        <v>405</v>
      </c>
      <c r="Q348" s="4"/>
      <c r="R348" s="4"/>
      <c r="S348" s="4"/>
      <c r="T348" s="4"/>
      <c r="U348" s="3">
        <v>50</v>
      </c>
      <c r="V348" s="60">
        <v>26</v>
      </c>
      <c r="W348" s="6" t="s">
        <v>1514</v>
      </c>
      <c r="X348" s="6" t="s">
        <v>1515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409</v>
      </c>
      <c r="Q349" s="4"/>
      <c r="R349" s="4"/>
      <c r="S349" s="4"/>
      <c r="T349" s="4"/>
      <c r="U349" s="3">
        <v>4138</v>
      </c>
      <c r="V349" s="59">
        <v>820</v>
      </c>
      <c r="W349" s="6" t="s">
        <v>1515</v>
      </c>
      <c r="X349" s="6" t="s">
        <v>1516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410</v>
      </c>
      <c r="Q350" s="4"/>
      <c r="R350" s="4"/>
      <c r="S350" s="4"/>
      <c r="T350" s="4"/>
      <c r="U350" s="3">
        <v>1</v>
      </c>
      <c r="V350" s="59">
        <v>1</v>
      </c>
      <c r="W350" s="6" t="s">
        <v>1516</v>
      </c>
      <c r="X350" s="6" t="s">
        <v>1517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411</v>
      </c>
      <c r="Q351" s="4"/>
      <c r="R351" s="4"/>
      <c r="S351" s="4"/>
      <c r="T351" s="4"/>
      <c r="U351" s="3">
        <v>4138</v>
      </c>
      <c r="V351" s="59">
        <v>140</v>
      </c>
      <c r="W351" s="6" t="s">
        <v>1517</v>
      </c>
      <c r="X351" s="6" t="s">
        <v>1518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412</v>
      </c>
      <c r="Q352" s="4"/>
      <c r="R352" s="4"/>
      <c r="S352" s="4"/>
      <c r="T352" s="4"/>
      <c r="U352" s="3">
        <v>20</v>
      </c>
      <c r="V352" s="59">
        <v>4</v>
      </c>
      <c r="W352" s="6" t="s">
        <v>1518</v>
      </c>
      <c r="X352" s="6" t="s">
        <v>1519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75" hidden="1" x14ac:dyDescent="0.25">
      <c r="A353" s="3" t="s">
        <v>592</v>
      </c>
      <c r="B353" s="3" t="s">
        <v>1143</v>
      </c>
      <c r="C353" s="3" t="s">
        <v>406</v>
      </c>
      <c r="D353" s="3" t="s">
        <v>408</v>
      </c>
      <c r="E353" s="3" t="s">
        <v>407</v>
      </c>
      <c r="F353" s="3">
        <v>45.93</v>
      </c>
      <c r="G353" s="62">
        <v>45.93</v>
      </c>
      <c r="H353" s="4"/>
      <c r="I353" s="4"/>
      <c r="J353" s="4"/>
      <c r="K353" s="4"/>
      <c r="L353" s="4"/>
      <c r="M353" s="28"/>
      <c r="N353" s="28"/>
      <c r="O353" s="28"/>
      <c r="P353" s="3" t="s">
        <v>413</v>
      </c>
      <c r="Q353" s="4"/>
      <c r="R353" s="4"/>
      <c r="S353" s="4"/>
      <c r="T353" s="4"/>
      <c r="U353" s="3">
        <v>1</v>
      </c>
      <c r="V353" s="59">
        <v>1</v>
      </c>
      <c r="W353" s="6" t="s">
        <v>1519</v>
      </c>
      <c r="X353" s="6" t="s">
        <v>1520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1134</v>
      </c>
      <c r="F354" s="3">
        <v>11</v>
      </c>
      <c r="G354" s="62">
        <v>11</v>
      </c>
      <c r="H354" s="4"/>
      <c r="I354" s="4"/>
      <c r="J354" s="4"/>
      <c r="K354" s="4"/>
      <c r="L354" s="4"/>
      <c r="M354" s="28"/>
      <c r="N354" s="28"/>
      <c r="O354" s="28"/>
      <c r="P354" s="3" t="s">
        <v>415</v>
      </c>
      <c r="Q354" s="4"/>
      <c r="R354" s="4"/>
      <c r="S354" s="4"/>
      <c r="T354" s="4"/>
      <c r="U354" s="3">
        <v>1</v>
      </c>
      <c r="V354" s="59">
        <v>1</v>
      </c>
      <c r="W354" s="6" t="s">
        <v>1520</v>
      </c>
      <c r="X354" s="6" t="s">
        <v>1521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417</v>
      </c>
      <c r="F355" s="3">
        <v>99.51</v>
      </c>
      <c r="G355" s="62">
        <v>99.51</v>
      </c>
      <c r="H355" s="4"/>
      <c r="I355" s="4"/>
      <c r="J355" s="4"/>
      <c r="K355" s="4"/>
      <c r="L355" s="4"/>
      <c r="M355" s="28"/>
      <c r="N355" s="28"/>
      <c r="O355" s="28"/>
      <c r="P355" s="3" t="s">
        <v>418</v>
      </c>
      <c r="Q355" s="4"/>
      <c r="R355" s="4"/>
      <c r="S355" s="4"/>
      <c r="T355" s="4"/>
      <c r="U355" s="3">
        <v>6</v>
      </c>
      <c r="V355" s="59">
        <v>1</v>
      </c>
      <c r="W355" s="6" t="s">
        <v>1521</v>
      </c>
      <c r="X355" s="6" t="s">
        <v>1522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429</v>
      </c>
      <c r="F356" s="3" t="s">
        <v>1197</v>
      </c>
      <c r="G356" s="62" t="s">
        <v>2120</v>
      </c>
      <c r="H356" s="4"/>
      <c r="I356" s="4"/>
      <c r="J356" s="4"/>
      <c r="K356" s="4"/>
      <c r="L356" s="4"/>
      <c r="M356" s="28"/>
      <c r="N356" s="28"/>
      <c r="O356" s="28"/>
      <c r="P356" s="3" t="s">
        <v>419</v>
      </c>
      <c r="Q356" s="4"/>
      <c r="R356" s="4"/>
      <c r="S356" s="4"/>
      <c r="T356" s="4"/>
      <c r="U356" s="3">
        <v>1</v>
      </c>
      <c r="V356" s="59">
        <v>1</v>
      </c>
      <c r="W356" s="6" t="s">
        <v>1522</v>
      </c>
      <c r="X356" s="6" t="s">
        <v>1523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420</v>
      </c>
      <c r="F357" s="22">
        <v>23.99</v>
      </c>
      <c r="G357" s="62">
        <v>23.99</v>
      </c>
      <c r="H357" s="4"/>
      <c r="I357" s="4"/>
      <c r="J357" s="4"/>
      <c r="K357" s="4"/>
      <c r="L357" s="4"/>
      <c r="M357" s="28"/>
      <c r="N357" s="28"/>
      <c r="O357" s="28"/>
      <c r="P357" s="3" t="s">
        <v>421</v>
      </c>
      <c r="Q357" s="4"/>
      <c r="R357" s="4"/>
      <c r="S357" s="4"/>
      <c r="T357" s="4"/>
      <c r="U357" s="3">
        <v>6</v>
      </c>
      <c r="V357" s="59">
        <v>1.84</v>
      </c>
      <c r="W357" s="6" t="s">
        <v>1523</v>
      </c>
      <c r="X357" s="6" t="s">
        <v>1524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422</v>
      </c>
      <c r="F358" s="3">
        <v>99.24</v>
      </c>
      <c r="G358" s="62">
        <v>99.24</v>
      </c>
      <c r="H358" s="4"/>
      <c r="I358" s="4"/>
      <c r="J358" s="4"/>
      <c r="K358" s="4"/>
      <c r="L358" s="4"/>
      <c r="M358" s="28"/>
      <c r="N358" s="28"/>
      <c r="O358" s="28"/>
      <c r="P358" s="3" t="s">
        <v>423</v>
      </c>
      <c r="Q358" s="4"/>
      <c r="R358" s="4"/>
      <c r="S358" s="4"/>
      <c r="T358" s="4"/>
      <c r="U358" s="3">
        <v>25</v>
      </c>
      <c r="V358" s="59">
        <v>11.9</v>
      </c>
      <c r="W358" s="6" t="s">
        <v>1524</v>
      </c>
      <c r="X358" s="6" t="s">
        <v>1525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430</v>
      </c>
      <c r="F359" s="3" t="s">
        <v>1198</v>
      </c>
      <c r="G359" s="62" t="s">
        <v>1198</v>
      </c>
      <c r="H359" s="4"/>
      <c r="I359" s="4"/>
      <c r="J359" s="4"/>
      <c r="K359" s="4"/>
      <c r="L359" s="4"/>
      <c r="M359" s="28"/>
      <c r="N359" s="28"/>
      <c r="O359" s="28"/>
      <c r="P359" s="3" t="s">
        <v>424</v>
      </c>
      <c r="Q359" s="4"/>
      <c r="R359" s="4"/>
      <c r="S359" s="4"/>
      <c r="T359" s="4"/>
      <c r="U359" s="3">
        <v>1</v>
      </c>
      <c r="V359" s="59">
        <v>1</v>
      </c>
      <c r="W359" s="6" t="s">
        <v>1525</v>
      </c>
      <c r="X359" s="6" t="s">
        <v>1526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425</v>
      </c>
      <c r="F360" s="3" t="s">
        <v>1199</v>
      </c>
      <c r="G360" s="62" t="s">
        <v>1199</v>
      </c>
      <c r="H360" s="4"/>
      <c r="I360" s="4"/>
      <c r="J360" s="4"/>
      <c r="K360" s="4"/>
      <c r="L360" s="4"/>
      <c r="M360" s="28"/>
      <c r="N360" s="28"/>
      <c r="O360" s="28"/>
      <c r="P360" s="3" t="s">
        <v>426</v>
      </c>
      <c r="Q360" s="4"/>
      <c r="R360" s="4"/>
      <c r="S360" s="4"/>
      <c r="T360" s="4"/>
      <c r="U360" s="3">
        <v>1</v>
      </c>
      <c r="V360" s="59">
        <v>1</v>
      </c>
      <c r="W360" s="6" t="s">
        <v>1526</v>
      </c>
      <c r="X360" s="6" t="s">
        <v>1527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416</v>
      </c>
      <c r="C361" s="3" t="s">
        <v>406</v>
      </c>
      <c r="D361" s="3" t="s">
        <v>414</v>
      </c>
      <c r="E361" s="3" t="s">
        <v>427</v>
      </c>
      <c r="F361" s="3">
        <v>100</v>
      </c>
      <c r="G361" s="62">
        <v>100</v>
      </c>
      <c r="H361" s="4"/>
      <c r="I361" s="4"/>
      <c r="J361" s="4"/>
      <c r="K361" s="4"/>
      <c r="L361" s="4"/>
      <c r="M361" s="28"/>
      <c r="N361" s="28"/>
      <c r="O361" s="28"/>
      <c r="P361" s="3" t="s">
        <v>428</v>
      </c>
      <c r="Q361" s="4"/>
      <c r="R361" s="4"/>
      <c r="S361" s="4"/>
      <c r="T361" s="4"/>
      <c r="U361" s="3">
        <v>16</v>
      </c>
      <c r="V361" s="59">
        <v>16</v>
      </c>
      <c r="W361" s="6" t="s">
        <v>1527</v>
      </c>
      <c r="X361" s="6" t="s">
        <v>1528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441</v>
      </c>
      <c r="Q362" s="4"/>
      <c r="R362" s="4"/>
      <c r="S362" s="4"/>
      <c r="T362" s="4"/>
      <c r="U362" s="3">
        <v>50</v>
      </c>
      <c r="V362" s="59">
        <v>16</v>
      </c>
      <c r="W362" s="6" t="s">
        <v>1528</v>
      </c>
      <c r="X362" s="6" t="s">
        <v>1529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si="24"/>
        <v>0</v>
      </c>
      <c r="AZ362" s="26">
        <f t="shared" si="25"/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431</v>
      </c>
      <c r="Q363" s="4"/>
      <c r="R363" s="4"/>
      <c r="S363" s="4"/>
      <c r="T363" s="4"/>
      <c r="U363" s="3">
        <v>12</v>
      </c>
      <c r="V363" s="59">
        <v>1</v>
      </c>
      <c r="W363" s="6" t="s">
        <v>1529</v>
      </c>
      <c r="X363" s="6" t="s">
        <v>1530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6"/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si="27"/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ref="AY363:AY426" si="29">SUM(AS363:AX363)</f>
        <v>0</v>
      </c>
      <c r="AZ363" s="26">
        <f t="shared" ref="AZ363:AZ426" si="30">AF363+AM363+AR363+AY363</f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439</v>
      </c>
      <c r="F364" s="3">
        <v>95</v>
      </c>
      <c r="G364" s="62">
        <v>25</v>
      </c>
      <c r="H364" s="4"/>
      <c r="I364" s="4"/>
      <c r="J364" s="4"/>
      <c r="K364" s="4"/>
      <c r="L364" s="4"/>
      <c r="M364" s="28"/>
      <c r="N364" s="28"/>
      <c r="O364" s="28"/>
      <c r="P364" s="3" t="s">
        <v>432</v>
      </c>
      <c r="Q364" s="4"/>
      <c r="R364" s="4"/>
      <c r="S364" s="4"/>
      <c r="T364" s="4"/>
      <c r="U364" s="3">
        <v>1</v>
      </c>
      <c r="V364" s="59">
        <v>1</v>
      </c>
      <c r="W364" s="6" t="s">
        <v>1530</v>
      </c>
      <c r="X364" s="6" t="s">
        <v>1531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ref="AF364:AF427" si="31">SUM(AA364:AE364)</f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ref="AR364:AR427" si="32">SUM(AN364:AQ364)</f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1995</v>
      </c>
      <c r="H365" s="4"/>
      <c r="I365" s="4"/>
      <c r="J365" s="4"/>
      <c r="K365" s="4"/>
      <c r="L365" s="4"/>
      <c r="M365" s="28"/>
      <c r="N365" s="28"/>
      <c r="O365" s="28"/>
      <c r="P365" s="3" t="s">
        <v>434</v>
      </c>
      <c r="Q365" s="4"/>
      <c r="R365" s="4"/>
      <c r="S365" s="4"/>
      <c r="T365" s="4"/>
      <c r="U365" s="3">
        <v>0.25</v>
      </c>
      <c r="V365" s="59">
        <v>0.25</v>
      </c>
      <c r="W365" s="6" t="s">
        <v>1531</v>
      </c>
      <c r="X365" s="6" t="s">
        <v>1532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16</v>
      </c>
      <c r="H366" s="4"/>
      <c r="I366" s="4"/>
      <c r="J366" s="4"/>
      <c r="K366" s="4"/>
      <c r="L366" s="4"/>
      <c r="M366" s="28"/>
      <c r="N366" s="28"/>
      <c r="O366" s="28"/>
      <c r="P366" s="3" t="s">
        <v>435</v>
      </c>
      <c r="Q366" s="4"/>
      <c r="R366" s="4"/>
      <c r="S366" s="4"/>
      <c r="T366" s="4"/>
      <c r="U366" s="3">
        <v>25</v>
      </c>
      <c r="V366" s="59">
        <v>20</v>
      </c>
      <c r="W366" s="6" t="s">
        <v>1532</v>
      </c>
      <c r="X366" s="6" t="s">
        <v>1533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 t="s">
        <v>1995</v>
      </c>
      <c r="H367" s="4"/>
      <c r="I367" s="4"/>
      <c r="J367" s="4"/>
      <c r="K367" s="4"/>
      <c r="L367" s="4"/>
      <c r="M367" s="28"/>
      <c r="N367" s="28"/>
      <c r="O367" s="28"/>
      <c r="P367" s="3" t="s">
        <v>436</v>
      </c>
      <c r="Q367" s="4"/>
      <c r="R367" s="4"/>
      <c r="S367" s="4"/>
      <c r="T367" s="4"/>
      <c r="U367" s="3">
        <v>0.25</v>
      </c>
      <c r="V367" s="59" t="s">
        <v>1995</v>
      </c>
      <c r="W367" s="6" t="s">
        <v>1533</v>
      </c>
      <c r="X367" s="6" t="s">
        <v>1534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15</v>
      </c>
      <c r="H368" s="4"/>
      <c r="I368" s="4"/>
      <c r="J368" s="4"/>
      <c r="K368" s="4"/>
      <c r="L368" s="4"/>
      <c r="M368" s="28"/>
      <c r="N368" s="28"/>
      <c r="O368" s="28"/>
      <c r="P368" s="3" t="s">
        <v>437</v>
      </c>
      <c r="Q368" s="4"/>
      <c r="R368" s="4"/>
      <c r="S368" s="4"/>
      <c r="T368" s="4"/>
      <c r="U368" s="3">
        <v>20</v>
      </c>
      <c r="V368" s="59">
        <v>15</v>
      </c>
      <c r="W368" s="6" t="s">
        <v>1534</v>
      </c>
      <c r="X368" s="6" t="s">
        <v>1535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433</v>
      </c>
      <c r="F369" s="3">
        <v>50</v>
      </c>
      <c r="G369" s="62">
        <v>12.5</v>
      </c>
      <c r="H369" s="4"/>
      <c r="I369" s="4"/>
      <c r="J369" s="4"/>
      <c r="K369" s="4"/>
      <c r="L369" s="4"/>
      <c r="M369" s="28"/>
      <c r="N369" s="28"/>
      <c r="O369" s="28"/>
      <c r="P369" s="3" t="s">
        <v>438</v>
      </c>
      <c r="Q369" s="4"/>
      <c r="R369" s="4"/>
      <c r="S369" s="4"/>
      <c r="T369" s="4"/>
      <c r="U369" s="3">
        <v>1</v>
      </c>
      <c r="V369" s="59">
        <v>1</v>
      </c>
      <c r="W369" s="6" t="s">
        <v>1535</v>
      </c>
      <c r="X369" s="6" t="s">
        <v>1536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443</v>
      </c>
      <c r="Q370" s="4"/>
      <c r="R370" s="4"/>
      <c r="S370" s="4"/>
      <c r="T370" s="4"/>
      <c r="U370" s="3">
        <v>4</v>
      </c>
      <c r="V370" s="59" t="s">
        <v>1995</v>
      </c>
      <c r="W370" s="6" t="s">
        <v>1536</v>
      </c>
      <c r="X370" s="6" t="s">
        <v>1537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444</v>
      </c>
      <c r="Q371" s="4"/>
      <c r="R371" s="4"/>
      <c r="S371" s="4"/>
      <c r="T371" s="4"/>
      <c r="U371" s="3">
        <v>6</v>
      </c>
      <c r="V371" s="59">
        <v>1</v>
      </c>
      <c r="W371" s="6" t="s">
        <v>1537</v>
      </c>
      <c r="X371" s="6" t="s">
        <v>1538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customFormat="1" ht="60" hidden="1" x14ac:dyDescent="0.25">
      <c r="A372" s="3" t="s">
        <v>592</v>
      </c>
      <c r="B372" s="3" t="s">
        <v>764</v>
      </c>
      <c r="C372" s="3" t="s">
        <v>406</v>
      </c>
      <c r="D372" s="3" t="s">
        <v>440</v>
      </c>
      <c r="E372" s="3" t="s">
        <v>442</v>
      </c>
      <c r="F372" s="3">
        <v>25</v>
      </c>
      <c r="G372" s="62">
        <v>5</v>
      </c>
      <c r="H372" s="4"/>
      <c r="I372" s="4"/>
      <c r="J372" s="4"/>
      <c r="K372" s="4"/>
      <c r="L372" s="4"/>
      <c r="M372" s="28"/>
      <c r="N372" s="28"/>
      <c r="O372" s="28"/>
      <c r="P372" s="3" t="s">
        <v>445</v>
      </c>
      <c r="Q372" s="4"/>
      <c r="R372" s="4"/>
      <c r="S372" s="4"/>
      <c r="T372" s="4"/>
      <c r="U372" s="3">
        <v>1</v>
      </c>
      <c r="V372" s="59">
        <v>1</v>
      </c>
      <c r="W372" s="6" t="s">
        <v>1538</v>
      </c>
      <c r="X372" s="6" t="s">
        <v>1539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23</v>
      </c>
      <c r="H373" s="4"/>
      <c r="I373" s="4"/>
      <c r="J373" s="4"/>
      <c r="K373" s="4"/>
      <c r="L373" s="4"/>
      <c r="M373" s="28"/>
      <c r="N373" s="28"/>
      <c r="O373" s="28"/>
      <c r="P373" s="3" t="s">
        <v>448</v>
      </c>
      <c r="Q373" s="4"/>
      <c r="R373" s="4"/>
      <c r="S373" s="4"/>
      <c r="T373" s="4"/>
      <c r="U373" s="3">
        <v>72866</v>
      </c>
      <c r="V373" s="59">
        <v>72866</v>
      </c>
      <c r="W373" s="6" t="s">
        <v>1539</v>
      </c>
      <c r="X373" s="6" t="s">
        <v>1540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449</v>
      </c>
      <c r="Q374" s="4"/>
      <c r="R374" s="4"/>
      <c r="S374" s="4"/>
      <c r="T374" s="4"/>
      <c r="U374" s="3">
        <v>88629</v>
      </c>
      <c r="V374" s="59">
        <v>88629</v>
      </c>
      <c r="W374" s="6" t="s">
        <v>1540</v>
      </c>
      <c r="X374" s="6" t="s">
        <v>1541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s="1" customFormat="1" ht="60" hidden="1" x14ac:dyDescent="0.25">
      <c r="A375" s="3" t="s">
        <v>592</v>
      </c>
      <c r="B375" s="3" t="s">
        <v>1139</v>
      </c>
      <c r="C375" s="3" t="s">
        <v>406</v>
      </c>
      <c r="D375" s="3" t="s">
        <v>447</v>
      </c>
      <c r="E375" s="3" t="s">
        <v>446</v>
      </c>
      <c r="F375" s="3">
        <v>22.5</v>
      </c>
      <c r="G375" s="62">
        <v>22.5</v>
      </c>
      <c r="H375" s="4"/>
      <c r="I375" s="4"/>
      <c r="J375" s="4"/>
      <c r="K375" s="4"/>
      <c r="L375" s="4"/>
      <c r="M375" s="28"/>
      <c r="N375" s="28"/>
      <c r="O375" s="28"/>
      <c r="P375" s="3" t="s">
        <v>450</v>
      </c>
      <c r="Q375" s="4"/>
      <c r="R375" s="4"/>
      <c r="S375" s="4"/>
      <c r="T375" s="4"/>
      <c r="U375" s="3">
        <v>872</v>
      </c>
      <c r="V375" s="59">
        <v>100</v>
      </c>
      <c r="W375" s="6" t="s">
        <v>1541</v>
      </c>
      <c r="X375" s="6" t="s">
        <v>1542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451</v>
      </c>
      <c r="F376" s="3">
        <v>1</v>
      </c>
      <c r="G376" s="62">
        <v>1</v>
      </c>
      <c r="H376" s="4"/>
      <c r="I376" s="4"/>
      <c r="J376" s="4"/>
      <c r="K376" s="4"/>
      <c r="L376" s="4"/>
      <c r="M376" s="28"/>
      <c r="N376" s="28"/>
      <c r="O376" s="28"/>
      <c r="P376" s="3" t="s">
        <v>453</v>
      </c>
      <c r="Q376" s="4"/>
      <c r="R376" s="4"/>
      <c r="S376" s="4"/>
      <c r="T376" s="4"/>
      <c r="U376" s="3">
        <v>1</v>
      </c>
      <c r="V376" s="59">
        <v>1</v>
      </c>
      <c r="W376" s="6" t="s">
        <v>1542</v>
      </c>
      <c r="X376" s="6" t="s">
        <v>1543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455</v>
      </c>
      <c r="Q377" s="4"/>
      <c r="R377" s="4"/>
      <c r="S377" s="4"/>
      <c r="T377" s="4"/>
      <c r="U377" s="3">
        <v>2</v>
      </c>
      <c r="V377" s="59">
        <v>2</v>
      </c>
      <c r="W377" s="6" t="s">
        <v>1543</v>
      </c>
      <c r="X377" s="6" t="s">
        <v>1544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454</v>
      </c>
      <c r="F378" s="3">
        <v>2.1</v>
      </c>
      <c r="G378" s="62">
        <v>2.1</v>
      </c>
      <c r="H378" s="4"/>
      <c r="I378" s="4"/>
      <c r="J378" s="4"/>
      <c r="K378" s="4"/>
      <c r="L378" s="4"/>
      <c r="M378" s="28"/>
      <c r="N378" s="28"/>
      <c r="O378" s="28"/>
      <c r="P378" s="3" t="s">
        <v>456</v>
      </c>
      <c r="Q378" s="4"/>
      <c r="R378" s="4"/>
      <c r="S378" s="4"/>
      <c r="T378" s="4"/>
      <c r="U378" s="3">
        <v>1</v>
      </c>
      <c r="V378" s="59">
        <v>1</v>
      </c>
      <c r="W378" s="6" t="s">
        <v>1544</v>
      </c>
      <c r="X378" s="6" t="s">
        <v>1545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4</v>
      </c>
      <c r="H379" s="4"/>
      <c r="I379" s="4"/>
      <c r="J379" s="4"/>
      <c r="K379" s="4"/>
      <c r="L379" s="4"/>
      <c r="M379" s="28"/>
      <c r="N379" s="28"/>
      <c r="O379" s="28"/>
      <c r="P379" s="3" t="s">
        <v>458</v>
      </c>
      <c r="Q379" s="4"/>
      <c r="R379" s="4"/>
      <c r="S379" s="4"/>
      <c r="T379" s="4"/>
      <c r="U379" s="3">
        <v>1</v>
      </c>
      <c r="V379" s="59">
        <v>1</v>
      </c>
      <c r="W379" s="6" t="s">
        <v>1545</v>
      </c>
      <c r="X379" s="6" t="s">
        <v>1546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459</v>
      </c>
      <c r="Q380" s="4"/>
      <c r="R380" s="4"/>
      <c r="S380" s="4"/>
      <c r="T380" s="4"/>
      <c r="U380" s="3">
        <v>1</v>
      </c>
      <c r="V380" s="59">
        <v>1</v>
      </c>
      <c r="W380" s="6" t="s">
        <v>1546</v>
      </c>
      <c r="X380" s="6" t="s">
        <v>1547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460</v>
      </c>
      <c r="Q381" s="4"/>
      <c r="R381" s="4"/>
      <c r="S381" s="4"/>
      <c r="T381" s="4"/>
      <c r="U381" s="3">
        <v>1</v>
      </c>
      <c r="V381" s="59">
        <v>1</v>
      </c>
      <c r="W381" s="6" t="s">
        <v>1547</v>
      </c>
      <c r="X381" s="6" t="s">
        <v>1548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457</v>
      </c>
      <c r="F382" s="3">
        <v>4</v>
      </c>
      <c r="G382" s="62">
        <v>1</v>
      </c>
      <c r="H382" s="4"/>
      <c r="I382" s="4"/>
      <c r="J382" s="4"/>
      <c r="K382" s="4"/>
      <c r="L382" s="4"/>
      <c r="M382" s="28"/>
      <c r="N382" s="28"/>
      <c r="O382" s="28"/>
      <c r="P382" s="3" t="s">
        <v>461</v>
      </c>
      <c r="Q382" s="4"/>
      <c r="R382" s="4"/>
      <c r="S382" s="4"/>
      <c r="T382" s="4"/>
      <c r="U382" s="3">
        <v>1</v>
      </c>
      <c r="V382" s="59">
        <v>1</v>
      </c>
      <c r="W382" s="6" t="s">
        <v>1548</v>
      </c>
      <c r="X382" s="6" t="s">
        <v>1549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463</v>
      </c>
      <c r="Q383" s="4"/>
      <c r="R383" s="4"/>
      <c r="S383" s="4"/>
      <c r="T383" s="4"/>
      <c r="U383" s="3">
        <v>15</v>
      </c>
      <c r="V383" s="59">
        <v>15</v>
      </c>
      <c r="W383" s="6" t="s">
        <v>1549</v>
      </c>
      <c r="X383" s="6" t="s">
        <v>1550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462</v>
      </c>
      <c r="F384" s="3">
        <v>100</v>
      </c>
      <c r="G384" s="62">
        <v>25</v>
      </c>
      <c r="H384" s="4"/>
      <c r="I384" s="4"/>
      <c r="J384" s="4"/>
      <c r="K384" s="4"/>
      <c r="L384" s="4"/>
      <c r="M384" s="28"/>
      <c r="N384" s="28"/>
      <c r="O384" s="28"/>
      <c r="P384" s="3" t="s">
        <v>471</v>
      </c>
      <c r="Q384" s="4"/>
      <c r="R384" s="4"/>
      <c r="S384" s="4"/>
      <c r="T384" s="4"/>
      <c r="U384" s="3">
        <v>1</v>
      </c>
      <c r="V384" s="59">
        <v>1</v>
      </c>
      <c r="W384" s="6" t="s">
        <v>1550</v>
      </c>
      <c r="X384" s="6" t="s">
        <v>1551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customFormat="1" ht="60" hidden="1" x14ac:dyDescent="0.25">
      <c r="A385" s="3" t="s">
        <v>592</v>
      </c>
      <c r="B385" s="3" t="s">
        <v>1145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0.7</v>
      </c>
      <c r="H385" s="4"/>
      <c r="I385" s="4"/>
      <c r="J385" s="4"/>
      <c r="K385" s="4"/>
      <c r="L385" s="4"/>
      <c r="M385" s="28"/>
      <c r="N385" s="28"/>
      <c r="O385" s="28"/>
      <c r="P385" s="3" t="s">
        <v>465</v>
      </c>
      <c r="Q385" s="4"/>
      <c r="R385" s="4"/>
      <c r="S385" s="4"/>
      <c r="T385" s="4"/>
      <c r="U385" s="3">
        <v>12</v>
      </c>
      <c r="V385" s="59">
        <v>12</v>
      </c>
      <c r="W385" s="6" t="s">
        <v>1551</v>
      </c>
      <c r="X385" s="6" t="s">
        <v>1552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s="1" customFormat="1" ht="60" hidden="1" x14ac:dyDescent="0.25">
      <c r="A386" s="3" t="s">
        <v>592</v>
      </c>
      <c r="B386" s="3" t="s">
        <v>764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70</v>
      </c>
      <c r="H386" s="4"/>
      <c r="I386" s="4"/>
      <c r="J386" s="4"/>
      <c r="K386" s="4"/>
      <c r="L386" s="4"/>
      <c r="M386" s="28"/>
      <c r="N386" s="28"/>
      <c r="O386" s="28"/>
      <c r="P386" s="3" t="s">
        <v>466</v>
      </c>
      <c r="Q386" s="4"/>
      <c r="R386" s="4"/>
      <c r="S386" s="4"/>
      <c r="T386" s="4"/>
      <c r="U386" s="3">
        <v>1</v>
      </c>
      <c r="V386" s="59">
        <v>1</v>
      </c>
      <c r="W386" s="6" t="s">
        <v>1552</v>
      </c>
      <c r="X386" s="6" t="s">
        <v>1553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</v>
      </c>
      <c r="C387" s="3" t="s">
        <v>406</v>
      </c>
      <c r="D387" s="3" t="s">
        <v>452</v>
      </c>
      <c r="E387" s="3" t="s">
        <v>464</v>
      </c>
      <c r="F387" s="3">
        <v>70</v>
      </c>
      <c r="G387" s="62">
        <v>0</v>
      </c>
      <c r="H387" s="4"/>
      <c r="I387" s="4"/>
      <c r="J387" s="4"/>
      <c r="K387" s="4"/>
      <c r="L387" s="4"/>
      <c r="M387" s="28"/>
      <c r="N387" s="28"/>
      <c r="O387" s="28"/>
      <c r="P387" s="3" t="s">
        <v>467</v>
      </c>
      <c r="Q387" s="4"/>
      <c r="R387" s="4"/>
      <c r="S387" s="4"/>
      <c r="T387" s="4"/>
      <c r="U387" s="3">
        <v>1</v>
      </c>
      <c r="V387" s="59">
        <v>1</v>
      </c>
      <c r="W387" s="6" t="s">
        <v>1553</v>
      </c>
      <c r="X387" s="6" t="s">
        <v>1554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>
        <v>0.76</v>
      </c>
      <c r="H388" s="4"/>
      <c r="I388" s="4"/>
      <c r="J388" s="4"/>
      <c r="K388" s="4"/>
      <c r="L388" s="4"/>
      <c r="M388" s="28"/>
      <c r="N388" s="28"/>
      <c r="O388" s="28"/>
      <c r="P388" s="3" t="s">
        <v>469</v>
      </c>
      <c r="Q388" s="4"/>
      <c r="R388" s="4"/>
      <c r="S388" s="4"/>
      <c r="T388" s="4"/>
      <c r="U388" s="3">
        <v>1</v>
      </c>
      <c r="V388" s="59">
        <v>1</v>
      </c>
      <c r="W388" s="6" t="s">
        <v>1554</v>
      </c>
      <c r="X388" s="6" t="s">
        <v>1555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60" hidden="1" x14ac:dyDescent="0.25">
      <c r="A389" s="3" t="s">
        <v>592</v>
      </c>
      <c r="B389" s="3" t="s">
        <v>1146</v>
      </c>
      <c r="C389" s="3" t="s">
        <v>406</v>
      </c>
      <c r="D389" s="3" t="s">
        <v>452</v>
      </c>
      <c r="E389" s="3" t="s">
        <v>468</v>
      </c>
      <c r="F389" s="3">
        <v>76</v>
      </c>
      <c r="G389" s="62" t="s">
        <v>1995</v>
      </c>
      <c r="H389" s="4"/>
      <c r="I389" s="4"/>
      <c r="J389" s="4"/>
      <c r="K389" s="4"/>
      <c r="L389" s="4"/>
      <c r="M389" s="28"/>
      <c r="N389" s="28"/>
      <c r="O389" s="28"/>
      <c r="P389" s="3" t="s">
        <v>470</v>
      </c>
      <c r="Q389" s="4"/>
      <c r="R389" s="4"/>
      <c r="S389" s="4"/>
      <c r="T389" s="4"/>
      <c r="U389" s="3">
        <v>10</v>
      </c>
      <c r="V389" s="59" t="s">
        <v>1995</v>
      </c>
      <c r="W389" s="6" t="s">
        <v>1555</v>
      </c>
      <c r="X389" s="6" t="s">
        <v>1556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475</v>
      </c>
      <c r="Q390" s="4"/>
      <c r="R390" s="4"/>
      <c r="S390" s="4"/>
      <c r="T390" s="4"/>
      <c r="U390" s="3">
        <v>1</v>
      </c>
      <c r="V390" s="59">
        <v>1</v>
      </c>
      <c r="W390" s="6" t="s">
        <v>1556</v>
      </c>
      <c r="X390" s="6" t="s">
        <v>1557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4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476</v>
      </c>
      <c r="Q391" s="4"/>
      <c r="R391" s="4"/>
      <c r="S391" s="4"/>
      <c r="T391" s="4"/>
      <c r="U391" s="3">
        <v>1</v>
      </c>
      <c r="V391" s="59">
        <v>1</v>
      </c>
      <c r="W391" s="6" t="s">
        <v>1557</v>
      </c>
      <c r="X391" s="6" t="s">
        <v>1558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135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473</v>
      </c>
      <c r="F392" s="3">
        <v>100</v>
      </c>
      <c r="G392" s="62">
        <v>0.25</v>
      </c>
      <c r="H392" s="4"/>
      <c r="I392" s="4"/>
      <c r="J392" s="4"/>
      <c r="K392" s="4"/>
      <c r="L392" s="4"/>
      <c r="M392" s="28"/>
      <c r="N392" s="28"/>
      <c r="O392" s="28"/>
      <c r="P392" s="3" t="s">
        <v>1135</v>
      </c>
      <c r="Q392" s="4"/>
      <c r="R392" s="4"/>
      <c r="S392" s="4"/>
      <c r="T392" s="4"/>
      <c r="U392" s="3">
        <v>26</v>
      </c>
      <c r="V392" s="59">
        <v>5</v>
      </c>
      <c r="W392" s="6" t="s">
        <v>1558</v>
      </c>
      <c r="X392" s="6" t="s">
        <v>1559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478</v>
      </c>
      <c r="Q393" s="4"/>
      <c r="R393" s="4"/>
      <c r="S393" s="4"/>
      <c r="T393" s="4"/>
      <c r="U393" s="3">
        <v>8</v>
      </c>
      <c r="V393" s="59">
        <v>3</v>
      </c>
      <c r="W393" s="6" t="s">
        <v>1559</v>
      </c>
      <c r="X393" s="6" t="s">
        <v>1560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3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479</v>
      </c>
      <c r="Q394" s="4"/>
      <c r="R394" s="4"/>
      <c r="S394" s="4"/>
      <c r="T394" s="4"/>
      <c r="U394" s="3">
        <v>1</v>
      </c>
      <c r="V394" s="59">
        <v>1</v>
      </c>
      <c r="W394" s="6" t="s">
        <v>1560</v>
      </c>
      <c r="X394" s="6" t="s">
        <v>1561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477</v>
      </c>
      <c r="F395" s="3">
        <v>60</v>
      </c>
      <c r="G395" s="62">
        <v>15</v>
      </c>
      <c r="H395" s="4"/>
      <c r="I395" s="4"/>
      <c r="J395" s="4"/>
      <c r="K395" s="4"/>
      <c r="L395" s="4"/>
      <c r="M395" s="28"/>
      <c r="N395" s="28"/>
      <c r="O395" s="28"/>
      <c r="P395" s="3" t="s">
        <v>488</v>
      </c>
      <c r="Q395" s="4"/>
      <c r="R395" s="4"/>
      <c r="S395" s="4"/>
      <c r="T395" s="4"/>
      <c r="U395" s="3">
        <v>1</v>
      </c>
      <c r="V395" s="59">
        <v>1</v>
      </c>
      <c r="W395" s="6" t="s">
        <v>1561</v>
      </c>
      <c r="X395" s="6" t="s">
        <v>1562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90" hidden="1" x14ac:dyDescent="0.25">
      <c r="A396" s="3" t="s">
        <v>592</v>
      </c>
      <c r="B396" s="3" t="s">
        <v>1147</v>
      </c>
      <c r="C396" s="3" t="s">
        <v>472</v>
      </c>
      <c r="D396" s="3" t="s">
        <v>474</v>
      </c>
      <c r="E396" s="3" t="s">
        <v>480</v>
      </c>
      <c r="F396" s="3">
        <v>100</v>
      </c>
      <c r="G396" s="62">
        <v>25</v>
      </c>
      <c r="H396" s="4"/>
      <c r="I396" s="4"/>
      <c r="J396" s="4"/>
      <c r="K396" s="4"/>
      <c r="L396" s="4"/>
      <c r="M396" s="28"/>
      <c r="N396" s="28"/>
      <c r="O396" s="28"/>
      <c r="P396" s="3" t="s">
        <v>481</v>
      </c>
      <c r="Q396" s="4"/>
      <c r="R396" s="4"/>
      <c r="S396" s="4"/>
      <c r="T396" s="4"/>
      <c r="U396" s="3">
        <v>1</v>
      </c>
      <c r="V396" s="59">
        <v>1</v>
      </c>
      <c r="W396" s="6" t="s">
        <v>1562</v>
      </c>
      <c r="X396" s="6" t="s">
        <v>1563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45" hidden="1" x14ac:dyDescent="0.25">
      <c r="A397" s="3" t="s">
        <v>592</v>
      </c>
      <c r="B397" s="3" t="s">
        <v>1147</v>
      </c>
      <c r="C397" s="3" t="s">
        <v>472</v>
      </c>
      <c r="D397" s="3" t="s">
        <v>482</v>
      </c>
      <c r="E397" s="3" t="s">
        <v>489</v>
      </c>
      <c r="F397" s="3">
        <v>100</v>
      </c>
      <c r="G397" s="62">
        <v>0.25</v>
      </c>
      <c r="H397" s="4"/>
      <c r="I397" s="4"/>
      <c r="J397" s="4"/>
      <c r="K397" s="4"/>
      <c r="L397" s="4"/>
      <c r="M397" s="28"/>
      <c r="N397" s="28"/>
      <c r="O397" s="28"/>
      <c r="P397" s="3" t="s">
        <v>483</v>
      </c>
      <c r="Q397" s="4"/>
      <c r="R397" s="4"/>
      <c r="S397" s="4"/>
      <c r="T397" s="4"/>
      <c r="U397" s="3">
        <v>1</v>
      </c>
      <c r="V397" s="59">
        <v>1</v>
      </c>
      <c r="W397" s="6" t="s">
        <v>1563</v>
      </c>
      <c r="X397" s="6" t="s">
        <v>1564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105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486</v>
      </c>
      <c r="Q398" s="4"/>
      <c r="R398" s="4"/>
      <c r="S398" s="4"/>
      <c r="T398" s="4"/>
      <c r="U398" s="3">
        <v>1</v>
      </c>
      <c r="V398" s="59">
        <v>1</v>
      </c>
      <c r="W398" s="6" t="s">
        <v>1564</v>
      </c>
      <c r="X398" s="6" t="s">
        <v>1565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485</v>
      </c>
      <c r="E399" s="3" t="s">
        <v>484</v>
      </c>
      <c r="F399" s="3">
        <v>50</v>
      </c>
      <c r="G399" s="62">
        <v>12.5</v>
      </c>
      <c r="H399" s="4"/>
      <c r="I399" s="4"/>
      <c r="J399" s="4"/>
      <c r="K399" s="4"/>
      <c r="L399" s="4"/>
      <c r="M399" s="28"/>
      <c r="N399" s="28"/>
      <c r="O399" s="28"/>
      <c r="P399" s="3" t="s">
        <v>487</v>
      </c>
      <c r="Q399" s="4"/>
      <c r="R399" s="4"/>
      <c r="S399" s="4"/>
      <c r="T399" s="4"/>
      <c r="U399" s="3">
        <v>1</v>
      </c>
      <c r="V399" s="59">
        <v>1</v>
      </c>
      <c r="W399" s="6" t="s">
        <v>1565</v>
      </c>
      <c r="X399" s="6" t="s">
        <v>1566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60" hidden="1" x14ac:dyDescent="0.25">
      <c r="A400" s="3" t="s">
        <v>592</v>
      </c>
      <c r="B400" s="3" t="s">
        <v>1147</v>
      </c>
      <c r="C400" s="3" t="s">
        <v>472</v>
      </c>
      <c r="D400" s="3" t="s">
        <v>491</v>
      </c>
      <c r="E400" s="3" t="s">
        <v>490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492</v>
      </c>
      <c r="Q400" s="4"/>
      <c r="R400" s="4"/>
      <c r="S400" s="4"/>
      <c r="T400" s="4"/>
      <c r="U400" s="3">
        <v>64</v>
      </c>
      <c r="V400" s="59">
        <v>12</v>
      </c>
      <c r="W400" s="6" t="s">
        <v>1566</v>
      </c>
      <c r="X400" s="6" t="s">
        <v>1567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7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495</v>
      </c>
      <c r="Q401" s="4"/>
      <c r="R401" s="4"/>
      <c r="S401" s="4"/>
      <c r="T401" s="4"/>
      <c r="U401" s="3">
        <v>4</v>
      </c>
      <c r="V401" s="59">
        <v>1</v>
      </c>
      <c r="W401" s="6" t="s">
        <v>1567</v>
      </c>
      <c r="X401" s="6" t="s">
        <v>1568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45" hidden="1" x14ac:dyDescent="0.25">
      <c r="A402" s="3" t="s">
        <v>592</v>
      </c>
      <c r="B402" s="3" t="s">
        <v>1147</v>
      </c>
      <c r="C402" s="3" t="s">
        <v>472</v>
      </c>
      <c r="D402" s="3" t="s">
        <v>494</v>
      </c>
      <c r="E402" s="3" t="s">
        <v>493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502</v>
      </c>
      <c r="Q402" s="4"/>
      <c r="R402" s="4"/>
      <c r="S402" s="4"/>
      <c r="T402" s="4"/>
      <c r="U402" s="3">
        <v>24</v>
      </c>
      <c r="V402" s="59">
        <v>7</v>
      </c>
      <c r="W402" s="6" t="s">
        <v>1568</v>
      </c>
      <c r="X402" s="6" t="s">
        <v>1569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120" hidden="1" x14ac:dyDescent="0.25">
      <c r="A403" s="3" t="s">
        <v>592</v>
      </c>
      <c r="B403" s="3" t="s">
        <v>1147</v>
      </c>
      <c r="C403" s="3" t="s">
        <v>472</v>
      </c>
      <c r="D403" s="3" t="s">
        <v>497</v>
      </c>
      <c r="E403" s="3" t="s">
        <v>496</v>
      </c>
      <c r="F403" s="3">
        <v>100</v>
      </c>
      <c r="G403" s="62">
        <v>25</v>
      </c>
      <c r="H403" s="4"/>
      <c r="I403" s="4"/>
      <c r="J403" s="4"/>
      <c r="K403" s="4"/>
      <c r="L403" s="4"/>
      <c r="M403" s="28"/>
      <c r="N403" s="28"/>
      <c r="O403" s="28"/>
      <c r="P403" s="3" t="s">
        <v>498</v>
      </c>
      <c r="Q403" s="4"/>
      <c r="R403" s="4"/>
      <c r="S403" s="4"/>
      <c r="T403" s="4"/>
      <c r="U403" s="3">
        <v>1</v>
      </c>
      <c r="V403" s="59">
        <v>1</v>
      </c>
      <c r="W403" s="6" t="s">
        <v>1569</v>
      </c>
      <c r="X403" s="6" t="s">
        <v>1570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7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501</v>
      </c>
      <c r="Q404" s="4"/>
      <c r="R404" s="4"/>
      <c r="S404" s="4"/>
      <c r="T404" s="4"/>
      <c r="U404" s="3">
        <v>1</v>
      </c>
      <c r="V404" s="59">
        <v>1</v>
      </c>
      <c r="W404" s="6" t="s">
        <v>1570</v>
      </c>
      <c r="X404" s="6" t="s">
        <v>1571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6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503</v>
      </c>
      <c r="Q405" s="4"/>
      <c r="R405" s="4"/>
      <c r="S405" s="4"/>
      <c r="T405" s="4"/>
      <c r="U405" s="3">
        <v>1</v>
      </c>
      <c r="V405" s="59">
        <v>1</v>
      </c>
      <c r="W405" s="6" t="s">
        <v>1571</v>
      </c>
      <c r="X405" s="6" t="s">
        <v>1572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30" hidden="1" x14ac:dyDescent="0.25">
      <c r="A406" s="3" t="s">
        <v>592</v>
      </c>
      <c r="B406" s="3" t="s">
        <v>1147</v>
      </c>
      <c r="C406" s="3" t="s">
        <v>472</v>
      </c>
      <c r="D406" s="3" t="s">
        <v>500</v>
      </c>
      <c r="E406" s="3" t="s">
        <v>499</v>
      </c>
      <c r="F406" s="3">
        <v>60</v>
      </c>
      <c r="G406" s="62">
        <v>15</v>
      </c>
      <c r="H406" s="4"/>
      <c r="I406" s="4"/>
      <c r="J406" s="4"/>
      <c r="K406" s="4"/>
      <c r="L406" s="4"/>
      <c r="M406" s="28"/>
      <c r="N406" s="28"/>
      <c r="O406" s="28"/>
      <c r="P406" s="3" t="s">
        <v>504</v>
      </c>
      <c r="Q406" s="4"/>
      <c r="R406" s="4"/>
      <c r="S406" s="4"/>
      <c r="T406" s="4"/>
      <c r="U406" s="3">
        <v>1</v>
      </c>
      <c r="V406" s="59">
        <v>1</v>
      </c>
      <c r="W406" s="6" t="s">
        <v>1572</v>
      </c>
      <c r="X406" s="6" t="s">
        <v>1573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507</v>
      </c>
      <c r="Q407" s="4"/>
      <c r="R407" s="4"/>
      <c r="S407" s="4"/>
      <c r="T407" s="4"/>
      <c r="U407" s="3">
        <v>1</v>
      </c>
      <c r="V407" s="59">
        <v>1</v>
      </c>
      <c r="W407" s="6" t="s">
        <v>1573</v>
      </c>
      <c r="X407" s="6" t="s">
        <v>1574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45" hidden="1" x14ac:dyDescent="0.25">
      <c r="A408" s="3" t="s">
        <v>592</v>
      </c>
      <c r="B408" s="3" t="s">
        <v>1147</v>
      </c>
      <c r="C408" s="3" t="s">
        <v>472</v>
      </c>
      <c r="D408" s="3" t="s">
        <v>506</v>
      </c>
      <c r="E408" s="3" t="s">
        <v>505</v>
      </c>
      <c r="F408" s="3">
        <v>100</v>
      </c>
      <c r="G408" s="62">
        <v>25</v>
      </c>
      <c r="H408" s="4"/>
      <c r="I408" s="4"/>
      <c r="J408" s="4"/>
      <c r="K408" s="4"/>
      <c r="L408" s="4"/>
      <c r="M408" s="28"/>
      <c r="N408" s="28"/>
      <c r="O408" s="28"/>
      <c r="P408" s="3" t="s">
        <v>508</v>
      </c>
      <c r="Q408" s="4"/>
      <c r="R408" s="4"/>
      <c r="S408" s="4"/>
      <c r="T408" s="4"/>
      <c r="U408" s="3">
        <v>2</v>
      </c>
      <c r="V408" s="59">
        <v>0.25</v>
      </c>
      <c r="W408" s="6" t="s">
        <v>1574</v>
      </c>
      <c r="X408" s="6" t="s">
        <v>1575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3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510</v>
      </c>
      <c r="Q409" s="4"/>
      <c r="R409" s="4"/>
      <c r="S409" s="4"/>
      <c r="T409" s="4"/>
      <c r="U409" s="3">
        <v>2</v>
      </c>
      <c r="V409" s="59" t="s">
        <v>2118</v>
      </c>
      <c r="W409" s="6" t="s">
        <v>1575</v>
      </c>
      <c r="X409" s="6" t="s">
        <v>1576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90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511</v>
      </c>
      <c r="Q410" s="4"/>
      <c r="R410" s="4"/>
      <c r="S410" s="4"/>
      <c r="T410" s="4"/>
      <c r="U410" s="3">
        <v>0.25</v>
      </c>
      <c r="V410" s="59">
        <v>0.25</v>
      </c>
      <c r="W410" s="6" t="s">
        <v>1576</v>
      </c>
      <c r="X410" s="6" t="s">
        <v>1577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si="28"/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7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512</v>
      </c>
      <c r="Q411" s="4"/>
      <c r="R411" s="4"/>
      <c r="S411" s="4"/>
      <c r="T411" s="4"/>
      <c r="U411" s="3">
        <v>0.25</v>
      </c>
      <c r="V411" s="59" t="s">
        <v>2119</v>
      </c>
      <c r="W411" s="6" t="s">
        <v>1577</v>
      </c>
      <c r="X411" s="6" t="s">
        <v>1578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ref="AM411:AM474" si="33">SUM(AG411:AL411)</f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45" hidden="1" x14ac:dyDescent="0.25">
      <c r="A412" s="3" t="s">
        <v>592</v>
      </c>
      <c r="B412" s="3" t="s">
        <v>1147</v>
      </c>
      <c r="C412" s="3" t="s">
        <v>472</v>
      </c>
      <c r="D412" s="3" t="s">
        <v>1148</v>
      </c>
      <c r="E412" s="3" t="s">
        <v>509</v>
      </c>
      <c r="F412" s="3">
        <v>25</v>
      </c>
      <c r="G412" s="62">
        <v>6.25</v>
      </c>
      <c r="H412" s="4"/>
      <c r="I412" s="4"/>
      <c r="J412" s="4"/>
      <c r="K412" s="4"/>
      <c r="L412" s="4"/>
      <c r="M412" s="28"/>
      <c r="N412" s="28"/>
      <c r="O412" s="28"/>
      <c r="P412" s="3" t="s">
        <v>513</v>
      </c>
      <c r="Q412" s="4"/>
      <c r="R412" s="4"/>
      <c r="S412" s="4"/>
      <c r="T412" s="4"/>
      <c r="U412" s="3">
        <v>1</v>
      </c>
      <c r="V412" s="59">
        <v>1</v>
      </c>
      <c r="W412" s="6" t="s">
        <v>1578</v>
      </c>
      <c r="X412" s="6" t="s">
        <v>1579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517</v>
      </c>
      <c r="Q413" s="4"/>
      <c r="R413" s="4"/>
      <c r="S413" s="4"/>
      <c r="T413" s="4"/>
      <c r="U413" s="3">
        <v>4</v>
      </c>
      <c r="V413" s="59">
        <v>1</v>
      </c>
      <c r="W413" s="6" t="s">
        <v>1579</v>
      </c>
      <c r="X413" s="6" t="s">
        <v>1580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519</v>
      </c>
      <c r="Q414" s="4"/>
      <c r="R414" s="4"/>
      <c r="S414" s="4"/>
      <c r="T414" s="4"/>
      <c r="U414" s="3">
        <v>5</v>
      </c>
      <c r="V414" s="59">
        <v>1</v>
      </c>
      <c r="W414" s="6" t="s">
        <v>1580</v>
      </c>
      <c r="X414" s="6" t="s">
        <v>1581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516</v>
      </c>
      <c r="E415" s="3" t="s">
        <v>515</v>
      </c>
      <c r="F415" s="3">
        <v>0.6</v>
      </c>
      <c r="G415" s="62">
        <v>0.2</v>
      </c>
      <c r="H415" s="4"/>
      <c r="I415" s="4"/>
      <c r="J415" s="4"/>
      <c r="K415" s="4"/>
      <c r="L415" s="4"/>
      <c r="M415" s="28"/>
      <c r="N415" s="28"/>
      <c r="O415" s="28"/>
      <c r="P415" s="3" t="s">
        <v>520</v>
      </c>
      <c r="Q415" s="4"/>
      <c r="R415" s="4"/>
      <c r="S415" s="4"/>
      <c r="T415" s="4"/>
      <c r="U415" s="3">
        <v>1</v>
      </c>
      <c r="V415" s="59">
        <v>1</v>
      </c>
      <c r="W415" s="6" t="s">
        <v>1581</v>
      </c>
      <c r="X415" s="6" t="s">
        <v>1582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523</v>
      </c>
      <c r="Q416" s="4"/>
      <c r="R416" s="4"/>
      <c r="S416" s="4"/>
      <c r="T416" s="4"/>
      <c r="U416" s="3">
        <v>22</v>
      </c>
      <c r="V416" s="59" t="s">
        <v>1995</v>
      </c>
      <c r="W416" s="6" t="s">
        <v>1582</v>
      </c>
      <c r="X416" s="6" t="s">
        <v>1583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524</v>
      </c>
      <c r="Q417" s="4"/>
      <c r="R417" s="4"/>
      <c r="S417" s="4"/>
      <c r="T417" s="4"/>
      <c r="U417" s="3">
        <v>2</v>
      </c>
      <c r="V417" s="59" t="s">
        <v>1995</v>
      </c>
      <c r="W417" s="6" t="s">
        <v>1583</v>
      </c>
      <c r="X417" s="6" t="s">
        <v>1584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60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521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525</v>
      </c>
      <c r="Q418" s="4"/>
      <c r="R418" s="4"/>
      <c r="S418" s="4"/>
      <c r="T418" s="4"/>
      <c r="U418" s="3">
        <v>3</v>
      </c>
      <c r="V418" s="59">
        <v>1</v>
      </c>
      <c r="W418" s="6" t="s">
        <v>1584</v>
      </c>
      <c r="X418" s="6" t="s">
        <v>1585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522</v>
      </c>
      <c r="E419" s="3" t="s">
        <v>526</v>
      </c>
      <c r="F419" s="3">
        <v>100</v>
      </c>
      <c r="G419" s="62">
        <v>33.299999999999997</v>
      </c>
      <c r="H419" s="4"/>
      <c r="I419" s="4"/>
      <c r="J419" s="4"/>
      <c r="K419" s="4"/>
      <c r="L419" s="4"/>
      <c r="M419" s="28"/>
      <c r="N419" s="28"/>
      <c r="O419" s="28"/>
      <c r="P419" s="3" t="s">
        <v>527</v>
      </c>
      <c r="Q419" s="4"/>
      <c r="R419" s="4"/>
      <c r="S419" s="4"/>
      <c r="T419" s="4"/>
      <c r="U419" s="3">
        <v>3</v>
      </c>
      <c r="V419" s="59">
        <v>1</v>
      </c>
      <c r="W419" s="6" t="s">
        <v>1585</v>
      </c>
      <c r="X419" s="6" t="s">
        <v>1586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533</v>
      </c>
      <c r="Q420" s="4"/>
      <c r="R420" s="4"/>
      <c r="S420" s="4"/>
      <c r="T420" s="4"/>
      <c r="U420" s="3">
        <v>5</v>
      </c>
      <c r="V420" s="59">
        <v>1</v>
      </c>
      <c r="W420" s="6" t="s">
        <v>1586</v>
      </c>
      <c r="X420" s="6" t="s">
        <v>1587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75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529</v>
      </c>
      <c r="Q421" s="4"/>
      <c r="R421" s="4"/>
      <c r="S421" s="4"/>
      <c r="T421" s="4"/>
      <c r="U421" s="3">
        <v>4</v>
      </c>
      <c r="V421" s="59">
        <v>1</v>
      </c>
      <c r="W421" s="6" t="s">
        <v>1587</v>
      </c>
      <c r="X421" s="6" t="s">
        <v>1588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530</v>
      </c>
      <c r="Q422" s="4"/>
      <c r="R422" s="4"/>
      <c r="S422" s="4"/>
      <c r="T422" s="4"/>
      <c r="U422" s="3">
        <v>4</v>
      </c>
      <c r="V422" s="59">
        <v>1</v>
      </c>
      <c r="W422" s="6" t="s">
        <v>1588</v>
      </c>
      <c r="X422" s="6" t="s">
        <v>1589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531</v>
      </c>
      <c r="Q423" s="4"/>
      <c r="R423" s="4"/>
      <c r="S423" s="4"/>
      <c r="T423" s="4"/>
      <c r="U423" s="3">
        <v>5</v>
      </c>
      <c r="V423" s="59">
        <v>1</v>
      </c>
      <c r="W423" s="6" t="s">
        <v>1589</v>
      </c>
      <c r="X423" s="6" t="s">
        <v>1590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75" hidden="1" x14ac:dyDescent="0.25">
      <c r="A424" s="3" t="s">
        <v>592</v>
      </c>
      <c r="B424" s="3" t="s">
        <v>518</v>
      </c>
      <c r="C424" s="3" t="s">
        <v>514</v>
      </c>
      <c r="D424" s="3" t="s">
        <v>528</v>
      </c>
      <c r="E424" s="3" t="s">
        <v>532</v>
      </c>
      <c r="F424" s="3">
        <v>40</v>
      </c>
      <c r="G424" s="62">
        <v>15</v>
      </c>
      <c r="H424" s="4"/>
      <c r="I424" s="4"/>
      <c r="J424" s="4"/>
      <c r="K424" s="4"/>
      <c r="L424" s="4"/>
      <c r="M424" s="28"/>
      <c r="N424" s="28"/>
      <c r="O424" s="28"/>
      <c r="P424" s="3" t="s">
        <v>534</v>
      </c>
      <c r="Q424" s="4"/>
      <c r="R424" s="4"/>
      <c r="S424" s="4"/>
      <c r="T424" s="4"/>
      <c r="U424" s="3">
        <v>1</v>
      </c>
      <c r="V424" s="59">
        <v>1</v>
      </c>
      <c r="W424" s="6" t="s">
        <v>1590</v>
      </c>
      <c r="X424" s="6" t="s">
        <v>1591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536</v>
      </c>
      <c r="Q425" s="4"/>
      <c r="R425" s="4"/>
      <c r="S425" s="4"/>
      <c r="T425" s="4"/>
      <c r="U425" s="3">
        <v>5</v>
      </c>
      <c r="V425" s="59">
        <v>1</v>
      </c>
      <c r="W425" s="6" t="s">
        <v>1591</v>
      </c>
      <c r="X425" s="6" t="s">
        <v>1592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537</v>
      </c>
      <c r="Q426" s="4"/>
      <c r="R426" s="4"/>
      <c r="S426" s="4"/>
      <c r="T426" s="4"/>
      <c r="U426" s="3">
        <v>3</v>
      </c>
      <c r="V426" s="59">
        <v>1</v>
      </c>
      <c r="W426" s="6" t="s">
        <v>1592</v>
      </c>
      <c r="X426" s="6" t="s">
        <v>1593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si="29"/>
        <v>0</v>
      </c>
      <c r="AZ426" s="26">
        <f t="shared" si="30"/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535</v>
      </c>
      <c r="E427" s="3" t="s">
        <v>538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544</v>
      </c>
      <c r="Q427" s="4"/>
      <c r="R427" s="4"/>
      <c r="S427" s="4"/>
      <c r="T427" s="4"/>
      <c r="U427" s="3">
        <v>3</v>
      </c>
      <c r="V427" s="59">
        <v>1</v>
      </c>
      <c r="W427" s="6" t="s">
        <v>1593</v>
      </c>
      <c r="X427" s="6" t="s">
        <v>1594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31"/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si="32"/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ref="AY427:AY490" si="34">SUM(AS427:AX427)</f>
        <v>0</v>
      </c>
      <c r="AZ427" s="26">
        <f t="shared" ref="AZ427:AZ490" si="35">AF427+AM427+AR427+AY427</f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541</v>
      </c>
      <c r="Q428" s="4"/>
      <c r="R428" s="4"/>
      <c r="S428" s="4"/>
      <c r="T428" s="4"/>
      <c r="U428" s="3">
        <v>3</v>
      </c>
      <c r="V428" s="59">
        <v>1</v>
      </c>
      <c r="W428" s="6" t="s">
        <v>1594</v>
      </c>
      <c r="X428" s="6" t="s">
        <v>1595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ref="AF428:AF491" si="36">SUM(AA428:AE428)</f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ref="AR428:AR491" si="37">SUM(AN428:AQ428)</f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60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542</v>
      </c>
      <c r="Q429" s="4"/>
      <c r="R429" s="4"/>
      <c r="S429" s="4"/>
      <c r="T429" s="4"/>
      <c r="U429" s="3">
        <v>3</v>
      </c>
      <c r="V429" s="59">
        <v>1</v>
      </c>
      <c r="W429" s="6" t="s">
        <v>1595</v>
      </c>
      <c r="X429" s="6" t="s">
        <v>1596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75" hidden="1" x14ac:dyDescent="0.25">
      <c r="A430" s="3" t="s">
        <v>592</v>
      </c>
      <c r="B430" s="3" t="s">
        <v>518</v>
      </c>
      <c r="C430" s="3" t="s">
        <v>514</v>
      </c>
      <c r="D430" s="3" t="s">
        <v>540</v>
      </c>
      <c r="E430" s="3" t="s">
        <v>539</v>
      </c>
      <c r="F430" s="3">
        <v>100</v>
      </c>
      <c r="G430" s="62">
        <v>30</v>
      </c>
      <c r="H430" s="4"/>
      <c r="I430" s="4"/>
      <c r="J430" s="4"/>
      <c r="K430" s="4"/>
      <c r="L430" s="4"/>
      <c r="M430" s="28"/>
      <c r="N430" s="28"/>
      <c r="O430" s="28"/>
      <c r="P430" s="3" t="s">
        <v>543</v>
      </c>
      <c r="Q430" s="4"/>
      <c r="R430" s="4"/>
      <c r="S430" s="4"/>
      <c r="T430" s="4"/>
      <c r="U430" s="3">
        <v>3</v>
      </c>
      <c r="V430" s="59">
        <v>1</v>
      </c>
      <c r="W430" s="6" t="s">
        <v>1596</v>
      </c>
      <c r="X430" s="6" t="s">
        <v>1597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9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547</v>
      </c>
      <c r="Q431" s="4"/>
      <c r="R431" s="4"/>
      <c r="S431" s="4"/>
      <c r="T431" s="4"/>
      <c r="U431" s="3">
        <v>1</v>
      </c>
      <c r="V431" s="59">
        <v>1</v>
      </c>
      <c r="W431" s="6" t="s">
        <v>1597</v>
      </c>
      <c r="X431" s="6" t="s">
        <v>1598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545</v>
      </c>
      <c r="F432" s="3">
        <v>10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548</v>
      </c>
      <c r="Q432" s="4"/>
      <c r="R432" s="4"/>
      <c r="S432" s="4"/>
      <c r="T432" s="4"/>
      <c r="U432" s="3">
        <v>1</v>
      </c>
      <c r="V432" s="59">
        <v>1</v>
      </c>
      <c r="W432" s="6" t="s">
        <v>1598</v>
      </c>
      <c r="X432" s="6" t="s">
        <v>1599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546</v>
      </c>
      <c r="E433" s="3" t="s">
        <v>549</v>
      </c>
      <c r="F433" s="3">
        <v>0.2</v>
      </c>
      <c r="G433" s="62">
        <v>3</v>
      </c>
      <c r="H433" s="4"/>
      <c r="I433" s="4"/>
      <c r="J433" s="4"/>
      <c r="K433" s="4"/>
      <c r="L433" s="4"/>
      <c r="M433" s="28"/>
      <c r="N433" s="28"/>
      <c r="O433" s="28"/>
      <c r="P433" s="3" t="s">
        <v>550</v>
      </c>
      <c r="Q433" s="4"/>
      <c r="R433" s="4"/>
      <c r="S433" s="4"/>
      <c r="T433" s="4"/>
      <c r="U433" s="3">
        <v>4</v>
      </c>
      <c r="V433" s="59">
        <v>1</v>
      </c>
      <c r="W433" s="6" t="s">
        <v>1599</v>
      </c>
      <c r="X433" s="6" t="s">
        <v>1600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1995</v>
      </c>
      <c r="H434" s="4"/>
      <c r="I434" s="4"/>
      <c r="J434" s="4"/>
      <c r="K434" s="4"/>
      <c r="L434" s="4"/>
      <c r="M434" s="28"/>
      <c r="N434" s="28"/>
      <c r="O434" s="28"/>
      <c r="P434" s="3" t="s">
        <v>552</v>
      </c>
      <c r="Q434" s="4"/>
      <c r="R434" s="4"/>
      <c r="S434" s="4"/>
      <c r="T434" s="4"/>
      <c r="U434" s="3">
        <v>48</v>
      </c>
      <c r="V434" s="59" t="s">
        <v>1995</v>
      </c>
      <c r="W434" s="6" t="s">
        <v>1600</v>
      </c>
      <c r="X434" s="6" t="s">
        <v>1601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1995</v>
      </c>
      <c r="H435" s="4"/>
      <c r="I435" s="4"/>
      <c r="J435" s="4"/>
      <c r="K435" s="4"/>
      <c r="L435" s="4"/>
      <c r="M435" s="28"/>
      <c r="N435" s="28"/>
      <c r="O435" s="28"/>
      <c r="P435" s="3" t="s">
        <v>553</v>
      </c>
      <c r="Q435" s="4"/>
      <c r="R435" s="4"/>
      <c r="S435" s="4"/>
      <c r="T435" s="4"/>
      <c r="U435" s="3">
        <v>1</v>
      </c>
      <c r="V435" s="59" t="s">
        <v>1995</v>
      </c>
      <c r="W435" s="6" t="s">
        <v>1601</v>
      </c>
      <c r="X435" s="6" t="s">
        <v>1602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1995</v>
      </c>
      <c r="H436" s="4"/>
      <c r="I436" s="4"/>
      <c r="J436" s="4"/>
      <c r="K436" s="4"/>
      <c r="L436" s="4"/>
      <c r="M436" s="28"/>
      <c r="N436" s="28"/>
      <c r="O436" s="28"/>
      <c r="P436" s="3" t="s">
        <v>558</v>
      </c>
      <c r="Q436" s="4"/>
      <c r="R436" s="4"/>
      <c r="S436" s="4"/>
      <c r="T436" s="4"/>
      <c r="U436" s="3">
        <v>12</v>
      </c>
      <c r="V436" s="59" t="s">
        <v>1995</v>
      </c>
      <c r="W436" s="6" t="s">
        <v>1602</v>
      </c>
      <c r="X436" s="6" t="s">
        <v>1603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6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557</v>
      </c>
      <c r="F437" s="3">
        <v>100</v>
      </c>
      <c r="G437" s="62" t="s">
        <v>1995</v>
      </c>
      <c r="H437" s="4"/>
      <c r="I437" s="4"/>
      <c r="J437" s="4"/>
      <c r="K437" s="4"/>
      <c r="L437" s="4"/>
      <c r="M437" s="28"/>
      <c r="N437" s="28"/>
      <c r="O437" s="28"/>
      <c r="P437" s="3" t="s">
        <v>554</v>
      </c>
      <c r="Q437" s="4"/>
      <c r="R437" s="4"/>
      <c r="S437" s="4"/>
      <c r="T437" s="4"/>
      <c r="U437" s="3">
        <v>1</v>
      </c>
      <c r="V437" s="59" t="s">
        <v>1995</v>
      </c>
      <c r="W437" s="6" t="s">
        <v>1603</v>
      </c>
      <c r="X437" s="6" t="s">
        <v>1604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90" hidden="1" x14ac:dyDescent="0.25">
      <c r="A438" s="3" t="s">
        <v>592</v>
      </c>
      <c r="B438" s="3" t="s">
        <v>518</v>
      </c>
      <c r="C438" s="3" t="s">
        <v>514</v>
      </c>
      <c r="D438" s="3" t="s">
        <v>551</v>
      </c>
      <c r="E438" s="3" t="s">
        <v>556</v>
      </c>
      <c r="F438" s="3">
        <v>100</v>
      </c>
      <c r="G438" s="62" t="s">
        <v>1995</v>
      </c>
      <c r="H438" s="4"/>
      <c r="I438" s="4"/>
      <c r="J438" s="4"/>
      <c r="K438" s="4"/>
      <c r="L438" s="4"/>
      <c r="M438" s="28"/>
      <c r="N438" s="28"/>
      <c r="O438" s="28"/>
      <c r="P438" s="3" t="s">
        <v>555</v>
      </c>
      <c r="Q438" s="4"/>
      <c r="R438" s="4"/>
      <c r="S438" s="4"/>
      <c r="T438" s="4"/>
      <c r="U438" s="3">
        <v>108</v>
      </c>
      <c r="V438" s="59" t="s">
        <v>1995</v>
      </c>
      <c r="W438" s="6" t="s">
        <v>1604</v>
      </c>
      <c r="X438" s="6" t="s">
        <v>1605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562</v>
      </c>
      <c r="Q439" s="4"/>
      <c r="R439" s="4"/>
      <c r="S439" s="4"/>
      <c r="T439" s="4"/>
      <c r="U439" s="3">
        <v>25</v>
      </c>
      <c r="V439" s="59">
        <v>2</v>
      </c>
      <c r="W439" s="6" t="s">
        <v>1605</v>
      </c>
      <c r="X439" s="6" t="s">
        <v>1606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30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564</v>
      </c>
      <c r="Q440" s="4"/>
      <c r="R440" s="4"/>
      <c r="S440" s="4"/>
      <c r="T440" s="4"/>
      <c r="U440" s="3">
        <v>1</v>
      </c>
      <c r="V440" s="59">
        <v>1</v>
      </c>
      <c r="W440" s="6" t="s">
        <v>1606</v>
      </c>
      <c r="X440" s="6" t="s">
        <v>1607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4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565</v>
      </c>
      <c r="Q441" s="4"/>
      <c r="R441" s="4"/>
      <c r="S441" s="4"/>
      <c r="T441" s="4"/>
      <c r="U441" s="3">
        <v>5500</v>
      </c>
      <c r="V441" s="59">
        <v>5500</v>
      </c>
      <c r="W441" s="6" t="s">
        <v>1607</v>
      </c>
      <c r="X441" s="6" t="s">
        <v>1608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30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566</v>
      </c>
      <c r="Q442" s="4"/>
      <c r="R442" s="4"/>
      <c r="S442" s="4"/>
      <c r="T442" s="4"/>
      <c r="U442" s="3">
        <v>1</v>
      </c>
      <c r="V442" s="59">
        <v>0.4</v>
      </c>
      <c r="W442" s="6" t="s">
        <v>1608</v>
      </c>
      <c r="X442" s="6" t="s">
        <v>1609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7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567</v>
      </c>
      <c r="Q443" s="4"/>
      <c r="R443" s="4"/>
      <c r="S443" s="4"/>
      <c r="T443" s="4"/>
      <c r="U443" s="3">
        <v>3</v>
      </c>
      <c r="V443" s="59" t="s">
        <v>1995</v>
      </c>
      <c r="W443" s="6" t="s">
        <v>1609</v>
      </c>
      <c r="X443" s="6" t="s">
        <v>1610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560</v>
      </c>
      <c r="F444" s="3">
        <v>7</v>
      </c>
      <c r="G444" s="62">
        <v>2</v>
      </c>
      <c r="H444" s="4"/>
      <c r="I444" s="4"/>
      <c r="J444" s="4"/>
      <c r="K444" s="4"/>
      <c r="L444" s="4"/>
      <c r="M444" s="28"/>
      <c r="N444" s="28"/>
      <c r="O444" s="28"/>
      <c r="P444" s="3" t="s">
        <v>568</v>
      </c>
      <c r="Q444" s="4"/>
      <c r="R444" s="4"/>
      <c r="S444" s="4"/>
      <c r="T444" s="4"/>
      <c r="U444" s="3">
        <v>4</v>
      </c>
      <c r="V444" s="59" t="s">
        <v>1995</v>
      </c>
      <c r="W444" s="6" t="s">
        <v>1610</v>
      </c>
      <c r="X444" s="6" t="s">
        <v>1611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569</v>
      </c>
      <c r="Q445" s="4"/>
      <c r="R445" s="4"/>
      <c r="S445" s="4"/>
      <c r="T445" s="4"/>
      <c r="U445" s="3">
        <v>1</v>
      </c>
      <c r="V445" s="59">
        <v>1</v>
      </c>
      <c r="W445" s="6" t="s">
        <v>1611</v>
      </c>
      <c r="X445" s="6" t="s">
        <v>1612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30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570</v>
      </c>
      <c r="Q446" s="4"/>
      <c r="R446" s="4"/>
      <c r="S446" s="4"/>
      <c r="T446" s="4"/>
      <c r="U446" s="3">
        <v>4</v>
      </c>
      <c r="V446" s="59">
        <v>1</v>
      </c>
      <c r="W446" s="6" t="s">
        <v>1612</v>
      </c>
      <c r="X446" s="6" t="s">
        <v>1613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571</v>
      </c>
      <c r="Q447" s="4"/>
      <c r="R447" s="4"/>
      <c r="S447" s="4"/>
      <c r="T447" s="4"/>
      <c r="U447" s="3">
        <v>9</v>
      </c>
      <c r="V447" s="59">
        <v>2</v>
      </c>
      <c r="W447" s="6" t="s">
        <v>1613</v>
      </c>
      <c r="X447" s="6" t="s">
        <v>1614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572</v>
      </c>
      <c r="Q448" s="4"/>
      <c r="R448" s="4"/>
      <c r="S448" s="4"/>
      <c r="T448" s="4"/>
      <c r="U448" s="3">
        <v>47</v>
      </c>
      <c r="V448" s="59">
        <v>47</v>
      </c>
      <c r="W448" s="6" t="s">
        <v>1614</v>
      </c>
      <c r="X448" s="6" t="s">
        <v>1615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573</v>
      </c>
      <c r="Q449" s="4"/>
      <c r="R449" s="4"/>
      <c r="S449" s="4"/>
      <c r="T449" s="4"/>
      <c r="U449" s="3">
        <v>25</v>
      </c>
      <c r="V449" s="59">
        <v>25</v>
      </c>
      <c r="W449" s="6" t="s">
        <v>1615</v>
      </c>
      <c r="X449" s="6" t="s">
        <v>1616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574</v>
      </c>
      <c r="Q450" s="4"/>
      <c r="R450" s="4"/>
      <c r="S450" s="4"/>
      <c r="T450" s="4"/>
      <c r="U450" s="3">
        <v>35</v>
      </c>
      <c r="V450" s="59">
        <v>35</v>
      </c>
      <c r="W450" s="6" t="s">
        <v>1616</v>
      </c>
      <c r="X450" s="6" t="s">
        <v>1617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30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575</v>
      </c>
      <c r="Q451" s="4"/>
      <c r="R451" s="4"/>
      <c r="S451" s="4"/>
      <c r="T451" s="4"/>
      <c r="U451" s="3">
        <v>1000</v>
      </c>
      <c r="V451" s="59">
        <v>1000</v>
      </c>
      <c r="W451" s="6" t="s">
        <v>1617</v>
      </c>
      <c r="X451" s="6" t="s">
        <v>1618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576</v>
      </c>
      <c r="Q452" s="4"/>
      <c r="R452" s="4"/>
      <c r="S452" s="4"/>
      <c r="T452" s="4"/>
      <c r="U452" s="3">
        <v>500</v>
      </c>
      <c r="V452" s="59">
        <v>100</v>
      </c>
      <c r="W452" s="6" t="s">
        <v>1618</v>
      </c>
      <c r="X452" s="6" t="s">
        <v>1619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577</v>
      </c>
      <c r="Q453" s="4"/>
      <c r="R453" s="4"/>
      <c r="S453" s="4"/>
      <c r="T453" s="4"/>
      <c r="U453" s="3">
        <v>50</v>
      </c>
      <c r="V453" s="59">
        <v>17</v>
      </c>
      <c r="W453" s="6" t="s">
        <v>1619</v>
      </c>
      <c r="X453" s="6" t="s">
        <v>1620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60" hidden="1" x14ac:dyDescent="0.25">
      <c r="A454" s="3" t="s">
        <v>592</v>
      </c>
      <c r="B454" s="3" t="s">
        <v>563</v>
      </c>
      <c r="C454" s="3" t="s">
        <v>559</v>
      </c>
      <c r="D454" s="3" t="s">
        <v>561</v>
      </c>
      <c r="E454" s="3" t="s">
        <v>587</v>
      </c>
      <c r="F454" s="3">
        <v>25</v>
      </c>
      <c r="G454" s="62">
        <v>7</v>
      </c>
      <c r="H454" s="4"/>
      <c r="I454" s="4"/>
      <c r="J454" s="4"/>
      <c r="K454" s="4"/>
      <c r="L454" s="4"/>
      <c r="M454" s="28"/>
      <c r="N454" s="28"/>
      <c r="O454" s="28"/>
      <c r="P454" s="3" t="s">
        <v>578</v>
      </c>
      <c r="Q454" s="4"/>
      <c r="R454" s="4"/>
      <c r="S454" s="4"/>
      <c r="T454" s="4"/>
      <c r="U454" s="3">
        <v>4</v>
      </c>
      <c r="V454" s="59">
        <v>2</v>
      </c>
      <c r="W454" s="6" t="s">
        <v>1620</v>
      </c>
      <c r="X454" s="6" t="s">
        <v>1621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45" hidden="1" x14ac:dyDescent="0.25">
      <c r="A455" s="3" t="s">
        <v>592</v>
      </c>
      <c r="B455" s="3" t="s">
        <v>563</v>
      </c>
      <c r="C455" s="3" t="s">
        <v>559</v>
      </c>
      <c r="D455" s="3" t="s">
        <v>579</v>
      </c>
      <c r="E455" s="3" t="s">
        <v>1128</v>
      </c>
      <c r="F455" s="3">
        <v>80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580</v>
      </c>
      <c r="Q455" s="4"/>
      <c r="R455" s="4"/>
      <c r="S455" s="4"/>
      <c r="T455" s="4"/>
      <c r="U455" s="3">
        <v>6</v>
      </c>
      <c r="V455" s="59">
        <v>1</v>
      </c>
      <c r="W455" s="6" t="s">
        <v>1621</v>
      </c>
      <c r="X455" s="6" t="s">
        <v>1622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583</v>
      </c>
      <c r="Q456" s="4"/>
      <c r="R456" s="4"/>
      <c r="S456" s="4"/>
      <c r="T456" s="4"/>
      <c r="U456" s="3">
        <v>10</v>
      </c>
      <c r="V456" s="59">
        <v>3</v>
      </c>
      <c r="W456" s="6" t="s">
        <v>1622</v>
      </c>
      <c r="X456" s="6" t="s">
        <v>1623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584</v>
      </c>
      <c r="Q457" s="4"/>
      <c r="R457" s="4"/>
      <c r="S457" s="4"/>
      <c r="T457" s="4"/>
      <c r="U457" s="3">
        <v>1</v>
      </c>
      <c r="V457" s="59" t="s">
        <v>1995</v>
      </c>
      <c r="W457" s="6" t="s">
        <v>1623</v>
      </c>
      <c r="X457" s="6" t="s">
        <v>1624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585</v>
      </c>
      <c r="Q458" s="4"/>
      <c r="R458" s="4"/>
      <c r="S458" s="4"/>
      <c r="T458" s="4"/>
      <c r="U458" s="3">
        <v>3</v>
      </c>
      <c r="V458" s="59">
        <v>1</v>
      </c>
      <c r="W458" s="6" t="s">
        <v>1624</v>
      </c>
      <c r="X458" s="6" t="s">
        <v>1625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75" hidden="1" x14ac:dyDescent="0.25">
      <c r="A459" s="3" t="s">
        <v>592</v>
      </c>
      <c r="B459" s="3" t="s">
        <v>563</v>
      </c>
      <c r="C459" s="3" t="s">
        <v>559</v>
      </c>
      <c r="D459" s="3" t="s">
        <v>582</v>
      </c>
      <c r="E459" s="3" t="s">
        <v>581</v>
      </c>
      <c r="F459" s="3">
        <v>60</v>
      </c>
      <c r="G459" s="62">
        <v>20</v>
      </c>
      <c r="H459" s="4"/>
      <c r="I459" s="4"/>
      <c r="J459" s="4"/>
      <c r="K459" s="4"/>
      <c r="L459" s="4"/>
      <c r="M459" s="28"/>
      <c r="N459" s="28"/>
      <c r="O459" s="28"/>
      <c r="P459" s="3" t="s">
        <v>586</v>
      </c>
      <c r="Q459" s="4"/>
      <c r="R459" s="4"/>
      <c r="S459" s="4"/>
      <c r="T459" s="4"/>
      <c r="U459" s="3">
        <v>5</v>
      </c>
      <c r="V459" s="59">
        <v>2</v>
      </c>
      <c r="W459" s="6" t="s">
        <v>1625</v>
      </c>
      <c r="X459" s="6" t="s">
        <v>1626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5">
        <v>0</v>
      </c>
      <c r="AH459" s="5">
        <v>0</v>
      </c>
      <c r="AI459" s="5"/>
      <c r="AJ459" s="5">
        <v>0</v>
      </c>
      <c r="AK459" s="5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1149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7</v>
      </c>
      <c r="Q460" s="4"/>
      <c r="R460" s="4"/>
      <c r="S460" s="4"/>
      <c r="T460" s="4"/>
      <c r="U460" s="3">
        <v>1</v>
      </c>
      <c r="V460" s="59">
        <v>1</v>
      </c>
      <c r="W460" s="6" t="s">
        <v>1626</v>
      </c>
      <c r="X460" s="6" t="s">
        <v>1627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8</v>
      </c>
      <c r="Q461" s="4"/>
      <c r="R461" s="4"/>
      <c r="S461" s="4"/>
      <c r="T461" s="4"/>
      <c r="U461" s="3">
        <v>1</v>
      </c>
      <c r="V461" s="59">
        <v>1</v>
      </c>
      <c r="W461" s="6" t="s">
        <v>1627</v>
      </c>
      <c r="X461" s="6" t="s">
        <v>1628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45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589</v>
      </c>
      <c r="Q462" s="4"/>
      <c r="R462" s="4"/>
      <c r="S462" s="4"/>
      <c r="T462" s="4"/>
      <c r="U462" s="3">
        <v>1</v>
      </c>
      <c r="V462" s="59">
        <v>1</v>
      </c>
      <c r="W462" s="6" t="s">
        <v>1628</v>
      </c>
      <c r="X462" s="6" t="s">
        <v>1629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590</v>
      </c>
      <c r="Q463" s="4"/>
      <c r="R463" s="4"/>
      <c r="S463" s="4"/>
      <c r="T463" s="4"/>
      <c r="U463" s="3">
        <v>1</v>
      </c>
      <c r="V463" s="59">
        <v>1</v>
      </c>
      <c r="W463" s="6" t="s">
        <v>1629</v>
      </c>
      <c r="X463" s="6" t="s">
        <v>1630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60" hidden="1" x14ac:dyDescent="0.25">
      <c r="A464" s="3" t="s">
        <v>593</v>
      </c>
      <c r="B464" s="3" t="s">
        <v>649</v>
      </c>
      <c r="C464" s="3" t="s">
        <v>1150</v>
      </c>
      <c r="D464" s="3" t="s">
        <v>591</v>
      </c>
      <c r="E464" s="3" t="s">
        <v>588</v>
      </c>
      <c r="F464" s="3">
        <v>100</v>
      </c>
      <c r="G464" s="62">
        <v>25</v>
      </c>
      <c r="H464" s="4"/>
      <c r="I464" s="4"/>
      <c r="J464" s="4"/>
      <c r="K464" s="4"/>
      <c r="L464" s="4"/>
      <c r="M464" s="28"/>
      <c r="N464" s="28"/>
      <c r="O464" s="28"/>
      <c r="P464" s="3" t="s">
        <v>10</v>
      </c>
      <c r="Q464" s="4"/>
      <c r="R464" s="4"/>
      <c r="S464" s="4"/>
      <c r="T464" s="4"/>
      <c r="U464" s="3">
        <v>1</v>
      </c>
      <c r="V464" s="59">
        <v>1</v>
      </c>
      <c r="W464" s="6" t="s">
        <v>1630</v>
      </c>
      <c r="X464" s="6" t="s">
        <v>1631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7">
        <v>0</v>
      </c>
      <c r="AH464" s="7">
        <v>0</v>
      </c>
      <c r="AI464" s="7"/>
      <c r="AJ464" s="7">
        <v>0</v>
      </c>
      <c r="AK464" s="7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75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597</v>
      </c>
      <c r="Q465" s="4"/>
      <c r="R465" s="4"/>
      <c r="S465" s="4"/>
      <c r="T465" s="4"/>
      <c r="U465" s="3">
        <v>4</v>
      </c>
      <c r="V465" s="59">
        <v>1</v>
      </c>
      <c r="W465" s="6" t="s">
        <v>1631</v>
      </c>
      <c r="X465" s="6" t="s">
        <v>1632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60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598</v>
      </c>
      <c r="Q466" s="4"/>
      <c r="R466" s="4"/>
      <c r="S466" s="4"/>
      <c r="T466" s="4"/>
      <c r="U466" s="3">
        <v>1</v>
      </c>
      <c r="V466" s="59">
        <v>1</v>
      </c>
      <c r="W466" s="6" t="s">
        <v>1632</v>
      </c>
      <c r="X466" s="6" t="s">
        <v>1633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7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599</v>
      </c>
      <c r="Q467" s="4"/>
      <c r="R467" s="4"/>
      <c r="S467" s="4"/>
      <c r="T467" s="4"/>
      <c r="U467" s="3">
        <v>4</v>
      </c>
      <c r="V467" s="59" t="s">
        <v>1995</v>
      </c>
      <c r="W467" s="6" t="s">
        <v>1633</v>
      </c>
      <c r="X467" s="6" t="s">
        <v>1634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30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600</v>
      </c>
      <c r="Q468" s="4"/>
      <c r="R468" s="4"/>
      <c r="S468" s="4"/>
      <c r="T468" s="4"/>
      <c r="U468" s="3">
        <v>10</v>
      </c>
      <c r="V468" s="59">
        <v>4.4000000000000004</v>
      </c>
      <c r="W468" s="6" t="s">
        <v>1634</v>
      </c>
      <c r="X468" s="6" t="s">
        <v>1635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601</v>
      </c>
      <c r="Q469" s="4"/>
      <c r="R469" s="4"/>
      <c r="S469" s="4"/>
      <c r="T469" s="4"/>
      <c r="U469" s="3">
        <v>72</v>
      </c>
      <c r="V469" s="59">
        <v>16</v>
      </c>
      <c r="W469" s="6" t="s">
        <v>1635</v>
      </c>
      <c r="X469" s="6" t="s">
        <v>1636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30" hidden="1" x14ac:dyDescent="0.25">
      <c r="A470" s="3" t="s">
        <v>593</v>
      </c>
      <c r="B470" s="3" t="s">
        <v>649</v>
      </c>
      <c r="C470" s="3" t="s">
        <v>594</v>
      </c>
      <c r="D470" s="3" t="s">
        <v>596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602</v>
      </c>
      <c r="Q470" s="4"/>
      <c r="R470" s="4"/>
      <c r="S470" s="4"/>
      <c r="T470" s="4"/>
      <c r="U470" s="3">
        <v>1</v>
      </c>
      <c r="V470" s="59">
        <v>1</v>
      </c>
      <c r="W470" s="6" t="s">
        <v>1636</v>
      </c>
      <c r="X470" s="6" t="s">
        <v>1637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604</v>
      </c>
      <c r="Q471" s="4"/>
      <c r="R471" s="4"/>
      <c r="S471" s="4"/>
      <c r="T471" s="4"/>
      <c r="U471" s="3">
        <v>10</v>
      </c>
      <c r="V471" s="59">
        <v>3</v>
      </c>
      <c r="W471" s="6" t="s">
        <v>1637</v>
      </c>
      <c r="X471" s="6" t="s">
        <v>1638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605</v>
      </c>
      <c r="Q472" s="4"/>
      <c r="R472" s="4"/>
      <c r="S472" s="4"/>
      <c r="T472" s="4"/>
      <c r="U472" s="3">
        <v>80</v>
      </c>
      <c r="V472" s="59">
        <v>11</v>
      </c>
      <c r="W472" s="6" t="s">
        <v>1638</v>
      </c>
      <c r="X472" s="6" t="s">
        <v>1639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603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606</v>
      </c>
      <c r="Q473" s="4"/>
      <c r="R473" s="4"/>
      <c r="S473" s="4"/>
      <c r="T473" s="4"/>
      <c r="U473" s="3">
        <v>25</v>
      </c>
      <c r="V473" s="59">
        <v>6</v>
      </c>
      <c r="W473" s="6" t="s">
        <v>1639</v>
      </c>
      <c r="X473" s="6" t="s">
        <v>1640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608</v>
      </c>
      <c r="Q474" s="4"/>
      <c r="R474" s="4"/>
      <c r="S474" s="4"/>
      <c r="T474" s="4"/>
      <c r="U474" s="3">
        <v>10</v>
      </c>
      <c r="V474" s="59">
        <v>2</v>
      </c>
      <c r="W474" s="6" t="s">
        <v>1640</v>
      </c>
      <c r="X474" s="6" t="s">
        <v>1641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si="33"/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30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609</v>
      </c>
      <c r="Q475" s="4"/>
      <c r="R475" s="4"/>
      <c r="S475" s="4"/>
      <c r="T475" s="4"/>
      <c r="U475" s="3">
        <v>50</v>
      </c>
      <c r="V475" s="59">
        <v>22</v>
      </c>
      <c r="W475" s="6" t="s">
        <v>1641</v>
      </c>
      <c r="X475" s="6" t="s">
        <v>1642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ref="AM475:AM538" si="38">SUM(AG475:AL475)</f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610</v>
      </c>
      <c r="Q476" s="4"/>
      <c r="R476" s="4"/>
      <c r="S476" s="4"/>
      <c r="T476" s="4"/>
      <c r="U476" s="3">
        <v>100</v>
      </c>
      <c r="V476" s="59" t="s">
        <v>1995</v>
      </c>
      <c r="W476" s="6" t="s">
        <v>1642</v>
      </c>
      <c r="X476" s="6" t="s">
        <v>1643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621</v>
      </c>
      <c r="Q477" s="4"/>
      <c r="R477" s="4"/>
      <c r="S477" s="4"/>
      <c r="T477" s="4"/>
      <c r="U477" s="3">
        <v>10</v>
      </c>
      <c r="V477" s="59">
        <v>1.5</v>
      </c>
      <c r="W477" s="6" t="s">
        <v>1643</v>
      </c>
      <c r="X477" s="6" t="s">
        <v>1644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611</v>
      </c>
      <c r="Q478" s="4"/>
      <c r="R478" s="4"/>
      <c r="S478" s="4"/>
      <c r="T478" s="4"/>
      <c r="U478" s="3">
        <v>4</v>
      </c>
      <c r="V478" s="59">
        <v>1</v>
      </c>
      <c r="W478" s="6" t="s">
        <v>1644</v>
      </c>
      <c r="X478" s="6" t="s">
        <v>1645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30" hidden="1" x14ac:dyDescent="0.25">
      <c r="A479" s="3" t="s">
        <v>593</v>
      </c>
      <c r="B479" s="3" t="s">
        <v>649</v>
      </c>
      <c r="C479" s="3" t="s">
        <v>594</v>
      </c>
      <c r="D479" s="3" t="s">
        <v>607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612</v>
      </c>
      <c r="Q479" s="4"/>
      <c r="R479" s="4"/>
      <c r="S479" s="4"/>
      <c r="T479" s="4"/>
      <c r="U479" s="3">
        <v>8</v>
      </c>
      <c r="V479" s="59">
        <v>2</v>
      </c>
      <c r="W479" s="6" t="s">
        <v>1645</v>
      </c>
      <c r="X479" s="6" t="s">
        <v>1646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613</v>
      </c>
      <c r="E480" s="3" t="s">
        <v>595</v>
      </c>
      <c r="F480" s="3">
        <v>5</v>
      </c>
      <c r="G480" s="62">
        <v>5</v>
      </c>
      <c r="H480" s="4"/>
      <c r="I480" s="4"/>
      <c r="J480" s="4"/>
      <c r="K480" s="4"/>
      <c r="L480" s="4"/>
      <c r="M480" s="28"/>
      <c r="N480" s="28"/>
      <c r="O480" s="28"/>
      <c r="P480" s="3" t="s">
        <v>614</v>
      </c>
      <c r="Q480" s="4"/>
      <c r="R480" s="4"/>
      <c r="S480" s="4"/>
      <c r="T480" s="4"/>
      <c r="U480" s="3">
        <v>1</v>
      </c>
      <c r="V480" s="59">
        <v>1</v>
      </c>
      <c r="W480" s="6" t="s">
        <v>1646</v>
      </c>
      <c r="X480" s="6" t="s">
        <v>1647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7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617</v>
      </c>
      <c r="Q481" s="4"/>
      <c r="R481" s="4"/>
      <c r="S481" s="4"/>
      <c r="T481" s="4"/>
      <c r="U481" s="3">
        <v>560</v>
      </c>
      <c r="V481" s="59">
        <v>178</v>
      </c>
      <c r="W481" s="6" t="s">
        <v>1647</v>
      </c>
      <c r="X481" s="6" t="s">
        <v>1648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618</v>
      </c>
      <c r="Q482" s="4"/>
      <c r="R482" s="4"/>
      <c r="S482" s="4"/>
      <c r="T482" s="4"/>
      <c r="U482" s="3">
        <v>1</v>
      </c>
      <c r="V482" s="59">
        <v>1</v>
      </c>
      <c r="W482" s="6" t="s">
        <v>1648</v>
      </c>
      <c r="X482" s="6" t="s">
        <v>1649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619</v>
      </c>
      <c r="Q483" s="4"/>
      <c r="R483" s="4"/>
      <c r="S483" s="4"/>
      <c r="T483" s="4"/>
      <c r="U483" s="3">
        <v>8</v>
      </c>
      <c r="V483" s="59" t="s">
        <v>1995</v>
      </c>
      <c r="W483" s="6" t="s">
        <v>1649</v>
      </c>
      <c r="X483" s="6" t="s">
        <v>1650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30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620</v>
      </c>
      <c r="Q484" s="4"/>
      <c r="R484" s="4"/>
      <c r="S484" s="4"/>
      <c r="T484" s="4"/>
      <c r="U484" s="3">
        <v>12</v>
      </c>
      <c r="V484" s="59">
        <v>1</v>
      </c>
      <c r="W484" s="6" t="s">
        <v>1650</v>
      </c>
      <c r="X484" s="6" t="s">
        <v>1651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622</v>
      </c>
      <c r="Q485" s="4"/>
      <c r="R485" s="4"/>
      <c r="S485" s="4"/>
      <c r="T485" s="4"/>
      <c r="U485" s="3">
        <v>4</v>
      </c>
      <c r="V485" s="59">
        <v>1</v>
      </c>
      <c r="W485" s="6" t="s">
        <v>1651</v>
      </c>
      <c r="X485" s="6" t="s">
        <v>1652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623</v>
      </c>
      <c r="Q486" s="4"/>
      <c r="R486" s="4"/>
      <c r="S486" s="4"/>
      <c r="T486" s="4"/>
      <c r="U486" s="3">
        <v>100</v>
      </c>
      <c r="V486" s="59">
        <v>18</v>
      </c>
      <c r="W486" s="6" t="s">
        <v>1652</v>
      </c>
      <c r="X486" s="6" t="s">
        <v>1653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624</v>
      </c>
      <c r="Q487" s="4"/>
      <c r="R487" s="4"/>
      <c r="S487" s="4"/>
      <c r="T487" s="4"/>
      <c r="U487" s="3">
        <v>16</v>
      </c>
      <c r="V487" s="59">
        <v>3</v>
      </c>
      <c r="W487" s="6" t="s">
        <v>1653</v>
      </c>
      <c r="X487" s="6" t="s">
        <v>1654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30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625</v>
      </c>
      <c r="Q488" s="4"/>
      <c r="R488" s="4"/>
      <c r="S488" s="4"/>
      <c r="T488" s="4"/>
      <c r="U488" s="3">
        <v>100</v>
      </c>
      <c r="V488" s="59">
        <v>20</v>
      </c>
      <c r="W488" s="6" t="s">
        <v>1654</v>
      </c>
      <c r="X488" s="6" t="s">
        <v>1655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615</v>
      </c>
      <c r="F489" s="3">
        <v>36</v>
      </c>
      <c r="G489" s="62">
        <v>11</v>
      </c>
      <c r="H489" s="4"/>
      <c r="I489" s="4"/>
      <c r="J489" s="4"/>
      <c r="K489" s="4"/>
      <c r="L489" s="4"/>
      <c r="M489" s="28"/>
      <c r="N489" s="28"/>
      <c r="O489" s="28"/>
      <c r="P489" s="3" t="s">
        <v>626</v>
      </c>
      <c r="Q489" s="4"/>
      <c r="R489" s="4"/>
      <c r="S489" s="4"/>
      <c r="T489" s="4"/>
      <c r="U489" s="3">
        <v>1</v>
      </c>
      <c r="V489" s="59">
        <v>1</v>
      </c>
      <c r="W489" s="6" t="s">
        <v>1655</v>
      </c>
      <c r="X489" s="6" t="s">
        <v>1656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30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628</v>
      </c>
      <c r="Q490" s="4"/>
      <c r="R490" s="4"/>
      <c r="S490" s="4"/>
      <c r="T490" s="4"/>
      <c r="U490" s="3">
        <v>1</v>
      </c>
      <c r="V490" s="59">
        <v>1</v>
      </c>
      <c r="W490" s="6" t="s">
        <v>1656</v>
      </c>
      <c r="X490" s="6" t="s">
        <v>1657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si="34"/>
        <v>0</v>
      </c>
      <c r="AZ490" s="26">
        <f t="shared" si="35"/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629</v>
      </c>
      <c r="Q491" s="4"/>
      <c r="R491" s="4"/>
      <c r="S491" s="4"/>
      <c r="T491" s="4"/>
      <c r="U491" s="3">
        <v>2</v>
      </c>
      <c r="V491" s="59">
        <v>0.7</v>
      </c>
      <c r="W491" s="6" t="s">
        <v>1657</v>
      </c>
      <c r="X491" s="6" t="s">
        <v>1658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6"/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si="37"/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ref="AY491:AY554" si="39">SUM(AS491:AX491)</f>
        <v>0</v>
      </c>
      <c r="AZ491" s="26">
        <f t="shared" ref="AZ491:AZ554" si="40">AF491+AM491+AR491+AY491</f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630</v>
      </c>
      <c r="Q492" s="4"/>
      <c r="R492" s="4"/>
      <c r="S492" s="4"/>
      <c r="T492" s="4"/>
      <c r="U492" s="3">
        <v>2</v>
      </c>
      <c r="V492" s="59" t="s">
        <v>1995</v>
      </c>
      <c r="W492" s="6" t="s">
        <v>1658</v>
      </c>
      <c r="X492" s="6" t="s">
        <v>1659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ref="AF492:AF555" si="41">SUM(AA492:AE492)</f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ref="AR492:AR555" si="42">SUM(AN492:AQ492)</f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638</v>
      </c>
      <c r="Q493" s="4"/>
      <c r="R493" s="4"/>
      <c r="S493" s="4"/>
      <c r="T493" s="4"/>
      <c r="U493" s="3">
        <v>1</v>
      </c>
      <c r="V493" s="59">
        <v>1</v>
      </c>
      <c r="W493" s="6" t="s">
        <v>1659</v>
      </c>
      <c r="X493" s="6" t="s">
        <v>1660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631</v>
      </c>
      <c r="Q494" s="4"/>
      <c r="R494" s="4"/>
      <c r="S494" s="4"/>
      <c r="T494" s="4"/>
      <c r="U494" s="3">
        <v>4</v>
      </c>
      <c r="V494" s="59" t="s">
        <v>1995</v>
      </c>
      <c r="W494" s="6" t="s">
        <v>1660</v>
      </c>
      <c r="X494" s="6" t="s">
        <v>1661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632</v>
      </c>
      <c r="Q495" s="4"/>
      <c r="R495" s="4"/>
      <c r="S495" s="4"/>
      <c r="T495" s="4"/>
      <c r="U495" s="3">
        <v>2</v>
      </c>
      <c r="V495" s="59" t="s">
        <v>1995</v>
      </c>
      <c r="W495" s="6" t="s">
        <v>1661</v>
      </c>
      <c r="X495" s="6" t="s">
        <v>1662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60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633</v>
      </c>
      <c r="Q496" s="4"/>
      <c r="R496" s="4"/>
      <c r="S496" s="4"/>
      <c r="T496" s="4"/>
      <c r="U496" s="3">
        <v>10</v>
      </c>
      <c r="V496" s="59">
        <v>5</v>
      </c>
      <c r="W496" s="6" t="s">
        <v>1662</v>
      </c>
      <c r="X496" s="6" t="s">
        <v>1663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634</v>
      </c>
      <c r="Q497" s="4"/>
      <c r="R497" s="4"/>
      <c r="S497" s="4"/>
      <c r="T497" s="4"/>
      <c r="U497" s="3">
        <v>100</v>
      </c>
      <c r="V497" s="59">
        <v>56</v>
      </c>
      <c r="W497" s="6" t="s">
        <v>1663</v>
      </c>
      <c r="X497" s="6" t="s">
        <v>1664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45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627</v>
      </c>
      <c r="F498" s="3">
        <v>10.3</v>
      </c>
      <c r="G498" s="62">
        <v>10.3</v>
      </c>
      <c r="H498" s="4"/>
      <c r="I498" s="4"/>
      <c r="J498" s="4"/>
      <c r="K498" s="4"/>
      <c r="L498" s="4"/>
      <c r="M498" s="28"/>
      <c r="N498" s="28"/>
      <c r="O498" s="28"/>
      <c r="P498" s="3" t="s">
        <v>635</v>
      </c>
      <c r="Q498" s="4"/>
      <c r="R498" s="4"/>
      <c r="S498" s="4"/>
      <c r="T498" s="4"/>
      <c r="U498" s="3">
        <v>10</v>
      </c>
      <c r="V498" s="59">
        <v>4</v>
      </c>
      <c r="W498" s="6" t="s">
        <v>1664</v>
      </c>
      <c r="X498" s="6" t="s">
        <v>1665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637</v>
      </c>
      <c r="Q499" s="4"/>
      <c r="R499" s="4"/>
      <c r="S499" s="4"/>
      <c r="T499" s="4"/>
      <c r="U499" s="3">
        <v>2</v>
      </c>
      <c r="V499" s="59" t="s">
        <v>1995</v>
      </c>
      <c r="W499" s="6" t="s">
        <v>1665</v>
      </c>
      <c r="X499" s="6" t="s">
        <v>1666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639</v>
      </c>
      <c r="Q500" s="4"/>
      <c r="R500" s="4"/>
      <c r="S500" s="4"/>
      <c r="T500" s="4"/>
      <c r="U500" s="3">
        <v>1</v>
      </c>
      <c r="V500" s="59">
        <v>1</v>
      </c>
      <c r="W500" s="6" t="s">
        <v>1666</v>
      </c>
      <c r="X500" s="6" t="s">
        <v>1667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3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640</v>
      </c>
      <c r="Q501" s="4"/>
      <c r="R501" s="4"/>
      <c r="S501" s="4"/>
      <c r="T501" s="4"/>
      <c r="U501" s="3">
        <v>1</v>
      </c>
      <c r="V501" s="59">
        <v>1</v>
      </c>
      <c r="W501" s="6" t="s">
        <v>1667</v>
      </c>
      <c r="X501" s="6" t="s">
        <v>1668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45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641</v>
      </c>
      <c r="Q502" s="4"/>
      <c r="R502" s="4"/>
      <c r="S502" s="4"/>
      <c r="T502" s="4"/>
      <c r="U502" s="3">
        <v>8</v>
      </c>
      <c r="V502" s="59">
        <v>1</v>
      </c>
      <c r="W502" s="6" t="s">
        <v>1668</v>
      </c>
      <c r="X502" s="6" t="s">
        <v>1669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60" hidden="1" x14ac:dyDescent="0.25">
      <c r="A503" s="3" t="s">
        <v>593</v>
      </c>
      <c r="B503" s="3" t="s">
        <v>649</v>
      </c>
      <c r="C503" s="3" t="s">
        <v>594</v>
      </c>
      <c r="D503" s="3" t="s">
        <v>616</v>
      </c>
      <c r="E503" s="3" t="s">
        <v>636</v>
      </c>
      <c r="F503" s="3">
        <v>61</v>
      </c>
      <c r="G503" s="62">
        <v>61</v>
      </c>
      <c r="H503" s="4"/>
      <c r="I503" s="4"/>
      <c r="J503" s="4"/>
      <c r="K503" s="4"/>
      <c r="L503" s="4"/>
      <c r="M503" s="28"/>
      <c r="N503" s="28"/>
      <c r="O503" s="28"/>
      <c r="P503" s="3" t="s">
        <v>642</v>
      </c>
      <c r="Q503" s="4"/>
      <c r="R503" s="4"/>
      <c r="S503" s="4"/>
      <c r="T503" s="4"/>
      <c r="U503" s="3">
        <v>2</v>
      </c>
      <c r="V503" s="59" t="s">
        <v>1995</v>
      </c>
      <c r="W503" s="6" t="s">
        <v>1669</v>
      </c>
      <c r="X503" s="6" t="s">
        <v>1670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645</v>
      </c>
      <c r="Q504" s="4"/>
      <c r="R504" s="4"/>
      <c r="S504" s="4"/>
      <c r="T504" s="4"/>
      <c r="U504" s="3">
        <v>20</v>
      </c>
      <c r="V504" s="59" t="s">
        <v>1995</v>
      </c>
      <c r="W504" s="6" t="s">
        <v>1670</v>
      </c>
      <c r="X504" s="6" t="s">
        <v>1671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3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646</v>
      </c>
      <c r="Q505" s="4"/>
      <c r="R505" s="4"/>
      <c r="S505" s="4"/>
      <c r="T505" s="4"/>
      <c r="U505" s="3">
        <v>1</v>
      </c>
      <c r="V505" s="59">
        <v>1</v>
      </c>
      <c r="W505" s="6" t="s">
        <v>1671</v>
      </c>
      <c r="X505" s="6" t="s">
        <v>1672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45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647</v>
      </c>
      <c r="Q506" s="4"/>
      <c r="R506" s="4"/>
      <c r="S506" s="4"/>
      <c r="T506" s="4"/>
      <c r="U506" s="3">
        <v>4</v>
      </c>
      <c r="V506" s="59">
        <v>2</v>
      </c>
      <c r="W506" s="6" t="s">
        <v>1672</v>
      </c>
      <c r="X506" s="6" t="s">
        <v>1673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650</v>
      </c>
      <c r="Q507" s="4"/>
      <c r="R507" s="4"/>
      <c r="S507" s="4"/>
      <c r="T507" s="4"/>
      <c r="U507" s="3">
        <v>3</v>
      </c>
      <c r="V507" s="59">
        <v>1</v>
      </c>
      <c r="W507" s="6" t="s">
        <v>1673</v>
      </c>
      <c r="X507" s="6" t="s">
        <v>1674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3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651</v>
      </c>
      <c r="Q508" s="4"/>
      <c r="R508" s="4"/>
      <c r="S508" s="4"/>
      <c r="T508" s="4"/>
      <c r="U508" s="3">
        <v>8</v>
      </c>
      <c r="V508" s="59">
        <v>1</v>
      </c>
      <c r="W508" s="6" t="s">
        <v>1674</v>
      </c>
      <c r="X508" s="6" t="s">
        <v>1675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45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652</v>
      </c>
      <c r="Q509" s="4"/>
      <c r="R509" s="4"/>
      <c r="S509" s="4"/>
      <c r="T509" s="4"/>
      <c r="U509" s="3">
        <v>4</v>
      </c>
      <c r="V509" s="59">
        <v>1</v>
      </c>
      <c r="W509" s="6" t="s">
        <v>1675</v>
      </c>
      <c r="X509" s="6" t="s">
        <v>1676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30" hidden="1" x14ac:dyDescent="0.25">
      <c r="A510" s="3" t="s">
        <v>593</v>
      </c>
      <c r="B510" s="3" t="s">
        <v>649</v>
      </c>
      <c r="C510" s="3" t="s">
        <v>648</v>
      </c>
      <c r="D510" s="3" t="s">
        <v>644</v>
      </c>
      <c r="E510" s="3" t="s">
        <v>643</v>
      </c>
      <c r="F510" s="22">
        <v>0.79</v>
      </c>
      <c r="G510" s="62">
        <v>0.79</v>
      </c>
      <c r="H510" s="4"/>
      <c r="I510" s="4"/>
      <c r="J510" s="4"/>
      <c r="K510" s="4"/>
      <c r="L510" s="4"/>
      <c r="M510" s="28"/>
      <c r="N510" s="28"/>
      <c r="O510" s="28"/>
      <c r="P510" s="3" t="s">
        <v>653</v>
      </c>
      <c r="Q510" s="4"/>
      <c r="R510" s="4"/>
      <c r="S510" s="4"/>
      <c r="T510" s="4"/>
      <c r="U510" s="3">
        <v>1</v>
      </c>
      <c r="V510" s="59">
        <v>1</v>
      </c>
      <c r="W510" s="6" t="s">
        <v>1676</v>
      </c>
      <c r="X510" s="6" t="s">
        <v>1677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655</v>
      </c>
      <c r="Q511" s="4"/>
      <c r="R511" s="4"/>
      <c r="S511" s="4"/>
      <c r="T511" s="4"/>
      <c r="U511" s="3">
        <v>1</v>
      </c>
      <c r="V511" s="59">
        <v>0.75</v>
      </c>
      <c r="W511" s="6" t="s">
        <v>1677</v>
      </c>
      <c r="X511" s="6" t="s">
        <v>1678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656</v>
      </c>
      <c r="Q512" s="4"/>
      <c r="R512" s="4"/>
      <c r="S512" s="4"/>
      <c r="T512" s="4"/>
      <c r="U512" s="3">
        <v>8</v>
      </c>
      <c r="V512" s="59">
        <v>1</v>
      </c>
      <c r="W512" s="6" t="s">
        <v>1678</v>
      </c>
      <c r="X512" s="6" t="s">
        <v>1679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657</v>
      </c>
      <c r="Q513" s="4"/>
      <c r="R513" s="4"/>
      <c r="S513" s="4"/>
      <c r="T513" s="4"/>
      <c r="U513" s="3">
        <v>3000</v>
      </c>
      <c r="V513" s="59">
        <v>3000</v>
      </c>
      <c r="W513" s="6" t="s">
        <v>1679</v>
      </c>
      <c r="X513" s="6" t="s">
        <v>1680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658</v>
      </c>
      <c r="Q514" s="4"/>
      <c r="R514" s="4"/>
      <c r="S514" s="4"/>
      <c r="T514" s="4"/>
      <c r="U514" s="3">
        <v>2</v>
      </c>
      <c r="V514" s="59" t="s">
        <v>1995</v>
      </c>
      <c r="W514" s="6" t="s">
        <v>1680</v>
      </c>
      <c r="X514" s="6" t="s">
        <v>1681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659</v>
      </c>
      <c r="Q515" s="4"/>
      <c r="R515" s="4"/>
      <c r="S515" s="4"/>
      <c r="T515" s="4"/>
      <c r="U515" s="3">
        <v>4</v>
      </c>
      <c r="V515" s="59" t="s">
        <v>1995</v>
      </c>
      <c r="W515" s="6" t="s">
        <v>1681</v>
      </c>
      <c r="X515" s="6" t="s">
        <v>1682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660</v>
      </c>
      <c r="Q516" s="4"/>
      <c r="R516" s="4"/>
      <c r="S516" s="4"/>
      <c r="T516" s="4"/>
      <c r="U516" s="3">
        <v>1</v>
      </c>
      <c r="V516" s="59">
        <v>1</v>
      </c>
      <c r="W516" s="6" t="s">
        <v>1682</v>
      </c>
      <c r="X516" s="6" t="s">
        <v>1683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661</v>
      </c>
      <c r="Q517" s="4"/>
      <c r="R517" s="4"/>
      <c r="S517" s="4"/>
      <c r="T517" s="4"/>
      <c r="U517" s="3">
        <v>1</v>
      </c>
      <c r="V517" s="59" t="s">
        <v>1995</v>
      </c>
      <c r="W517" s="6" t="s">
        <v>1683</v>
      </c>
      <c r="X517" s="6" t="s">
        <v>1684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664</v>
      </c>
      <c r="Q518" s="4"/>
      <c r="R518" s="4"/>
      <c r="S518" s="4"/>
      <c r="T518" s="4"/>
      <c r="U518" s="3">
        <v>4</v>
      </c>
      <c r="V518" s="59">
        <v>1</v>
      </c>
      <c r="W518" s="6" t="s">
        <v>1684</v>
      </c>
      <c r="X518" s="6" t="s">
        <v>1685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665</v>
      </c>
      <c r="Q519" s="4"/>
      <c r="R519" s="4"/>
      <c r="S519" s="4"/>
      <c r="T519" s="4"/>
      <c r="U519" s="3">
        <v>17</v>
      </c>
      <c r="V519" s="59">
        <v>8.5</v>
      </c>
      <c r="W519" s="6" t="s">
        <v>1685</v>
      </c>
      <c r="X519" s="6" t="s">
        <v>1686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654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666</v>
      </c>
      <c r="Q520" s="4"/>
      <c r="R520" s="4"/>
      <c r="S520" s="4"/>
      <c r="T520" s="4"/>
      <c r="U520" s="3">
        <v>4</v>
      </c>
      <c r="V520" s="59">
        <v>1</v>
      </c>
      <c r="W520" s="6" t="s">
        <v>1686</v>
      </c>
      <c r="X520" s="6" t="s">
        <v>1687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668</v>
      </c>
      <c r="Q521" s="4"/>
      <c r="R521" s="4"/>
      <c r="S521" s="4"/>
      <c r="T521" s="4"/>
      <c r="U521" s="3">
        <v>1</v>
      </c>
      <c r="V521" s="59">
        <v>1</v>
      </c>
      <c r="W521" s="6" t="s">
        <v>1687</v>
      </c>
      <c r="X521" s="6" t="s">
        <v>1688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669</v>
      </c>
      <c r="Q522" s="4"/>
      <c r="R522" s="4"/>
      <c r="S522" s="4"/>
      <c r="T522" s="4"/>
      <c r="U522" s="3">
        <v>1</v>
      </c>
      <c r="V522" s="59" t="s">
        <v>1995</v>
      </c>
      <c r="W522" s="6" t="s">
        <v>1688</v>
      </c>
      <c r="X522" s="6" t="s">
        <v>1689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60" hidden="1" x14ac:dyDescent="0.25">
      <c r="A523" s="3" t="s">
        <v>593</v>
      </c>
      <c r="B523" s="3" t="s">
        <v>1151</v>
      </c>
      <c r="C523" s="3" t="s">
        <v>662</v>
      </c>
      <c r="D523" s="3" t="s">
        <v>667</v>
      </c>
      <c r="E523" s="3" t="s">
        <v>663</v>
      </c>
      <c r="F523" s="3" t="s">
        <v>1200</v>
      </c>
      <c r="G523" s="62">
        <v>1</v>
      </c>
      <c r="H523" s="4"/>
      <c r="I523" s="4"/>
      <c r="J523" s="4"/>
      <c r="K523" s="4"/>
      <c r="L523" s="4"/>
      <c r="M523" s="28"/>
      <c r="N523" s="28"/>
      <c r="O523" s="28"/>
      <c r="P523" s="3" t="s">
        <v>670</v>
      </c>
      <c r="Q523" s="4"/>
      <c r="R523" s="4"/>
      <c r="S523" s="4"/>
      <c r="T523" s="4"/>
      <c r="U523" s="3">
        <v>4</v>
      </c>
      <c r="V523" s="59">
        <v>1</v>
      </c>
      <c r="W523" s="6" t="s">
        <v>1689</v>
      </c>
      <c r="X523" s="6" t="s">
        <v>1690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30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674</v>
      </c>
      <c r="Q524" s="4"/>
      <c r="R524" s="4"/>
      <c r="S524" s="4"/>
      <c r="T524" s="4"/>
      <c r="U524" s="3">
        <v>1</v>
      </c>
      <c r="V524" s="59">
        <v>1</v>
      </c>
      <c r="W524" s="6" t="s">
        <v>1690</v>
      </c>
      <c r="X524" s="6" t="s">
        <v>1691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675</v>
      </c>
      <c r="Q525" s="4"/>
      <c r="R525" s="4"/>
      <c r="S525" s="4"/>
      <c r="T525" s="4"/>
      <c r="U525" s="3">
        <v>1</v>
      </c>
      <c r="V525" s="59" t="s">
        <v>1995</v>
      </c>
      <c r="W525" s="6" t="s">
        <v>1691</v>
      </c>
      <c r="X525" s="6" t="s">
        <v>1692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15</v>
      </c>
      <c r="H526" s="4"/>
      <c r="I526" s="4"/>
      <c r="J526" s="4"/>
      <c r="K526" s="4"/>
      <c r="L526" s="4"/>
      <c r="M526" s="28"/>
      <c r="N526" s="28"/>
      <c r="O526" s="28"/>
      <c r="P526" s="3" t="s">
        <v>677</v>
      </c>
      <c r="Q526" s="4"/>
      <c r="R526" s="4"/>
      <c r="S526" s="4"/>
      <c r="T526" s="4"/>
      <c r="U526" s="3">
        <v>4</v>
      </c>
      <c r="V526" s="59">
        <v>4</v>
      </c>
      <c r="W526" s="6" t="s">
        <v>1692</v>
      </c>
      <c r="X526" s="6" t="s">
        <v>1693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45" hidden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20</v>
      </c>
      <c r="H527" s="4"/>
      <c r="I527" s="4"/>
      <c r="J527" s="4"/>
      <c r="K527" s="4"/>
      <c r="L527" s="4"/>
      <c r="M527" s="28"/>
      <c r="N527" s="28"/>
      <c r="O527" s="28"/>
      <c r="P527" s="3" t="s">
        <v>678</v>
      </c>
      <c r="Q527" s="4"/>
      <c r="R527" s="4"/>
      <c r="S527" s="4"/>
      <c r="T527" s="4"/>
      <c r="U527" s="3">
        <v>4</v>
      </c>
      <c r="V527" s="59">
        <v>2</v>
      </c>
      <c r="W527" s="6" t="s">
        <v>1693</v>
      </c>
      <c r="X527" s="6" t="s">
        <v>1694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679</v>
      </c>
      <c r="Q528" s="4"/>
      <c r="R528" s="4"/>
      <c r="S528" s="4"/>
      <c r="T528" s="4"/>
      <c r="U528" s="3">
        <v>16</v>
      </c>
      <c r="V528" s="59">
        <v>3</v>
      </c>
      <c r="W528" s="6" t="s">
        <v>1694</v>
      </c>
      <c r="X528" s="6" t="s">
        <v>1695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60" hidden="1" customHeight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15</v>
      </c>
      <c r="H529" s="4"/>
      <c r="I529" s="4"/>
      <c r="J529" s="4"/>
      <c r="K529" s="4"/>
      <c r="L529" s="4"/>
      <c r="M529" s="28"/>
      <c r="N529" s="28"/>
      <c r="O529" s="28"/>
      <c r="P529" s="3" t="s">
        <v>680</v>
      </c>
      <c r="Q529" s="4"/>
      <c r="R529" s="4"/>
      <c r="S529" s="4"/>
      <c r="T529" s="4"/>
      <c r="U529" s="3">
        <v>1</v>
      </c>
      <c r="V529" s="59">
        <v>1</v>
      </c>
      <c r="W529" s="6" t="s">
        <v>1695</v>
      </c>
      <c r="X529" s="6" t="s">
        <v>1696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681</v>
      </c>
      <c r="Q530" s="4"/>
      <c r="R530" s="4"/>
      <c r="S530" s="4"/>
      <c r="T530" s="4"/>
      <c r="U530" s="3">
        <v>1</v>
      </c>
      <c r="V530" s="59">
        <v>0.2</v>
      </c>
      <c r="W530" s="6" t="s">
        <v>1696</v>
      </c>
      <c r="X530" s="6" t="s">
        <v>1697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3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20</v>
      </c>
      <c r="H531" s="4"/>
      <c r="I531" s="4"/>
      <c r="J531" s="4"/>
      <c r="K531" s="4"/>
      <c r="L531" s="4"/>
      <c r="M531" s="28"/>
      <c r="N531" s="28"/>
      <c r="O531" s="28"/>
      <c r="P531" s="3" t="s">
        <v>682</v>
      </c>
      <c r="Q531" s="4"/>
      <c r="R531" s="4"/>
      <c r="S531" s="4"/>
      <c r="T531" s="4"/>
      <c r="U531" s="3">
        <v>1</v>
      </c>
      <c r="V531" s="59">
        <v>0.18</v>
      </c>
      <c r="W531" s="6" t="s">
        <v>1697</v>
      </c>
      <c r="X531" s="6" t="s">
        <v>1698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683</v>
      </c>
      <c r="Q532" s="4"/>
      <c r="R532" s="4"/>
      <c r="S532" s="4"/>
      <c r="T532" s="4"/>
      <c r="U532" s="3">
        <v>1</v>
      </c>
      <c r="V532" s="59">
        <v>1</v>
      </c>
      <c r="W532" s="6" t="s">
        <v>1698</v>
      </c>
      <c r="X532" s="6" t="s">
        <v>1699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684</v>
      </c>
      <c r="Q533" s="4"/>
      <c r="R533" s="4"/>
      <c r="S533" s="4"/>
      <c r="T533" s="4"/>
      <c r="U533" s="3">
        <v>1</v>
      </c>
      <c r="V533" s="59">
        <v>1</v>
      </c>
      <c r="W533" s="6" t="s">
        <v>1699</v>
      </c>
      <c r="X533" s="6" t="s">
        <v>1700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30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15</v>
      </c>
      <c r="H534" s="4"/>
      <c r="I534" s="4"/>
      <c r="J534" s="4"/>
      <c r="K534" s="4"/>
      <c r="L534" s="4"/>
      <c r="M534" s="28"/>
      <c r="N534" s="28"/>
      <c r="O534" s="28"/>
      <c r="P534" s="3" t="s">
        <v>685</v>
      </c>
      <c r="Q534" s="4"/>
      <c r="R534" s="4"/>
      <c r="S534" s="4"/>
      <c r="T534" s="4"/>
      <c r="U534" s="3">
        <v>1</v>
      </c>
      <c r="V534" s="59">
        <v>1</v>
      </c>
      <c r="W534" s="6" t="s">
        <v>1700</v>
      </c>
      <c r="X534" s="6" t="s">
        <v>1701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672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686</v>
      </c>
      <c r="Q535" s="4"/>
      <c r="R535" s="4"/>
      <c r="S535" s="4"/>
      <c r="T535" s="4"/>
      <c r="U535" s="3">
        <v>27</v>
      </c>
      <c r="V535" s="59">
        <v>9</v>
      </c>
      <c r="W535" s="6" t="s">
        <v>1701</v>
      </c>
      <c r="X535" s="6" t="s">
        <v>1702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20</v>
      </c>
      <c r="H536" s="4"/>
      <c r="I536" s="4"/>
      <c r="J536" s="4"/>
      <c r="K536" s="4"/>
      <c r="L536" s="4"/>
      <c r="M536" s="28"/>
      <c r="N536" s="28"/>
      <c r="O536" s="28"/>
      <c r="P536" s="3" t="s">
        <v>688</v>
      </c>
      <c r="Q536" s="4"/>
      <c r="R536" s="4"/>
      <c r="S536" s="4"/>
      <c r="T536" s="4"/>
      <c r="U536" s="3">
        <v>1</v>
      </c>
      <c r="V536" s="59" t="s">
        <v>1995</v>
      </c>
      <c r="W536" s="6" t="s">
        <v>1702</v>
      </c>
      <c r="X536" s="6" t="s">
        <v>1703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15</v>
      </c>
      <c r="H537" s="4"/>
      <c r="I537" s="4"/>
      <c r="J537" s="4"/>
      <c r="K537" s="4"/>
      <c r="L537" s="4"/>
      <c r="M537" s="28"/>
      <c r="N537" s="28"/>
      <c r="O537" s="28"/>
      <c r="P537" s="3" t="s">
        <v>689</v>
      </c>
      <c r="Q537" s="4"/>
      <c r="R537" s="4"/>
      <c r="S537" s="4"/>
      <c r="T537" s="4"/>
      <c r="U537" s="3">
        <v>1</v>
      </c>
      <c r="V537" s="59">
        <v>1</v>
      </c>
      <c r="W537" s="6" t="s">
        <v>1703</v>
      </c>
      <c r="X537" s="6" t="s">
        <v>1704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20</v>
      </c>
      <c r="H538" s="4"/>
      <c r="I538" s="4"/>
      <c r="J538" s="4"/>
      <c r="K538" s="4"/>
      <c r="L538" s="4"/>
      <c r="M538" s="28"/>
      <c r="N538" s="28"/>
      <c r="O538" s="28"/>
      <c r="P538" s="3" t="s">
        <v>690</v>
      </c>
      <c r="Q538" s="4"/>
      <c r="R538" s="4"/>
      <c r="S538" s="4"/>
      <c r="T538" s="4"/>
      <c r="U538" s="3">
        <v>1</v>
      </c>
      <c r="V538" s="59" t="s">
        <v>1995</v>
      </c>
      <c r="W538" s="6" t="s">
        <v>1704</v>
      </c>
      <c r="X538" s="6" t="s">
        <v>1705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si="38"/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30" hidden="1" x14ac:dyDescent="0.25">
      <c r="A539" s="3" t="s">
        <v>593</v>
      </c>
      <c r="B539" s="3" t="s">
        <v>676</v>
      </c>
      <c r="C539" s="3" t="s">
        <v>671</v>
      </c>
      <c r="D539" s="3" t="s">
        <v>673</v>
      </c>
      <c r="E539" s="3" t="s">
        <v>687</v>
      </c>
      <c r="F539" s="3">
        <v>60</v>
      </c>
      <c r="G539" s="62">
        <v>15</v>
      </c>
      <c r="H539" s="4"/>
      <c r="I539" s="4"/>
      <c r="J539" s="4"/>
      <c r="K539" s="4"/>
      <c r="L539" s="4"/>
      <c r="M539" s="28"/>
      <c r="N539" s="28"/>
      <c r="O539" s="28"/>
      <c r="P539" s="3" t="s">
        <v>691</v>
      </c>
      <c r="Q539" s="4"/>
      <c r="R539" s="4"/>
      <c r="S539" s="4"/>
      <c r="T539" s="4"/>
      <c r="U539" s="3">
        <v>1</v>
      </c>
      <c r="V539" s="59">
        <v>1</v>
      </c>
      <c r="W539" s="6" t="s">
        <v>1705</v>
      </c>
      <c r="X539" s="6" t="s">
        <v>1706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ref="AM539:AM602" si="43">SUM(AG539:AL539)</f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694</v>
      </c>
      <c r="Q540" s="4"/>
      <c r="R540" s="4"/>
      <c r="S540" s="4"/>
      <c r="T540" s="4"/>
      <c r="U540" s="3">
        <v>1</v>
      </c>
      <c r="V540" s="59">
        <v>1</v>
      </c>
      <c r="W540" s="6" t="s">
        <v>1706</v>
      </c>
      <c r="X540" s="6" t="s">
        <v>1707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695</v>
      </c>
      <c r="Q541" s="4"/>
      <c r="R541" s="4"/>
      <c r="S541" s="4"/>
      <c r="T541" s="4"/>
      <c r="U541" s="3">
        <v>1</v>
      </c>
      <c r="V541" s="59">
        <v>1</v>
      </c>
      <c r="W541" s="6" t="s">
        <v>1707</v>
      </c>
      <c r="X541" s="6" t="s">
        <v>1708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692</v>
      </c>
      <c r="F542" s="3">
        <v>70</v>
      </c>
      <c r="G542" s="62">
        <v>70</v>
      </c>
      <c r="H542" s="4"/>
      <c r="I542" s="4"/>
      <c r="J542" s="4"/>
      <c r="K542" s="4"/>
      <c r="L542" s="4"/>
      <c r="M542" s="28"/>
      <c r="N542" s="28"/>
      <c r="O542" s="28"/>
      <c r="P542" s="3" t="s">
        <v>696</v>
      </c>
      <c r="Q542" s="4"/>
      <c r="R542" s="4"/>
      <c r="S542" s="4"/>
      <c r="T542" s="4"/>
      <c r="U542" s="3">
        <v>1</v>
      </c>
      <c r="V542" s="59">
        <v>0.5</v>
      </c>
      <c r="W542" s="6" t="s">
        <v>1708</v>
      </c>
      <c r="X542" s="6" t="s">
        <v>1709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698</v>
      </c>
      <c r="Q543" s="4"/>
      <c r="R543" s="4"/>
      <c r="S543" s="4"/>
      <c r="T543" s="4"/>
      <c r="U543" s="3">
        <v>1</v>
      </c>
      <c r="V543" s="59">
        <v>1</v>
      </c>
      <c r="W543" s="6" t="s">
        <v>1709</v>
      </c>
      <c r="X543" s="6" t="s">
        <v>1710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700</v>
      </c>
      <c r="Q544" s="4"/>
      <c r="R544" s="4"/>
      <c r="S544" s="4"/>
      <c r="T544" s="4"/>
      <c r="U544" s="3">
        <v>1</v>
      </c>
      <c r="V544" s="59">
        <v>0.4</v>
      </c>
      <c r="W544" s="6" t="s">
        <v>1710</v>
      </c>
      <c r="X544" s="6" t="s">
        <v>1711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customFormat="1" ht="60" hidden="1" x14ac:dyDescent="0.25">
      <c r="A545" s="3" t="s">
        <v>593</v>
      </c>
      <c r="B545" s="3" t="s">
        <v>1152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701</v>
      </c>
      <c r="Q545" s="4"/>
      <c r="R545" s="4"/>
      <c r="S545" s="4"/>
      <c r="T545" s="4"/>
      <c r="U545" s="3">
        <v>2</v>
      </c>
      <c r="V545" s="59">
        <v>1</v>
      </c>
      <c r="W545" s="6" t="s">
        <v>1711</v>
      </c>
      <c r="X545" s="6" t="s">
        <v>1712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s="2" customFormat="1" ht="60" hidden="1" x14ac:dyDescent="0.25">
      <c r="A546" s="3" t="s">
        <v>593</v>
      </c>
      <c r="B546" s="3" t="s">
        <v>1153</v>
      </c>
      <c r="C546" s="3" t="s">
        <v>699</v>
      </c>
      <c r="D546" s="3" t="s">
        <v>693</v>
      </c>
      <c r="E546" s="3" t="s">
        <v>697</v>
      </c>
      <c r="F546" s="3">
        <v>60</v>
      </c>
      <c r="G546" s="62">
        <v>60</v>
      </c>
      <c r="H546" s="4"/>
      <c r="I546" s="4"/>
      <c r="J546" s="4"/>
      <c r="K546" s="4"/>
      <c r="L546" s="4"/>
      <c r="M546" s="28"/>
      <c r="N546" s="28"/>
      <c r="O546" s="28"/>
      <c r="P546" s="3" t="s">
        <v>702</v>
      </c>
      <c r="Q546" s="4"/>
      <c r="R546" s="4"/>
      <c r="S546" s="4"/>
      <c r="T546" s="4"/>
      <c r="U546" s="3">
        <v>120</v>
      </c>
      <c r="V546" s="59">
        <v>60</v>
      </c>
      <c r="W546" s="6" t="s">
        <v>1712</v>
      </c>
      <c r="X546" s="6" t="s">
        <v>1713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1995</v>
      </c>
      <c r="H547" s="4"/>
      <c r="I547" s="4"/>
      <c r="J547" s="4"/>
      <c r="K547" s="4"/>
      <c r="L547" s="4"/>
      <c r="M547" s="28"/>
      <c r="N547" s="28"/>
      <c r="O547" s="28"/>
      <c r="P547" s="3" t="s">
        <v>703</v>
      </c>
      <c r="Q547" s="4"/>
      <c r="R547" s="4"/>
      <c r="S547" s="4"/>
      <c r="T547" s="4"/>
      <c r="U547" s="3">
        <v>1</v>
      </c>
      <c r="V547" s="59" t="s">
        <v>1995</v>
      </c>
      <c r="W547" s="6" t="s">
        <v>1713</v>
      </c>
      <c r="X547" s="6" t="s">
        <v>1714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1995</v>
      </c>
      <c r="H548" s="4"/>
      <c r="I548" s="4"/>
      <c r="J548" s="4"/>
      <c r="K548" s="4"/>
      <c r="L548" s="4"/>
      <c r="M548" s="28"/>
      <c r="N548" s="28"/>
      <c r="O548" s="28"/>
      <c r="P548" s="3" t="s">
        <v>704</v>
      </c>
      <c r="Q548" s="4"/>
      <c r="R548" s="4"/>
      <c r="S548" s="4"/>
      <c r="T548" s="4"/>
      <c r="U548" s="3">
        <v>4</v>
      </c>
      <c r="V548" s="59" t="s">
        <v>1995</v>
      </c>
      <c r="W548" s="6" t="s">
        <v>1714</v>
      </c>
      <c r="X548" s="6" t="s">
        <v>1715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1995</v>
      </c>
      <c r="H549" s="4"/>
      <c r="I549" s="4"/>
      <c r="J549" s="4"/>
      <c r="K549" s="4"/>
      <c r="L549" s="4"/>
      <c r="M549" s="28"/>
      <c r="N549" s="28"/>
      <c r="O549" s="28"/>
      <c r="P549" s="3" t="s">
        <v>705</v>
      </c>
      <c r="Q549" s="4"/>
      <c r="R549" s="4"/>
      <c r="S549" s="4"/>
      <c r="T549" s="4"/>
      <c r="U549" s="3">
        <v>1</v>
      </c>
      <c r="V549" s="59" t="s">
        <v>1995</v>
      </c>
      <c r="W549" s="6" t="s">
        <v>1715</v>
      </c>
      <c r="X549" s="6" t="s">
        <v>1716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1995</v>
      </c>
      <c r="H550" s="4"/>
      <c r="I550" s="4"/>
      <c r="J550" s="4"/>
      <c r="K550" s="4"/>
      <c r="L550" s="4"/>
      <c r="M550" s="28"/>
      <c r="N550" s="28"/>
      <c r="O550" s="28"/>
      <c r="P550" s="3" t="s">
        <v>706</v>
      </c>
      <c r="Q550" s="4"/>
      <c r="R550" s="4"/>
      <c r="S550" s="4"/>
      <c r="T550" s="4"/>
      <c r="U550" s="3">
        <v>1</v>
      </c>
      <c r="V550" s="59" t="s">
        <v>1995</v>
      </c>
      <c r="W550" s="6" t="s">
        <v>1716</v>
      </c>
      <c r="X550" s="6" t="s">
        <v>1717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2" t="s">
        <v>1995</v>
      </c>
      <c r="H551" s="4"/>
      <c r="I551" s="4"/>
      <c r="J551" s="4"/>
      <c r="K551" s="4"/>
      <c r="L551" s="4"/>
      <c r="M551" s="28"/>
      <c r="N551" s="28"/>
      <c r="O551" s="28"/>
      <c r="P551" s="3" t="s">
        <v>707</v>
      </c>
      <c r="Q551" s="4"/>
      <c r="R551" s="4"/>
      <c r="S551" s="4"/>
      <c r="T551" s="4"/>
      <c r="U551" s="3">
        <v>1</v>
      </c>
      <c r="V551" s="59" t="s">
        <v>1995</v>
      </c>
      <c r="W551" s="6" t="s">
        <v>1717</v>
      </c>
      <c r="X551" s="6" t="s">
        <v>1718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1152</v>
      </c>
      <c r="C552" s="3" t="s">
        <v>699</v>
      </c>
      <c r="D552" s="3" t="s">
        <v>693</v>
      </c>
      <c r="E552" s="3" t="s">
        <v>723</v>
      </c>
      <c r="F552" s="3">
        <v>70</v>
      </c>
      <c r="G552" s="62">
        <v>60</v>
      </c>
      <c r="H552" s="4"/>
      <c r="I552" s="4"/>
      <c r="J552" s="4"/>
      <c r="K552" s="4"/>
      <c r="L552" s="4"/>
      <c r="M552" s="28"/>
      <c r="N552" s="28"/>
      <c r="O552" s="28"/>
      <c r="P552" s="3" t="s">
        <v>708</v>
      </c>
      <c r="Q552" s="4"/>
      <c r="R552" s="4"/>
      <c r="S552" s="4"/>
      <c r="T552" s="4"/>
      <c r="U552" s="3">
        <v>4</v>
      </c>
      <c r="V552" s="59">
        <v>1</v>
      </c>
      <c r="W552" s="6" t="s">
        <v>1718</v>
      </c>
      <c r="X552" s="6" t="s">
        <v>1719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1995</v>
      </c>
      <c r="H553" s="4"/>
      <c r="I553" s="4"/>
      <c r="J553" s="4"/>
      <c r="K553" s="4"/>
      <c r="L553" s="4"/>
      <c r="M553" s="28"/>
      <c r="N553" s="28"/>
      <c r="O553" s="28"/>
      <c r="P553" s="3" t="s">
        <v>709</v>
      </c>
      <c r="Q553" s="4"/>
      <c r="R553" s="4"/>
      <c r="S553" s="4"/>
      <c r="T553" s="4"/>
      <c r="U553" s="3">
        <v>134</v>
      </c>
      <c r="V553" s="61" t="s">
        <v>1995</v>
      </c>
      <c r="W553" s="6" t="s">
        <v>1719</v>
      </c>
      <c r="X553" s="6" t="s">
        <v>1720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1995</v>
      </c>
      <c r="H554" s="4"/>
      <c r="I554" s="4"/>
      <c r="J554" s="4"/>
      <c r="K554" s="4"/>
      <c r="L554" s="4"/>
      <c r="M554" s="28"/>
      <c r="N554" s="28"/>
      <c r="O554" s="28"/>
      <c r="P554" s="3" t="s">
        <v>710</v>
      </c>
      <c r="Q554" s="4"/>
      <c r="R554" s="4"/>
      <c r="S554" s="4"/>
      <c r="T554" s="4"/>
      <c r="U554" s="3">
        <v>4</v>
      </c>
      <c r="V554" s="59" t="s">
        <v>1995</v>
      </c>
      <c r="W554" s="6" t="s">
        <v>1720</v>
      </c>
      <c r="X554" s="6" t="s">
        <v>1721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si="39"/>
        <v>0</v>
      </c>
      <c r="AZ554" s="26">
        <f t="shared" si="40"/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1995</v>
      </c>
      <c r="H555" s="4"/>
      <c r="I555" s="4"/>
      <c r="J555" s="4"/>
      <c r="K555" s="4"/>
      <c r="L555" s="4"/>
      <c r="M555" s="28"/>
      <c r="N555" s="28"/>
      <c r="O555" s="28"/>
      <c r="P555" s="3" t="s">
        <v>711</v>
      </c>
      <c r="Q555" s="4"/>
      <c r="R555" s="4"/>
      <c r="S555" s="4"/>
      <c r="T555" s="4"/>
      <c r="U555" s="3">
        <v>4</v>
      </c>
      <c r="V555" s="59" t="s">
        <v>1995</v>
      </c>
      <c r="W555" s="6" t="s">
        <v>1721</v>
      </c>
      <c r="X555" s="6" t="s">
        <v>1722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41"/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si="42"/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ref="AY555:AY618" si="44">SUM(AS555:AX555)</f>
        <v>0</v>
      </c>
      <c r="AZ555" s="26">
        <f t="shared" ref="AZ555:AZ618" si="45">AF555+AM555+AR555+AY555</f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1995</v>
      </c>
      <c r="H556" s="4"/>
      <c r="I556" s="4"/>
      <c r="J556" s="4"/>
      <c r="K556" s="4"/>
      <c r="L556" s="4"/>
      <c r="M556" s="28"/>
      <c r="N556" s="28"/>
      <c r="O556" s="28"/>
      <c r="P556" s="3" t="s">
        <v>712</v>
      </c>
      <c r="Q556" s="4"/>
      <c r="R556" s="4"/>
      <c r="S556" s="4"/>
      <c r="T556" s="4"/>
      <c r="U556" s="3">
        <v>19</v>
      </c>
      <c r="V556" s="59" t="s">
        <v>1995</v>
      </c>
      <c r="W556" s="6" t="s">
        <v>1722</v>
      </c>
      <c r="X556" s="6" t="s">
        <v>1723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ref="AF556:AF619" si="46">SUM(AA556:AE556)</f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ref="AR556:AR619" si="47">SUM(AN556:AQ556)</f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1995</v>
      </c>
      <c r="H557" s="4"/>
      <c r="I557" s="4"/>
      <c r="J557" s="4"/>
      <c r="K557" s="4"/>
      <c r="L557" s="4"/>
      <c r="M557" s="28"/>
      <c r="N557" s="28"/>
      <c r="O557" s="28"/>
      <c r="P557" s="3" t="s">
        <v>713</v>
      </c>
      <c r="Q557" s="4"/>
      <c r="R557" s="4"/>
      <c r="S557" s="4"/>
      <c r="T557" s="4"/>
      <c r="U557" s="3">
        <v>10.92</v>
      </c>
      <c r="V557" s="59">
        <v>3.01</v>
      </c>
      <c r="W557" s="6" t="s">
        <v>1723</v>
      </c>
      <c r="X557" s="6" t="s">
        <v>1724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1155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1995</v>
      </c>
      <c r="H558" s="4"/>
      <c r="I558" s="4"/>
      <c r="J558" s="4"/>
      <c r="K558" s="4"/>
      <c r="L558" s="4"/>
      <c r="M558" s="28"/>
      <c r="N558" s="28"/>
      <c r="O558" s="28"/>
      <c r="P558" s="3" t="s">
        <v>714</v>
      </c>
      <c r="Q558" s="4"/>
      <c r="R558" s="4"/>
      <c r="S558" s="4"/>
      <c r="T558" s="4"/>
      <c r="U558" s="3">
        <v>1</v>
      </c>
      <c r="V558" s="59">
        <v>0.5</v>
      </c>
      <c r="W558" s="6" t="s">
        <v>1724</v>
      </c>
      <c r="X558" s="6" t="s">
        <v>1725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1995</v>
      </c>
      <c r="H559" s="4"/>
      <c r="I559" s="4"/>
      <c r="J559" s="4"/>
      <c r="K559" s="4"/>
      <c r="L559" s="4"/>
      <c r="M559" s="28"/>
      <c r="N559" s="28"/>
      <c r="O559" s="28"/>
      <c r="P559" s="3" t="s">
        <v>715</v>
      </c>
      <c r="Q559" s="4"/>
      <c r="R559" s="4"/>
      <c r="S559" s="4"/>
      <c r="T559" s="4"/>
      <c r="U559" s="3">
        <v>17.22</v>
      </c>
      <c r="V559" s="59">
        <v>0.55000000000000004</v>
      </c>
      <c r="W559" s="6" t="s">
        <v>1725</v>
      </c>
      <c r="X559" s="6" t="s">
        <v>1726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1155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1995</v>
      </c>
      <c r="H560" s="4"/>
      <c r="I560" s="4"/>
      <c r="J560" s="4"/>
      <c r="K560" s="4"/>
      <c r="L560" s="4"/>
      <c r="M560" s="28"/>
      <c r="N560" s="28"/>
      <c r="O560" s="28"/>
      <c r="P560" s="3" t="s">
        <v>716</v>
      </c>
      <c r="Q560" s="4"/>
      <c r="R560" s="4"/>
      <c r="S560" s="4"/>
      <c r="T560" s="4"/>
      <c r="U560" s="3">
        <v>1</v>
      </c>
      <c r="V560" s="59" t="s">
        <v>1995</v>
      </c>
      <c r="W560" s="6" t="s">
        <v>1726</v>
      </c>
      <c r="X560" s="6" t="s">
        <v>1727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1995</v>
      </c>
      <c r="H561" s="4"/>
      <c r="I561" s="4"/>
      <c r="J561" s="4"/>
      <c r="K561" s="4"/>
      <c r="L561" s="4"/>
      <c r="M561" s="28"/>
      <c r="N561" s="28"/>
      <c r="O561" s="28"/>
      <c r="P561" s="3" t="s">
        <v>717</v>
      </c>
      <c r="Q561" s="4"/>
      <c r="R561" s="4"/>
      <c r="S561" s="4"/>
      <c r="T561" s="4"/>
      <c r="U561" s="3">
        <v>1</v>
      </c>
      <c r="V561" s="59" t="s">
        <v>1995</v>
      </c>
      <c r="W561" s="6" t="s">
        <v>1727</v>
      </c>
      <c r="X561" s="6" t="s">
        <v>1728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1152</v>
      </c>
      <c r="C562" s="3" t="s">
        <v>699</v>
      </c>
      <c r="D562" s="3" t="s">
        <v>693</v>
      </c>
      <c r="E562" s="3" t="s">
        <v>723</v>
      </c>
      <c r="F562" s="3">
        <v>70</v>
      </c>
      <c r="G562" s="62">
        <v>60</v>
      </c>
      <c r="H562" s="4"/>
      <c r="I562" s="4"/>
      <c r="J562" s="4"/>
      <c r="K562" s="4"/>
      <c r="L562" s="4"/>
      <c r="M562" s="28"/>
      <c r="N562" s="28"/>
      <c r="O562" s="28"/>
      <c r="P562" s="3" t="s">
        <v>718</v>
      </c>
      <c r="Q562" s="4"/>
      <c r="R562" s="4"/>
      <c r="S562" s="4"/>
      <c r="T562" s="4"/>
      <c r="U562" s="3">
        <v>1</v>
      </c>
      <c r="V562" s="59">
        <v>1</v>
      </c>
      <c r="W562" s="6" t="s">
        <v>1728</v>
      </c>
      <c r="X562" s="6" t="s">
        <v>1729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1154</v>
      </c>
      <c r="C563" s="3" t="s">
        <v>699</v>
      </c>
      <c r="D563" s="3" t="s">
        <v>693</v>
      </c>
      <c r="E563" s="3" t="s">
        <v>723</v>
      </c>
      <c r="F563" s="3">
        <v>70</v>
      </c>
      <c r="G563" s="62" t="s">
        <v>1995</v>
      </c>
      <c r="H563" s="4"/>
      <c r="I563" s="4"/>
      <c r="J563" s="4"/>
      <c r="K563" s="4"/>
      <c r="L563" s="4"/>
      <c r="M563" s="28"/>
      <c r="N563" s="28"/>
      <c r="O563" s="28"/>
      <c r="P563" s="3" t="s">
        <v>719</v>
      </c>
      <c r="Q563" s="4"/>
      <c r="R563" s="4"/>
      <c r="S563" s="4"/>
      <c r="T563" s="4"/>
      <c r="U563" s="3">
        <v>3</v>
      </c>
      <c r="V563" s="59" t="s">
        <v>1995</v>
      </c>
      <c r="W563" s="6" t="s">
        <v>1729</v>
      </c>
      <c r="X563" s="6" t="s">
        <v>1730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721</v>
      </c>
      <c r="Q564" s="4"/>
      <c r="R564" s="4"/>
      <c r="S564" s="4"/>
      <c r="T564" s="4"/>
      <c r="U564" s="3">
        <v>1</v>
      </c>
      <c r="V564" s="59">
        <v>0.25</v>
      </c>
      <c r="W564" s="6" t="s">
        <v>1730</v>
      </c>
      <c r="X564" s="6" t="s">
        <v>1731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722</v>
      </c>
      <c r="Q565" s="4"/>
      <c r="R565" s="4"/>
      <c r="S565" s="4"/>
      <c r="T565" s="4"/>
      <c r="U565" s="3">
        <v>40000</v>
      </c>
      <c r="V565" s="59">
        <v>17169</v>
      </c>
      <c r="W565" s="6" t="s">
        <v>1731</v>
      </c>
      <c r="X565" s="6" t="s">
        <v>1732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724</v>
      </c>
      <c r="Q566" s="4"/>
      <c r="R566" s="4"/>
      <c r="S566" s="4"/>
      <c r="T566" s="4"/>
      <c r="U566" s="3">
        <v>4</v>
      </c>
      <c r="V566" s="59">
        <v>2</v>
      </c>
      <c r="W566" s="6" t="s">
        <v>1732</v>
      </c>
      <c r="X566" s="6" t="s">
        <v>1733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720</v>
      </c>
      <c r="F567" s="3">
        <v>42</v>
      </c>
      <c r="G567" s="62">
        <v>42</v>
      </c>
      <c r="H567" s="4"/>
      <c r="I567" s="4"/>
      <c r="J567" s="4"/>
      <c r="K567" s="4"/>
      <c r="L567" s="4"/>
      <c r="M567" s="28"/>
      <c r="N567" s="28"/>
      <c r="O567" s="28"/>
      <c r="P567" s="3" t="s">
        <v>725</v>
      </c>
      <c r="Q567" s="4"/>
      <c r="R567" s="4"/>
      <c r="S567" s="4"/>
      <c r="T567" s="4"/>
      <c r="U567" s="3">
        <v>2</v>
      </c>
      <c r="V567" s="59">
        <v>1</v>
      </c>
      <c r="W567" s="6" t="s">
        <v>1733</v>
      </c>
      <c r="X567" s="6" t="s">
        <v>1734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727</v>
      </c>
      <c r="Q568" s="4"/>
      <c r="R568" s="4"/>
      <c r="S568" s="4"/>
      <c r="T568" s="4"/>
      <c r="U568" s="3">
        <v>140000</v>
      </c>
      <c r="V568" s="59">
        <v>67889</v>
      </c>
      <c r="W568" s="6" t="s">
        <v>1734</v>
      </c>
      <c r="X568" s="6" t="s">
        <v>1735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728</v>
      </c>
      <c r="Q569" s="4"/>
      <c r="R569" s="4"/>
      <c r="S569" s="4"/>
      <c r="T569" s="4"/>
      <c r="U569" s="3">
        <v>2300</v>
      </c>
      <c r="V569" s="59">
        <v>100</v>
      </c>
      <c r="W569" s="6" t="s">
        <v>1735</v>
      </c>
      <c r="X569" s="6" t="s">
        <v>1736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726</v>
      </c>
      <c r="F570" s="3">
        <v>180</v>
      </c>
      <c r="G570" s="62">
        <v>180</v>
      </c>
      <c r="H570" s="4"/>
      <c r="I570" s="4"/>
      <c r="J570" s="4"/>
      <c r="K570" s="4"/>
      <c r="L570" s="4"/>
      <c r="M570" s="28"/>
      <c r="N570" s="28"/>
      <c r="O570" s="28"/>
      <c r="P570" s="3" t="s">
        <v>729</v>
      </c>
      <c r="Q570" s="4"/>
      <c r="R570" s="4"/>
      <c r="S570" s="4"/>
      <c r="T570" s="4"/>
      <c r="U570" s="3">
        <v>1</v>
      </c>
      <c r="V570" s="59">
        <v>1</v>
      </c>
      <c r="W570" s="6" t="s">
        <v>1736</v>
      </c>
      <c r="X570" s="6" t="s">
        <v>1737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722</v>
      </c>
      <c r="Q571" s="4"/>
      <c r="R571" s="4"/>
      <c r="S571" s="4"/>
      <c r="T571" s="4"/>
      <c r="U571" s="3">
        <v>40000</v>
      </c>
      <c r="V571" s="59">
        <v>19697</v>
      </c>
      <c r="W571" s="6" t="s">
        <v>1737</v>
      </c>
      <c r="X571" s="6" t="s">
        <v>1738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731</v>
      </c>
      <c r="Q572" s="4"/>
      <c r="R572" s="4"/>
      <c r="S572" s="4"/>
      <c r="T572" s="4"/>
      <c r="U572" s="3">
        <v>1</v>
      </c>
      <c r="V572" s="59">
        <v>1</v>
      </c>
      <c r="W572" s="6" t="s">
        <v>1738</v>
      </c>
      <c r="X572" s="6" t="s">
        <v>1739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732</v>
      </c>
      <c r="Q573" s="4"/>
      <c r="R573" s="4"/>
      <c r="S573" s="4"/>
      <c r="T573" s="4"/>
      <c r="U573" s="3">
        <v>1</v>
      </c>
      <c r="V573" s="59">
        <v>1</v>
      </c>
      <c r="W573" s="6" t="s">
        <v>1739</v>
      </c>
      <c r="X573" s="6" t="s">
        <v>1740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693</v>
      </c>
      <c r="E574" s="3" t="s">
        <v>730</v>
      </c>
      <c r="F574" s="3">
        <v>11</v>
      </c>
      <c r="G574" s="62">
        <v>11</v>
      </c>
      <c r="H574" s="4"/>
      <c r="I574" s="4"/>
      <c r="J574" s="4"/>
      <c r="K574" s="4"/>
      <c r="L574" s="4"/>
      <c r="M574" s="28"/>
      <c r="N574" s="28"/>
      <c r="O574" s="28"/>
      <c r="P574" s="3" t="s">
        <v>733</v>
      </c>
      <c r="Q574" s="4"/>
      <c r="R574" s="4"/>
      <c r="S574" s="4"/>
      <c r="T574" s="4"/>
      <c r="U574" s="3">
        <v>2</v>
      </c>
      <c r="V574" s="59">
        <v>1</v>
      </c>
      <c r="W574" s="6" t="s">
        <v>1740</v>
      </c>
      <c r="X574" s="6" t="s">
        <v>1741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1156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735</v>
      </c>
      <c r="Q575" s="4"/>
      <c r="R575" s="4"/>
      <c r="S575" s="4"/>
      <c r="T575" s="4"/>
      <c r="U575" s="3">
        <v>1</v>
      </c>
      <c r="V575" s="59">
        <v>1</v>
      </c>
      <c r="W575" s="6" t="s">
        <v>1741</v>
      </c>
      <c r="X575" s="6" t="s">
        <v>1742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736</v>
      </c>
      <c r="Q576" s="4"/>
      <c r="R576" s="4"/>
      <c r="S576" s="4"/>
      <c r="T576" s="4"/>
      <c r="U576" s="3">
        <v>100</v>
      </c>
      <c r="V576" s="59">
        <v>50</v>
      </c>
      <c r="W576" s="6" t="s">
        <v>1742</v>
      </c>
      <c r="X576" s="6" t="s">
        <v>1743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1152</v>
      </c>
      <c r="C577" s="3" t="s">
        <v>699</v>
      </c>
      <c r="D577" s="3" t="s">
        <v>734</v>
      </c>
      <c r="E577" s="3" t="s">
        <v>742</v>
      </c>
      <c r="F577" s="3">
        <v>43</v>
      </c>
      <c r="G577" s="62">
        <v>43</v>
      </c>
      <c r="H577" s="4"/>
      <c r="I577" s="4"/>
      <c r="J577" s="4"/>
      <c r="K577" s="4"/>
      <c r="L577" s="4"/>
      <c r="M577" s="28"/>
      <c r="N577" s="28"/>
      <c r="O577" s="28"/>
      <c r="P577" s="3" t="s">
        <v>737</v>
      </c>
      <c r="Q577" s="4"/>
      <c r="R577" s="4"/>
      <c r="S577" s="4"/>
      <c r="T577" s="4"/>
      <c r="U577" s="3">
        <v>1</v>
      </c>
      <c r="V577" s="59">
        <v>1</v>
      </c>
      <c r="W577" s="6" t="s">
        <v>1743</v>
      </c>
      <c r="X577" s="6" t="s">
        <v>1744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1155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1995</v>
      </c>
      <c r="H578" s="4"/>
      <c r="I578" s="4"/>
      <c r="J578" s="4"/>
      <c r="K578" s="4"/>
      <c r="L578" s="4"/>
      <c r="M578" s="28"/>
      <c r="N578" s="28"/>
      <c r="O578" s="28"/>
      <c r="P578" s="3" t="s">
        <v>738</v>
      </c>
      <c r="Q578" s="4"/>
      <c r="R578" s="4"/>
      <c r="S578" s="4"/>
      <c r="T578" s="4"/>
      <c r="U578" s="3">
        <v>15</v>
      </c>
      <c r="V578" s="59">
        <v>7.58</v>
      </c>
      <c r="W578" s="6" t="s">
        <v>1744</v>
      </c>
      <c r="X578" s="6" t="s">
        <v>1745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1995</v>
      </c>
      <c r="H579" s="4"/>
      <c r="I579" s="4"/>
      <c r="J579" s="4"/>
      <c r="K579" s="4"/>
      <c r="L579" s="4"/>
      <c r="M579" s="28"/>
      <c r="N579" s="28"/>
      <c r="O579" s="28"/>
      <c r="P579" s="3" t="s">
        <v>739</v>
      </c>
      <c r="Q579" s="4"/>
      <c r="R579" s="4"/>
      <c r="S579" s="4"/>
      <c r="T579" s="4"/>
      <c r="U579" s="3">
        <v>140</v>
      </c>
      <c r="V579" s="59">
        <v>70</v>
      </c>
      <c r="W579" s="6" t="s">
        <v>1745</v>
      </c>
      <c r="X579" s="6" t="s">
        <v>1746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1995</v>
      </c>
      <c r="H580" s="4"/>
      <c r="I580" s="4"/>
      <c r="J580" s="4"/>
      <c r="K580" s="4"/>
      <c r="L580" s="4"/>
      <c r="M580" s="28"/>
      <c r="N580" s="28"/>
      <c r="O580" s="28"/>
      <c r="P580" s="3" t="s">
        <v>740</v>
      </c>
      <c r="Q580" s="4"/>
      <c r="R580" s="4"/>
      <c r="S580" s="4"/>
      <c r="T580" s="4"/>
      <c r="U580" s="3">
        <v>5500</v>
      </c>
      <c r="V580" s="59" t="s">
        <v>1995</v>
      </c>
      <c r="W580" s="6" t="s">
        <v>1746</v>
      </c>
      <c r="X580" s="6" t="s">
        <v>1747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1995</v>
      </c>
      <c r="H581" s="4"/>
      <c r="I581" s="4"/>
      <c r="J581" s="4"/>
      <c r="K581" s="4"/>
      <c r="L581" s="4"/>
      <c r="M581" s="28"/>
      <c r="N581" s="28"/>
      <c r="O581" s="28"/>
      <c r="P581" s="3" t="s">
        <v>741</v>
      </c>
      <c r="Q581" s="4"/>
      <c r="R581" s="4"/>
      <c r="S581" s="4"/>
      <c r="T581" s="4"/>
      <c r="U581" s="3">
        <v>996</v>
      </c>
      <c r="V581" s="59" t="s">
        <v>1995</v>
      </c>
      <c r="W581" s="6" t="s">
        <v>1747</v>
      </c>
      <c r="X581" s="6" t="s">
        <v>1748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1154</v>
      </c>
      <c r="C582" s="3" t="s">
        <v>699</v>
      </c>
      <c r="D582" s="3" t="s">
        <v>734</v>
      </c>
      <c r="E582" s="3" t="s">
        <v>742</v>
      </c>
      <c r="F582" s="3">
        <v>43</v>
      </c>
      <c r="G582" s="62" t="s">
        <v>1995</v>
      </c>
      <c r="H582" s="4"/>
      <c r="I582" s="4"/>
      <c r="J582" s="4"/>
      <c r="K582" s="4"/>
      <c r="L582" s="4"/>
      <c r="M582" s="28"/>
      <c r="N582" s="28"/>
      <c r="O582" s="28"/>
      <c r="P582" s="3" t="s">
        <v>743</v>
      </c>
      <c r="Q582" s="4"/>
      <c r="R582" s="4"/>
      <c r="S582" s="4"/>
      <c r="T582" s="4"/>
      <c r="U582" s="3">
        <v>1</v>
      </c>
      <c r="V582" s="59" t="s">
        <v>1995</v>
      </c>
      <c r="W582" s="6" t="s">
        <v>1748</v>
      </c>
      <c r="X582" s="6" t="s">
        <v>1749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744</v>
      </c>
      <c r="Q583" s="4"/>
      <c r="R583" s="4"/>
      <c r="S583" s="4"/>
      <c r="T583" s="4"/>
      <c r="U583" s="3">
        <v>24</v>
      </c>
      <c r="V583" s="59">
        <v>6.55</v>
      </c>
      <c r="W583" s="6" t="s">
        <v>1749</v>
      </c>
      <c r="X583" s="6" t="s">
        <v>1750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745</v>
      </c>
      <c r="Q584" s="4"/>
      <c r="R584" s="4"/>
      <c r="S584" s="4"/>
      <c r="T584" s="4"/>
      <c r="U584" s="3">
        <v>3000</v>
      </c>
      <c r="V584" s="59">
        <v>788</v>
      </c>
      <c r="W584" s="6" t="s">
        <v>1750</v>
      </c>
      <c r="X584" s="6" t="s">
        <v>1751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1129</v>
      </c>
      <c r="Q585" s="4"/>
      <c r="R585" s="4"/>
      <c r="S585" s="4"/>
      <c r="T585" s="4"/>
      <c r="U585" s="3">
        <v>1</v>
      </c>
      <c r="V585" s="59">
        <v>1</v>
      </c>
      <c r="W585" s="6" t="s">
        <v>1751</v>
      </c>
      <c r="X585" s="6" t="s">
        <v>1752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746</v>
      </c>
      <c r="Q586" s="4"/>
      <c r="R586" s="4"/>
      <c r="S586" s="4"/>
      <c r="T586" s="4"/>
      <c r="U586" s="3">
        <v>40</v>
      </c>
      <c r="V586" s="59">
        <v>14</v>
      </c>
      <c r="W586" s="6" t="s">
        <v>1752</v>
      </c>
      <c r="X586" s="6" t="s">
        <v>1753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747</v>
      </c>
      <c r="Q587" s="4"/>
      <c r="R587" s="4"/>
      <c r="S587" s="4"/>
      <c r="T587" s="4"/>
      <c r="U587" s="3">
        <v>1</v>
      </c>
      <c r="V587" s="59">
        <v>1</v>
      </c>
      <c r="W587" s="6" t="s">
        <v>1753</v>
      </c>
      <c r="X587" s="6" t="s">
        <v>1754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748</v>
      </c>
      <c r="Q588" s="4"/>
      <c r="R588" s="4"/>
      <c r="S588" s="4"/>
      <c r="T588" s="4"/>
      <c r="U588" s="3">
        <v>12</v>
      </c>
      <c r="V588" s="59">
        <v>3</v>
      </c>
      <c r="W588" s="6" t="s">
        <v>1754</v>
      </c>
      <c r="X588" s="6" t="s">
        <v>1755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749</v>
      </c>
      <c r="Q589" s="4"/>
      <c r="R589" s="4"/>
      <c r="S589" s="4"/>
      <c r="T589" s="4"/>
      <c r="U589" s="3">
        <v>4</v>
      </c>
      <c r="V589" s="59">
        <v>0.8</v>
      </c>
      <c r="W589" s="6" t="s">
        <v>1755</v>
      </c>
      <c r="X589" s="6" t="s">
        <v>1756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750</v>
      </c>
      <c r="Q590" s="4"/>
      <c r="R590" s="4"/>
      <c r="S590" s="4"/>
      <c r="T590" s="4"/>
      <c r="U590" s="3">
        <v>1</v>
      </c>
      <c r="V590" s="59">
        <v>1</v>
      </c>
      <c r="W590" s="6" t="s">
        <v>1756</v>
      </c>
      <c r="X590" s="6" t="s">
        <v>1757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60" hidden="1" x14ac:dyDescent="0.25">
      <c r="A591" s="3" t="s">
        <v>593</v>
      </c>
      <c r="B591" s="3" t="s">
        <v>1152</v>
      </c>
      <c r="C591" s="3" t="s">
        <v>699</v>
      </c>
      <c r="D591" s="3" t="s">
        <v>734</v>
      </c>
      <c r="E591" s="3" t="s">
        <v>742</v>
      </c>
      <c r="F591" s="3">
        <v>43</v>
      </c>
      <c r="G591" s="62">
        <v>43</v>
      </c>
      <c r="H591" s="4"/>
      <c r="I591" s="4"/>
      <c r="J591" s="4"/>
      <c r="K591" s="4"/>
      <c r="L591" s="4"/>
      <c r="M591" s="28"/>
      <c r="N591" s="28"/>
      <c r="O591" s="28"/>
      <c r="P591" s="3" t="s">
        <v>751</v>
      </c>
      <c r="Q591" s="4"/>
      <c r="R591" s="4"/>
      <c r="S591" s="4"/>
      <c r="T591" s="4"/>
      <c r="U591" s="3">
        <v>12</v>
      </c>
      <c r="V591" s="59">
        <v>5</v>
      </c>
      <c r="W591" s="6" t="s">
        <v>1757</v>
      </c>
      <c r="X591" s="6" t="s">
        <v>1758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75">
        <v>2022520010139</v>
      </c>
      <c r="I592" s="4" t="s">
        <v>2174</v>
      </c>
      <c r="J592" s="4" t="s">
        <v>2142</v>
      </c>
      <c r="K592" s="4"/>
      <c r="L592" s="4"/>
      <c r="M592" s="28" t="s">
        <v>2147</v>
      </c>
      <c r="N592" s="28" t="s">
        <v>2148</v>
      </c>
      <c r="O592" s="28">
        <v>2102</v>
      </c>
      <c r="P592" s="3" t="s">
        <v>759</v>
      </c>
      <c r="Q592" s="4" t="s">
        <v>2149</v>
      </c>
      <c r="R592" s="4" t="s">
        <v>2154</v>
      </c>
      <c r="S592" s="4" t="s">
        <v>2159</v>
      </c>
      <c r="T592" s="4" t="s">
        <v>2164</v>
      </c>
      <c r="U592" s="3">
        <v>1142</v>
      </c>
      <c r="V592" s="59">
        <v>228.4</v>
      </c>
      <c r="W592" s="6">
        <v>44928</v>
      </c>
      <c r="X592" s="6">
        <v>45289</v>
      </c>
      <c r="Y592" s="4" t="s">
        <v>2175</v>
      </c>
      <c r="Z592" s="4" t="s">
        <v>2171</v>
      </c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77">
        <v>14107726471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14107726471</v>
      </c>
      <c r="AN592" s="78">
        <v>727695000</v>
      </c>
      <c r="AO592" s="7"/>
      <c r="AP592" s="7"/>
      <c r="AQ592" s="7">
        <v>0</v>
      </c>
      <c r="AR592" s="29">
        <f t="shared" si="47"/>
        <v>727695000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79">
        <f t="shared" si="45"/>
        <v>14835421471</v>
      </c>
      <c r="BA592" s="30"/>
    </row>
    <row r="593" spans="1:53" customFormat="1" ht="45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75">
        <v>2022520010139</v>
      </c>
      <c r="I593" s="4" t="s">
        <v>2173</v>
      </c>
      <c r="J593" s="4" t="s">
        <v>2143</v>
      </c>
      <c r="K593" s="4"/>
      <c r="L593" s="4"/>
      <c r="M593" s="28" t="s">
        <v>2147</v>
      </c>
      <c r="N593" s="28" t="s">
        <v>2148</v>
      </c>
      <c r="O593" s="28">
        <v>2102</v>
      </c>
      <c r="P593" s="3" t="s">
        <v>755</v>
      </c>
      <c r="Q593" s="4" t="s">
        <v>2150</v>
      </c>
      <c r="R593" s="4" t="s">
        <v>2155</v>
      </c>
      <c r="S593" s="4" t="s">
        <v>2160</v>
      </c>
      <c r="T593" s="4" t="s">
        <v>2155</v>
      </c>
      <c r="U593" s="3">
        <v>1428</v>
      </c>
      <c r="V593" s="59">
        <v>285.60000000000002</v>
      </c>
      <c r="W593" s="6">
        <v>44928</v>
      </c>
      <c r="X593" s="6">
        <v>45289</v>
      </c>
      <c r="Y593" s="4" t="s">
        <v>2176</v>
      </c>
      <c r="Z593" s="4" t="s">
        <v>2171</v>
      </c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77">
        <v>8897297429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8897297429</v>
      </c>
      <c r="AN593" s="78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79">
        <f t="shared" si="45"/>
        <v>8897297429</v>
      </c>
      <c r="BA593" s="30"/>
    </row>
    <row r="594" spans="1:53" customFormat="1" ht="45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75">
        <v>2022520010139</v>
      </c>
      <c r="I594" s="4" t="s">
        <v>2174</v>
      </c>
      <c r="J594" s="4" t="s">
        <v>2144</v>
      </c>
      <c r="K594" s="4"/>
      <c r="L594" s="4"/>
      <c r="M594" s="28" t="s">
        <v>2147</v>
      </c>
      <c r="N594" s="28" t="s">
        <v>2148</v>
      </c>
      <c r="O594" s="28">
        <v>2102</v>
      </c>
      <c r="P594" s="3" t="s">
        <v>756</v>
      </c>
      <c r="Q594" s="4" t="s">
        <v>2151</v>
      </c>
      <c r="R594" s="4" t="s">
        <v>2156</v>
      </c>
      <c r="S594" s="4" t="s">
        <v>2161</v>
      </c>
      <c r="T594" s="4" t="s">
        <v>2165</v>
      </c>
      <c r="U594" s="3">
        <v>3</v>
      </c>
      <c r="V594" s="59">
        <v>1</v>
      </c>
      <c r="W594" s="6">
        <v>44928</v>
      </c>
      <c r="X594" s="6">
        <v>45289</v>
      </c>
      <c r="Y594" s="4" t="s">
        <v>2168</v>
      </c>
      <c r="Z594" s="4" t="s">
        <v>2171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77">
        <v>247215822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247215822</v>
      </c>
      <c r="AN594" s="78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79">
        <f t="shared" si="45"/>
        <v>247215822</v>
      </c>
      <c r="BA594" s="30"/>
    </row>
    <row r="595" spans="1:53" customFormat="1" ht="45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75">
        <v>2022520010139</v>
      </c>
      <c r="I595" s="4" t="s">
        <v>2174</v>
      </c>
      <c r="J595" s="4" t="s">
        <v>2145</v>
      </c>
      <c r="K595" s="4"/>
      <c r="L595" s="4"/>
      <c r="M595" s="28" t="s">
        <v>2147</v>
      </c>
      <c r="N595" s="28" t="s">
        <v>2148</v>
      </c>
      <c r="O595" s="28">
        <v>2102</v>
      </c>
      <c r="P595" s="3" t="s">
        <v>757</v>
      </c>
      <c r="Q595" s="4" t="s">
        <v>2152</v>
      </c>
      <c r="R595" s="4" t="s">
        <v>2157</v>
      </c>
      <c r="S595" s="4" t="s">
        <v>2162</v>
      </c>
      <c r="T595" s="4" t="s">
        <v>2166</v>
      </c>
      <c r="U595" s="3">
        <v>4</v>
      </c>
      <c r="V595" s="59">
        <v>1</v>
      </c>
      <c r="W595" s="6">
        <v>44928</v>
      </c>
      <c r="X595" s="6">
        <v>45289</v>
      </c>
      <c r="Y595" s="4" t="s">
        <v>2169</v>
      </c>
      <c r="Z595" s="4" t="s">
        <v>2171</v>
      </c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77">
        <v>494431644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494431644</v>
      </c>
      <c r="AN595" s="78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79">
        <f t="shared" si="45"/>
        <v>494431644</v>
      </c>
      <c r="BA595" s="30"/>
    </row>
    <row r="596" spans="1:53" customFormat="1" ht="45" x14ac:dyDescent="0.25">
      <c r="A596" s="3" t="s">
        <v>593</v>
      </c>
      <c r="B596" s="3" t="s">
        <v>754</v>
      </c>
      <c r="C596" s="3" t="s">
        <v>752</v>
      </c>
      <c r="D596" s="3" t="s">
        <v>760</v>
      </c>
      <c r="E596" s="3" t="s">
        <v>753</v>
      </c>
      <c r="F596" s="3">
        <v>10</v>
      </c>
      <c r="G596" s="62">
        <v>2.5</v>
      </c>
      <c r="H596" s="75">
        <v>2022520010139</v>
      </c>
      <c r="I596" s="4" t="s">
        <v>2174</v>
      </c>
      <c r="J596" s="4" t="s">
        <v>2146</v>
      </c>
      <c r="K596" s="4"/>
      <c r="L596" s="4"/>
      <c r="M596" s="28" t="s">
        <v>2147</v>
      </c>
      <c r="N596" s="28" t="s">
        <v>2148</v>
      </c>
      <c r="O596" s="28">
        <v>2102</v>
      </c>
      <c r="P596" s="3" t="s">
        <v>758</v>
      </c>
      <c r="Q596" s="4" t="s">
        <v>2153</v>
      </c>
      <c r="R596" s="4" t="s">
        <v>2158</v>
      </c>
      <c r="S596" s="4" t="s">
        <v>2163</v>
      </c>
      <c r="T596" s="4" t="s">
        <v>2167</v>
      </c>
      <c r="U596" s="3">
        <v>4</v>
      </c>
      <c r="V596" s="59">
        <v>0.8</v>
      </c>
      <c r="W596" s="6">
        <v>44928</v>
      </c>
      <c r="X596" s="6">
        <v>45289</v>
      </c>
      <c r="Y596" s="4" t="s">
        <v>2170</v>
      </c>
      <c r="Z596" s="4" t="s">
        <v>2171</v>
      </c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77">
        <v>247215822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247215822</v>
      </c>
      <c r="AN596" s="78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79">
        <f t="shared" si="45"/>
        <v>247215822</v>
      </c>
      <c r="BA596" s="30"/>
    </row>
    <row r="597" spans="1:53" customFormat="1" ht="45" hidden="1" customHeight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</v>
      </c>
      <c r="Q597" s="4"/>
      <c r="R597" s="4"/>
      <c r="S597" s="4"/>
      <c r="T597" s="4"/>
      <c r="U597" s="3">
        <v>1</v>
      </c>
      <c r="V597" s="59" t="s">
        <v>1995</v>
      </c>
      <c r="W597" s="6" t="s">
        <v>1759</v>
      </c>
      <c r="X597" s="6" t="s">
        <v>1760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45" hidden="1" customHeight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765</v>
      </c>
      <c r="Q598" s="4"/>
      <c r="R598" s="4"/>
      <c r="S598" s="4"/>
      <c r="T598" s="4"/>
      <c r="U598" s="3">
        <v>1</v>
      </c>
      <c r="V598" s="59" t="s">
        <v>1995</v>
      </c>
      <c r="W598" s="6" t="s">
        <v>1760</v>
      </c>
      <c r="X598" s="6" t="s">
        <v>1761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customHeight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>
        <v>25</v>
      </c>
      <c r="H599" s="4"/>
      <c r="I599" s="4"/>
      <c r="J599" s="4"/>
      <c r="K599" s="4"/>
      <c r="L599" s="4"/>
      <c r="M599" s="28"/>
      <c r="N599" s="28"/>
      <c r="O599" s="28"/>
      <c r="P599" s="3" t="s">
        <v>766</v>
      </c>
      <c r="Q599" s="4"/>
      <c r="R599" s="4"/>
      <c r="S599" s="4"/>
      <c r="T599" s="4"/>
      <c r="U599" s="3">
        <v>1</v>
      </c>
      <c r="V599" s="59" t="s">
        <v>1995</v>
      </c>
      <c r="W599" s="6" t="s">
        <v>1761</v>
      </c>
      <c r="X599" s="6" t="s">
        <v>1762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60" hidden="1" customHeight="1" x14ac:dyDescent="0.25">
      <c r="A600" s="3" t="s">
        <v>761</v>
      </c>
      <c r="B600" s="3" t="s">
        <v>764</v>
      </c>
      <c r="C600" s="3" t="s">
        <v>762</v>
      </c>
      <c r="D600" s="3" t="s">
        <v>763</v>
      </c>
      <c r="E600" s="3" t="s">
        <v>4</v>
      </c>
      <c r="F600" s="3">
        <v>100</v>
      </c>
      <c r="G600" s="62" t="s">
        <v>1995</v>
      </c>
      <c r="H600" s="4"/>
      <c r="I600" s="4"/>
      <c r="J600" s="4"/>
      <c r="K600" s="4"/>
      <c r="L600" s="4"/>
      <c r="M600" s="28"/>
      <c r="N600" s="28"/>
      <c r="O600" s="28"/>
      <c r="P600" s="3" t="s">
        <v>767</v>
      </c>
      <c r="Q600" s="4"/>
      <c r="R600" s="4"/>
      <c r="S600" s="4"/>
      <c r="T600" s="4"/>
      <c r="U600" s="3">
        <v>1</v>
      </c>
      <c r="V600" s="59" t="s">
        <v>1995</v>
      </c>
      <c r="W600" s="6" t="s">
        <v>1762</v>
      </c>
      <c r="X600" s="6" t="s">
        <v>1763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150" hidden="1" customHeight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>
        <v>26.66</v>
      </c>
      <c r="H601" s="4"/>
      <c r="I601" s="4"/>
      <c r="J601" s="4"/>
      <c r="K601" s="4"/>
      <c r="L601" s="4"/>
      <c r="M601" s="28"/>
      <c r="N601" s="28"/>
      <c r="O601" s="28"/>
      <c r="P601" s="3" t="s">
        <v>771</v>
      </c>
      <c r="Q601" s="4"/>
      <c r="R601" s="4"/>
      <c r="S601" s="4"/>
      <c r="T601" s="4"/>
      <c r="U601" s="3">
        <v>150</v>
      </c>
      <c r="V601" s="59">
        <v>71</v>
      </c>
      <c r="W601" s="6" t="s">
        <v>1763</v>
      </c>
      <c r="X601" s="6" t="s">
        <v>1764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30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 t="s">
        <v>1995</v>
      </c>
      <c r="H602" s="4"/>
      <c r="I602" s="4"/>
      <c r="J602" s="4"/>
      <c r="K602" s="4"/>
      <c r="L602" s="4"/>
      <c r="M602" s="28"/>
      <c r="N602" s="28"/>
      <c r="O602" s="28"/>
      <c r="P602" s="3" t="s">
        <v>772</v>
      </c>
      <c r="Q602" s="4"/>
      <c r="R602" s="4"/>
      <c r="S602" s="4"/>
      <c r="T602" s="4"/>
      <c r="U602" s="3">
        <v>2</v>
      </c>
      <c r="V602" s="59" t="s">
        <v>1995</v>
      </c>
      <c r="W602" s="6" t="s">
        <v>1764</v>
      </c>
      <c r="X602" s="6" t="s">
        <v>1765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si="43"/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778</v>
      </c>
      <c r="Q603" s="4"/>
      <c r="R603" s="4"/>
      <c r="S603" s="4"/>
      <c r="T603" s="4"/>
      <c r="U603" s="3">
        <v>2</v>
      </c>
      <c r="V603" s="59" t="s">
        <v>2118</v>
      </c>
      <c r="W603" s="6" t="s">
        <v>1765</v>
      </c>
      <c r="X603" s="6" t="s">
        <v>1766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ref="AM603:AM666" si="48">SUM(AG603:AL603)</f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25</v>
      </c>
      <c r="H604" s="4"/>
      <c r="I604" s="4"/>
      <c r="J604" s="4"/>
      <c r="K604" s="4"/>
      <c r="L604" s="4"/>
      <c r="M604" s="28"/>
      <c r="N604" s="28"/>
      <c r="O604" s="28"/>
      <c r="P604" s="3" t="s">
        <v>773</v>
      </c>
      <c r="Q604" s="4"/>
      <c r="R604" s="4"/>
      <c r="S604" s="4"/>
      <c r="T604" s="4"/>
      <c r="U604" s="3">
        <v>12</v>
      </c>
      <c r="V604" s="59">
        <v>3</v>
      </c>
      <c r="W604" s="6" t="s">
        <v>1766</v>
      </c>
      <c r="X604" s="6" t="s">
        <v>1767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5">
        <v>0</v>
      </c>
      <c r="AH604" s="5">
        <v>0</v>
      </c>
      <c r="AI604" s="5"/>
      <c r="AJ604" s="5">
        <v>0</v>
      </c>
      <c r="AK604" s="5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60" hidden="1" x14ac:dyDescent="0.25">
      <c r="A605" s="3" t="s">
        <v>761</v>
      </c>
      <c r="B605" s="3" t="s">
        <v>774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100</v>
      </c>
      <c r="H605" s="4"/>
      <c r="I605" s="4"/>
      <c r="J605" s="4"/>
      <c r="K605" s="4"/>
      <c r="L605" s="4"/>
      <c r="M605" s="28"/>
      <c r="N605" s="28"/>
      <c r="O605" s="28"/>
      <c r="P605" s="3" t="s">
        <v>780</v>
      </c>
      <c r="Q605" s="4"/>
      <c r="R605" s="4"/>
      <c r="S605" s="4"/>
      <c r="T605" s="4"/>
      <c r="U605" s="3">
        <v>2</v>
      </c>
      <c r="V605" s="59">
        <v>0.25</v>
      </c>
      <c r="W605" s="6" t="s">
        <v>1767</v>
      </c>
      <c r="X605" s="6" t="s">
        <v>1768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7">
        <v>0</v>
      </c>
      <c r="AH605" s="7">
        <v>0</v>
      </c>
      <c r="AI605" s="7"/>
      <c r="AJ605" s="7">
        <v>0</v>
      </c>
      <c r="AK605" s="7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770</v>
      </c>
      <c r="E606" s="3" t="s">
        <v>769</v>
      </c>
      <c r="F606" s="3">
        <v>100</v>
      </c>
      <c r="G606" s="62">
        <v>32.6</v>
      </c>
      <c r="H606" s="4"/>
      <c r="I606" s="4"/>
      <c r="J606" s="4"/>
      <c r="K606" s="4"/>
      <c r="L606" s="4"/>
      <c r="M606" s="28"/>
      <c r="N606" s="28"/>
      <c r="O606" s="28"/>
      <c r="P606" s="3" t="s">
        <v>775</v>
      </c>
      <c r="Q606" s="4"/>
      <c r="R606" s="4"/>
      <c r="S606" s="4"/>
      <c r="T606" s="4"/>
      <c r="U606" s="3">
        <v>460</v>
      </c>
      <c r="V606" s="59">
        <v>144</v>
      </c>
      <c r="W606" s="6" t="s">
        <v>1768</v>
      </c>
      <c r="X606" s="6" t="s">
        <v>1769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22.44</v>
      </c>
      <c r="H607" s="4"/>
      <c r="I607" s="4"/>
      <c r="J607" s="4"/>
      <c r="K607" s="4"/>
      <c r="L607" s="4"/>
      <c r="M607" s="28"/>
      <c r="N607" s="28"/>
      <c r="O607" s="28"/>
      <c r="P607" s="3" t="s">
        <v>779</v>
      </c>
      <c r="Q607" s="4"/>
      <c r="R607" s="4"/>
      <c r="S607" s="4"/>
      <c r="T607" s="4"/>
      <c r="U607" s="3">
        <v>49</v>
      </c>
      <c r="V607" s="59">
        <v>11</v>
      </c>
      <c r="W607" s="6" t="s">
        <v>1769</v>
      </c>
      <c r="X607" s="6" t="s">
        <v>1770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75" hidden="1" x14ac:dyDescent="0.25">
      <c r="A608" s="3" t="s">
        <v>761</v>
      </c>
      <c r="B608" s="3" t="s">
        <v>764</v>
      </c>
      <c r="C608" s="3" t="s">
        <v>768</v>
      </c>
      <c r="D608" s="3" t="s">
        <v>777</v>
      </c>
      <c r="E608" s="3" t="s">
        <v>776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792</v>
      </c>
      <c r="Q608" s="4"/>
      <c r="R608" s="4"/>
      <c r="S608" s="4"/>
      <c r="T608" s="4"/>
      <c r="U608" s="3">
        <v>4</v>
      </c>
      <c r="V608" s="59">
        <v>1.2</v>
      </c>
      <c r="W608" s="6" t="s">
        <v>1770</v>
      </c>
      <c r="X608" s="6" t="s">
        <v>1771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783</v>
      </c>
      <c r="Q609" s="4"/>
      <c r="R609" s="4"/>
      <c r="S609" s="4"/>
      <c r="T609" s="4"/>
      <c r="U609" s="3">
        <v>1</v>
      </c>
      <c r="V609" s="59">
        <v>0.5</v>
      </c>
      <c r="W609" s="6" t="s">
        <v>1771</v>
      </c>
      <c r="X609" s="6" t="s">
        <v>1772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30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784</v>
      </c>
      <c r="Q610" s="4"/>
      <c r="R610" s="4"/>
      <c r="S610" s="4"/>
      <c r="T610" s="4"/>
      <c r="U610" s="3">
        <v>3</v>
      </c>
      <c r="V610" s="59">
        <v>3</v>
      </c>
      <c r="W610" s="6" t="s">
        <v>1772</v>
      </c>
      <c r="X610" s="6" t="s">
        <v>1773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45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785</v>
      </c>
      <c r="Q611" s="4"/>
      <c r="R611" s="4"/>
      <c r="S611" s="4"/>
      <c r="T611" s="4"/>
      <c r="U611" s="3">
        <v>1</v>
      </c>
      <c r="V611" s="59">
        <v>0.4</v>
      </c>
      <c r="W611" s="6" t="s">
        <v>1773</v>
      </c>
      <c r="X611" s="6" t="s">
        <v>1774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30" hidden="1" x14ac:dyDescent="0.25">
      <c r="A612" s="3" t="s">
        <v>761</v>
      </c>
      <c r="B612" s="3" t="s">
        <v>764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25</v>
      </c>
      <c r="H612" s="4"/>
      <c r="I612" s="4"/>
      <c r="J612" s="4"/>
      <c r="K612" s="4"/>
      <c r="L612" s="4"/>
      <c r="M612" s="28"/>
      <c r="N612" s="28"/>
      <c r="O612" s="28"/>
      <c r="P612" s="3" t="s">
        <v>786</v>
      </c>
      <c r="Q612" s="4"/>
      <c r="R612" s="4"/>
      <c r="S612" s="4"/>
      <c r="T612" s="4"/>
      <c r="U612" s="3">
        <v>1</v>
      </c>
      <c r="V612" s="59">
        <v>0.45</v>
      </c>
      <c r="W612" s="6" t="s">
        <v>1774</v>
      </c>
      <c r="X612" s="6" t="s">
        <v>1775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45" hidden="1" x14ac:dyDescent="0.25">
      <c r="A613" s="3" t="s">
        <v>761</v>
      </c>
      <c r="B613" s="3" t="s">
        <v>788</v>
      </c>
      <c r="C613" s="3" t="s">
        <v>768</v>
      </c>
      <c r="D613" s="3" t="s">
        <v>782</v>
      </c>
      <c r="E613" s="3" t="s">
        <v>781</v>
      </c>
      <c r="F613" s="3">
        <v>100</v>
      </c>
      <c r="G613" s="62">
        <v>0</v>
      </c>
      <c r="H613" s="4"/>
      <c r="I613" s="4"/>
      <c r="J613" s="4"/>
      <c r="K613" s="4"/>
      <c r="L613" s="4"/>
      <c r="M613" s="28"/>
      <c r="N613" s="28"/>
      <c r="O613" s="28"/>
      <c r="P613" s="3" t="s">
        <v>787</v>
      </c>
      <c r="Q613" s="4"/>
      <c r="R613" s="4"/>
      <c r="S613" s="4"/>
      <c r="T613" s="4"/>
      <c r="U613" s="3">
        <v>3</v>
      </c>
      <c r="V613" s="59">
        <v>1</v>
      </c>
      <c r="W613" s="6" t="s">
        <v>1775</v>
      </c>
      <c r="X613" s="6" t="s">
        <v>1776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416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100</v>
      </c>
      <c r="H614" s="4"/>
      <c r="I614" s="4"/>
      <c r="J614" s="4"/>
      <c r="K614" s="4"/>
      <c r="L614" s="4"/>
      <c r="M614" s="28"/>
      <c r="N614" s="28"/>
      <c r="O614" s="28"/>
      <c r="P614" s="3" t="s">
        <v>791</v>
      </c>
      <c r="Q614" s="4"/>
      <c r="R614" s="4"/>
      <c r="S614" s="4"/>
      <c r="T614" s="4"/>
      <c r="U614" s="3">
        <v>80</v>
      </c>
      <c r="V614" s="59">
        <v>80</v>
      </c>
      <c r="W614" s="6" t="s">
        <v>1776</v>
      </c>
      <c r="X614" s="6" t="s">
        <v>1777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801</v>
      </c>
      <c r="Q615" s="4"/>
      <c r="R615" s="4"/>
      <c r="S615" s="4"/>
      <c r="T615" s="4"/>
      <c r="U615" s="3">
        <v>1</v>
      </c>
      <c r="V615" s="59">
        <v>0.25</v>
      </c>
      <c r="W615" s="6" t="s">
        <v>1777</v>
      </c>
      <c r="X615" s="6" t="s">
        <v>1778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6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793</v>
      </c>
      <c r="Q616" s="4"/>
      <c r="R616" s="4"/>
      <c r="S616" s="4"/>
      <c r="T616" s="4"/>
      <c r="U616" s="3">
        <v>100</v>
      </c>
      <c r="V616" s="59">
        <v>30.64</v>
      </c>
      <c r="W616" s="6" t="s">
        <v>1778</v>
      </c>
      <c r="X616" s="6" t="s">
        <v>1779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790</v>
      </c>
      <c r="E617" s="3" t="s">
        <v>789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794</v>
      </c>
      <c r="Q617" s="4"/>
      <c r="R617" s="4"/>
      <c r="S617" s="4"/>
      <c r="T617" s="4"/>
      <c r="U617" s="3">
        <v>100</v>
      </c>
      <c r="V617" s="59">
        <v>75</v>
      </c>
      <c r="W617" s="6" t="s">
        <v>1779</v>
      </c>
      <c r="X617" s="6" t="s">
        <v>1780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30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796</v>
      </c>
      <c r="Q618" s="4"/>
      <c r="R618" s="4"/>
      <c r="S618" s="4"/>
      <c r="T618" s="4"/>
      <c r="U618" s="3">
        <v>1</v>
      </c>
      <c r="V618" s="59">
        <v>0.25</v>
      </c>
      <c r="W618" s="6" t="s">
        <v>1780</v>
      </c>
      <c r="X618" s="6" t="s">
        <v>1781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si="44"/>
        <v>0</v>
      </c>
      <c r="AZ618" s="26">
        <f t="shared" si="45"/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>
        <v>25</v>
      </c>
      <c r="H619" s="4"/>
      <c r="I619" s="4"/>
      <c r="J619" s="4"/>
      <c r="K619" s="4"/>
      <c r="L619" s="4"/>
      <c r="M619" s="28"/>
      <c r="N619" s="28"/>
      <c r="O619" s="28"/>
      <c r="P619" s="3" t="s">
        <v>797</v>
      </c>
      <c r="Q619" s="4"/>
      <c r="R619" s="4"/>
      <c r="S619" s="4"/>
      <c r="T619" s="4"/>
      <c r="U619" s="3">
        <v>1</v>
      </c>
      <c r="V619" s="59">
        <v>1</v>
      </c>
      <c r="W619" s="6" t="s">
        <v>1781</v>
      </c>
      <c r="X619" s="6" t="s">
        <v>1782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46"/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si="47"/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ref="AY619:AY682" si="49">SUM(AS619:AX619)</f>
        <v>0</v>
      </c>
      <c r="AZ619" s="26">
        <f t="shared" ref="AZ619:AZ682" si="50">AF619+AM619+AR619+AY619</f>
        <v>0</v>
      </c>
      <c r="BA619" s="30"/>
    </row>
    <row r="620" spans="1:53" customFormat="1" ht="45" hidden="1" x14ac:dyDescent="0.25">
      <c r="A620" s="3" t="s">
        <v>761</v>
      </c>
      <c r="B620" s="3" t="s">
        <v>764</v>
      </c>
      <c r="C620" s="3" t="s">
        <v>768</v>
      </c>
      <c r="D620" s="3" t="s">
        <v>1157</v>
      </c>
      <c r="E620" s="3" t="s">
        <v>795</v>
      </c>
      <c r="F620" s="3">
        <v>100</v>
      </c>
      <c r="G620" s="62" t="s">
        <v>1995</v>
      </c>
      <c r="H620" s="4"/>
      <c r="I620" s="4"/>
      <c r="J620" s="4"/>
      <c r="K620" s="4"/>
      <c r="L620" s="4"/>
      <c r="M620" s="28"/>
      <c r="N620" s="28"/>
      <c r="O620" s="28"/>
      <c r="P620" s="3" t="s">
        <v>798</v>
      </c>
      <c r="Q620" s="4"/>
      <c r="R620" s="4"/>
      <c r="S620" s="4"/>
      <c r="T620" s="4"/>
      <c r="U620" s="3">
        <v>3</v>
      </c>
      <c r="V620" s="59" t="s">
        <v>1995</v>
      </c>
      <c r="W620" s="6" t="s">
        <v>1782</v>
      </c>
      <c r="X620" s="6" t="s">
        <v>1783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ref="AF620:AF683" si="51">SUM(AA620:AE620)</f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ref="AR620:AR683" si="52">SUM(AN620:AQ620)</f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800</v>
      </c>
      <c r="Q621" s="4"/>
      <c r="R621" s="4"/>
      <c r="S621" s="4"/>
      <c r="T621" s="4"/>
      <c r="U621" s="3">
        <v>1</v>
      </c>
      <c r="V621" s="59">
        <v>0.2</v>
      </c>
      <c r="W621" s="6" t="s">
        <v>1783</v>
      </c>
      <c r="X621" s="6" t="s">
        <v>1784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30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802</v>
      </c>
      <c r="Q622" s="4"/>
      <c r="R622" s="4"/>
      <c r="S622" s="4"/>
      <c r="T622" s="4"/>
      <c r="U622" s="3">
        <v>2</v>
      </c>
      <c r="V622" s="59">
        <v>1.45</v>
      </c>
      <c r="W622" s="6" t="s">
        <v>1784</v>
      </c>
      <c r="X622" s="6" t="s">
        <v>1785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50</v>
      </c>
      <c r="H623" s="4"/>
      <c r="I623" s="4"/>
      <c r="J623" s="4"/>
      <c r="K623" s="4"/>
      <c r="L623" s="4"/>
      <c r="M623" s="28"/>
      <c r="N623" s="28"/>
      <c r="O623" s="28"/>
      <c r="P623" s="3" t="s">
        <v>803</v>
      </c>
      <c r="Q623" s="4"/>
      <c r="R623" s="4"/>
      <c r="S623" s="4"/>
      <c r="T623" s="4"/>
      <c r="U623" s="3">
        <v>6</v>
      </c>
      <c r="V623" s="59">
        <v>2</v>
      </c>
      <c r="W623" s="6" t="s">
        <v>1785</v>
      </c>
      <c r="X623" s="6" t="s">
        <v>1786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1158</v>
      </c>
      <c r="E624" s="3" t="s">
        <v>799</v>
      </c>
      <c r="F624" s="3">
        <v>50</v>
      </c>
      <c r="G624" s="62">
        <v>12.5</v>
      </c>
      <c r="H624" s="4"/>
      <c r="I624" s="4"/>
      <c r="J624" s="4"/>
      <c r="K624" s="4"/>
      <c r="L624" s="4"/>
      <c r="M624" s="28"/>
      <c r="N624" s="28"/>
      <c r="O624" s="28"/>
      <c r="P624" s="3" t="s">
        <v>804</v>
      </c>
      <c r="Q624" s="4"/>
      <c r="R624" s="4"/>
      <c r="S624" s="4"/>
      <c r="T624" s="4"/>
      <c r="U624" s="3">
        <v>2</v>
      </c>
      <c r="V624" s="59" t="s">
        <v>1995</v>
      </c>
      <c r="W624" s="6" t="s">
        <v>1786</v>
      </c>
      <c r="X624" s="6" t="s">
        <v>1787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4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>
        <v>4</v>
      </c>
      <c r="H625" s="4"/>
      <c r="I625" s="4"/>
      <c r="J625" s="4"/>
      <c r="K625" s="4"/>
      <c r="L625" s="4"/>
      <c r="M625" s="28"/>
      <c r="N625" s="28"/>
      <c r="O625" s="28"/>
      <c r="P625" s="3" t="s">
        <v>806</v>
      </c>
      <c r="Q625" s="4"/>
      <c r="R625" s="4"/>
      <c r="S625" s="4"/>
      <c r="T625" s="4"/>
      <c r="U625" s="3">
        <v>160</v>
      </c>
      <c r="V625" s="59" t="s">
        <v>1995</v>
      </c>
      <c r="W625" s="6" t="s">
        <v>1787</v>
      </c>
      <c r="X625" s="6" t="s">
        <v>1788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3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 t="s">
        <v>1995</v>
      </c>
      <c r="H626" s="4"/>
      <c r="I626" s="4"/>
      <c r="J626" s="4"/>
      <c r="K626" s="4"/>
      <c r="L626" s="4"/>
      <c r="M626" s="28"/>
      <c r="N626" s="28"/>
      <c r="O626" s="28"/>
      <c r="P626" s="3" t="s">
        <v>807</v>
      </c>
      <c r="Q626" s="4"/>
      <c r="R626" s="4"/>
      <c r="S626" s="4"/>
      <c r="T626" s="4"/>
      <c r="U626" s="3">
        <v>1</v>
      </c>
      <c r="V626" s="59" t="s">
        <v>1995</v>
      </c>
      <c r="W626" s="6" t="s">
        <v>1788</v>
      </c>
      <c r="X626" s="6" t="s">
        <v>1789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808</v>
      </c>
      <c r="Q627" s="4"/>
      <c r="R627" s="4"/>
      <c r="S627" s="4"/>
      <c r="T627" s="4"/>
      <c r="U627" s="3">
        <v>15</v>
      </c>
      <c r="V627" s="59">
        <v>6</v>
      </c>
      <c r="W627" s="6" t="s">
        <v>1789</v>
      </c>
      <c r="X627" s="6" t="s">
        <v>1790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/>
      <c r="N628" s="28"/>
      <c r="O628" s="28"/>
      <c r="P628" s="3" t="s">
        <v>809</v>
      </c>
      <c r="Q628" s="4"/>
      <c r="R628" s="4"/>
      <c r="S628" s="4"/>
      <c r="T628" s="4"/>
      <c r="U628" s="3">
        <v>1</v>
      </c>
      <c r="V628" s="59" t="s">
        <v>1995</v>
      </c>
      <c r="W628" s="6" t="s">
        <v>1790</v>
      </c>
      <c r="X628" s="6" t="s">
        <v>1791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</v>
      </c>
      <c r="H629" s="4"/>
      <c r="I629" s="4"/>
      <c r="J629" s="4"/>
      <c r="K629" s="4"/>
      <c r="L629" s="4"/>
      <c r="M629" s="28"/>
      <c r="N629" s="28"/>
      <c r="O629" s="28"/>
      <c r="P629" s="3" t="s">
        <v>810</v>
      </c>
      <c r="Q629" s="4"/>
      <c r="R629" s="4"/>
      <c r="S629" s="4"/>
      <c r="T629" s="4"/>
      <c r="U629" s="3">
        <v>1</v>
      </c>
      <c r="V629" s="59">
        <v>0.3</v>
      </c>
      <c r="W629" s="6" t="s">
        <v>1791</v>
      </c>
      <c r="X629" s="6" t="s">
        <v>1792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30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811</v>
      </c>
      <c r="Q630" s="4"/>
      <c r="R630" s="4"/>
      <c r="S630" s="4"/>
      <c r="T630" s="4"/>
      <c r="U630" s="3">
        <v>1</v>
      </c>
      <c r="V630" s="59" t="s">
        <v>1995</v>
      </c>
      <c r="W630" s="6" t="s">
        <v>1792</v>
      </c>
      <c r="X630" s="6" t="s">
        <v>1793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45" hidden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0.1</v>
      </c>
      <c r="H631" s="4"/>
      <c r="I631" s="4"/>
      <c r="J631" s="4"/>
      <c r="K631" s="4"/>
      <c r="L631" s="4"/>
      <c r="M631" s="28"/>
      <c r="N631" s="28"/>
      <c r="O631" s="28"/>
      <c r="P631" s="3" t="s">
        <v>812</v>
      </c>
      <c r="Q631" s="4"/>
      <c r="R631" s="4"/>
      <c r="S631" s="4"/>
      <c r="T631" s="4"/>
      <c r="U631" s="3">
        <v>4</v>
      </c>
      <c r="V631" s="59">
        <v>2</v>
      </c>
      <c r="W631" s="6" t="s">
        <v>1793</v>
      </c>
      <c r="X631" s="6" t="s">
        <v>1794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30" hidden="1" customHeight="1" x14ac:dyDescent="0.25">
      <c r="A632" s="3" t="s">
        <v>761</v>
      </c>
      <c r="B632" s="3" t="s">
        <v>764</v>
      </c>
      <c r="C632" s="3" t="s">
        <v>768</v>
      </c>
      <c r="D632" s="3" t="s">
        <v>1159</v>
      </c>
      <c r="E632" s="3" t="s">
        <v>805</v>
      </c>
      <c r="F632" s="3">
        <v>0.4</v>
      </c>
      <c r="G632" s="62">
        <v>0.4</v>
      </c>
      <c r="H632" s="4"/>
      <c r="I632" s="4"/>
      <c r="J632" s="4"/>
      <c r="K632" s="4"/>
      <c r="L632" s="4"/>
      <c r="M632" s="28"/>
      <c r="N632" s="28"/>
      <c r="O632" s="28"/>
      <c r="P632" s="3" t="s">
        <v>813</v>
      </c>
      <c r="Q632" s="4"/>
      <c r="R632" s="4"/>
      <c r="S632" s="4"/>
      <c r="T632" s="4"/>
      <c r="U632" s="3">
        <v>1</v>
      </c>
      <c r="V632" s="59">
        <v>1</v>
      </c>
      <c r="W632" s="6" t="s">
        <v>1794</v>
      </c>
      <c r="X632" s="6" t="s">
        <v>1795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817</v>
      </c>
      <c r="Q633" s="4"/>
      <c r="R633" s="4"/>
      <c r="S633" s="4"/>
      <c r="T633" s="4"/>
      <c r="U633" s="3">
        <v>1</v>
      </c>
      <c r="V633" s="59" t="s">
        <v>1995</v>
      </c>
      <c r="W633" s="6" t="s">
        <v>1795</v>
      </c>
      <c r="X633" s="6" t="s">
        <v>1796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818</v>
      </c>
      <c r="Q634" s="4"/>
      <c r="R634" s="4"/>
      <c r="S634" s="4"/>
      <c r="T634" s="4"/>
      <c r="U634" s="3">
        <v>40</v>
      </c>
      <c r="V634" s="59">
        <v>12</v>
      </c>
      <c r="W634" s="6" t="s">
        <v>1796</v>
      </c>
      <c r="X634" s="6" t="s">
        <v>1797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819</v>
      </c>
      <c r="Q635" s="4"/>
      <c r="R635" s="4"/>
      <c r="S635" s="4"/>
      <c r="T635" s="4"/>
      <c r="U635" s="3">
        <v>2000</v>
      </c>
      <c r="V635" s="59">
        <v>500</v>
      </c>
      <c r="W635" s="6" t="s">
        <v>1797</v>
      </c>
      <c r="X635" s="6" t="s">
        <v>1798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820</v>
      </c>
      <c r="Q636" s="4"/>
      <c r="R636" s="4"/>
      <c r="S636" s="4"/>
      <c r="T636" s="4"/>
      <c r="U636" s="3">
        <v>4</v>
      </c>
      <c r="V636" s="59">
        <v>1</v>
      </c>
      <c r="W636" s="6" t="s">
        <v>1798</v>
      </c>
      <c r="X636" s="6" t="s">
        <v>1799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821</v>
      </c>
      <c r="Q637" s="4"/>
      <c r="R637" s="4"/>
      <c r="S637" s="4"/>
      <c r="T637" s="4"/>
      <c r="U637" s="3">
        <v>600</v>
      </c>
      <c r="V637" s="59">
        <v>120</v>
      </c>
      <c r="W637" s="6" t="s">
        <v>1799</v>
      </c>
      <c r="X637" s="6" t="s">
        <v>1800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7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822</v>
      </c>
      <c r="Q638" s="4"/>
      <c r="R638" s="4"/>
      <c r="S638" s="4"/>
      <c r="T638" s="4"/>
      <c r="U638" s="3">
        <v>15</v>
      </c>
      <c r="V638" s="59">
        <v>2</v>
      </c>
      <c r="W638" s="6" t="s">
        <v>1800</v>
      </c>
      <c r="X638" s="6" t="s">
        <v>1801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815</v>
      </c>
      <c r="F639" s="3">
        <v>12</v>
      </c>
      <c r="G639" s="62">
        <v>3</v>
      </c>
      <c r="H639" s="4"/>
      <c r="I639" s="4"/>
      <c r="J639" s="4"/>
      <c r="K639" s="4"/>
      <c r="L639" s="4"/>
      <c r="M639" s="28"/>
      <c r="N639" s="28"/>
      <c r="O639" s="28"/>
      <c r="P639" s="3" t="s">
        <v>823</v>
      </c>
      <c r="Q639" s="4"/>
      <c r="R639" s="4"/>
      <c r="S639" s="4"/>
      <c r="T639" s="4"/>
      <c r="U639" s="3">
        <v>4</v>
      </c>
      <c r="V639" s="59">
        <v>0.5</v>
      </c>
      <c r="W639" s="6" t="s">
        <v>1801</v>
      </c>
      <c r="X639" s="6" t="s">
        <v>1802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825</v>
      </c>
      <c r="Q640" s="4"/>
      <c r="R640" s="4"/>
      <c r="S640" s="4"/>
      <c r="T640" s="4"/>
      <c r="U640" s="3">
        <v>1</v>
      </c>
      <c r="V640" s="59" t="s">
        <v>1995</v>
      </c>
      <c r="W640" s="6" t="s">
        <v>1802</v>
      </c>
      <c r="X640" s="6" t="s">
        <v>1803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7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828</v>
      </c>
      <c r="Q641" s="4"/>
      <c r="R641" s="4"/>
      <c r="S641" s="4"/>
      <c r="T641" s="4"/>
      <c r="U641" s="3">
        <v>40</v>
      </c>
      <c r="V641" s="59">
        <v>10</v>
      </c>
      <c r="W641" s="6" t="s">
        <v>1803</v>
      </c>
      <c r="X641" s="6" t="s">
        <v>1804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826</v>
      </c>
      <c r="Q642" s="4"/>
      <c r="R642" s="4"/>
      <c r="S642" s="4"/>
      <c r="T642" s="4"/>
      <c r="U642" s="3">
        <v>4</v>
      </c>
      <c r="V642" s="59">
        <v>1</v>
      </c>
      <c r="W642" s="6" t="s">
        <v>1804</v>
      </c>
      <c r="X642" s="6" t="s">
        <v>1805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45" hidden="1" x14ac:dyDescent="0.25">
      <c r="A643" s="3" t="s">
        <v>761</v>
      </c>
      <c r="B643" s="3" t="s">
        <v>764</v>
      </c>
      <c r="C643" s="3" t="s">
        <v>814</v>
      </c>
      <c r="D643" s="3" t="s">
        <v>816</v>
      </c>
      <c r="E643" s="3" t="s">
        <v>824</v>
      </c>
      <c r="F643" s="3">
        <v>25</v>
      </c>
      <c r="G643" s="62">
        <v>6.5</v>
      </c>
      <c r="H643" s="4"/>
      <c r="I643" s="4"/>
      <c r="J643" s="4"/>
      <c r="K643" s="4"/>
      <c r="L643" s="4"/>
      <c r="M643" s="28"/>
      <c r="N643" s="28"/>
      <c r="O643" s="28"/>
      <c r="P643" s="3" t="s">
        <v>827</v>
      </c>
      <c r="Q643" s="4"/>
      <c r="R643" s="4"/>
      <c r="S643" s="4"/>
      <c r="T643" s="4"/>
      <c r="U643" s="3">
        <v>1</v>
      </c>
      <c r="V643" s="59" t="s">
        <v>1995</v>
      </c>
      <c r="W643" s="6" t="s">
        <v>1805</v>
      </c>
      <c r="X643" s="6" t="s">
        <v>1806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7</v>
      </c>
      <c r="Q644" s="4"/>
      <c r="R644" s="4"/>
      <c r="S644" s="4"/>
      <c r="T644" s="4"/>
      <c r="U644" s="3">
        <v>1</v>
      </c>
      <c r="V644" s="59">
        <v>1</v>
      </c>
      <c r="W644" s="6" t="s">
        <v>1806</v>
      </c>
      <c r="X644" s="6" t="s">
        <v>1807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8</v>
      </c>
      <c r="Q645" s="4"/>
      <c r="R645" s="4"/>
      <c r="S645" s="4"/>
      <c r="T645" s="4"/>
      <c r="U645" s="3">
        <v>1</v>
      </c>
      <c r="V645" s="59">
        <v>1</v>
      </c>
      <c r="W645" s="6" t="s">
        <v>1807</v>
      </c>
      <c r="X645" s="6" t="s">
        <v>1808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1130</v>
      </c>
      <c r="Q646" s="4"/>
      <c r="R646" s="4"/>
      <c r="S646" s="4"/>
      <c r="T646" s="4"/>
      <c r="U646" s="3">
        <v>1</v>
      </c>
      <c r="V646" s="59">
        <v>1</v>
      </c>
      <c r="W646" s="6" t="s">
        <v>1808</v>
      </c>
      <c r="X646" s="6" t="s">
        <v>1809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833</v>
      </c>
      <c r="Q647" s="4"/>
      <c r="R647" s="4"/>
      <c r="S647" s="4"/>
      <c r="T647" s="4"/>
      <c r="U647" s="3">
        <v>1</v>
      </c>
      <c r="V647" s="59">
        <v>1</v>
      </c>
      <c r="W647" s="6" t="s">
        <v>1809</v>
      </c>
      <c r="X647" s="6" t="s">
        <v>1810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60" hidden="1" x14ac:dyDescent="0.25">
      <c r="A648" s="3" t="s">
        <v>829</v>
      </c>
      <c r="B648" s="3" t="s">
        <v>1160</v>
      </c>
      <c r="C648" s="3" t="s">
        <v>830</v>
      </c>
      <c r="D648" s="3" t="s">
        <v>832</v>
      </c>
      <c r="E648" s="3" t="s">
        <v>831</v>
      </c>
      <c r="F648" s="3">
        <v>100</v>
      </c>
      <c r="G648" s="62">
        <v>100</v>
      </c>
      <c r="H648" s="4"/>
      <c r="I648" s="4"/>
      <c r="J648" s="4"/>
      <c r="K648" s="4"/>
      <c r="L648" s="4"/>
      <c r="M648" s="28"/>
      <c r="N648" s="28"/>
      <c r="O648" s="28"/>
      <c r="P648" s="3" t="s">
        <v>834</v>
      </c>
      <c r="Q648" s="4"/>
      <c r="R648" s="4"/>
      <c r="S648" s="4"/>
      <c r="T648" s="4"/>
      <c r="U648" s="3">
        <v>3</v>
      </c>
      <c r="V648" s="59">
        <v>1</v>
      </c>
      <c r="W648" s="6" t="s">
        <v>1810</v>
      </c>
      <c r="X648" s="6" t="s">
        <v>1811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836</v>
      </c>
      <c r="F649" s="3">
        <v>12</v>
      </c>
      <c r="G649" s="62">
        <v>12</v>
      </c>
      <c r="H649" s="4"/>
      <c r="I649" s="4"/>
      <c r="J649" s="4"/>
      <c r="K649" s="4"/>
      <c r="L649" s="4"/>
      <c r="M649" s="28"/>
      <c r="N649" s="28"/>
      <c r="O649" s="28"/>
      <c r="P649" s="3" t="s">
        <v>838</v>
      </c>
      <c r="Q649" s="4"/>
      <c r="R649" s="4"/>
      <c r="S649" s="4"/>
      <c r="T649" s="4"/>
      <c r="U649" s="3">
        <v>1</v>
      </c>
      <c r="V649" s="59">
        <v>1</v>
      </c>
      <c r="W649" s="6" t="s">
        <v>1811</v>
      </c>
      <c r="X649" s="6" t="s">
        <v>1812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9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839</v>
      </c>
      <c r="F650" s="3">
        <v>381.2</v>
      </c>
      <c r="G650" s="62">
        <v>381.2</v>
      </c>
      <c r="H650" s="4"/>
      <c r="I650" s="4"/>
      <c r="J650" s="4"/>
      <c r="K650" s="4"/>
      <c r="L650" s="4"/>
      <c r="M650" s="28"/>
      <c r="N650" s="28"/>
      <c r="O650" s="28"/>
      <c r="P650" s="3" t="s">
        <v>840</v>
      </c>
      <c r="Q650" s="4"/>
      <c r="R650" s="4"/>
      <c r="S650" s="4"/>
      <c r="T650" s="4"/>
      <c r="U650" s="3">
        <v>5</v>
      </c>
      <c r="V650" s="59">
        <v>1</v>
      </c>
      <c r="W650" s="6" t="s">
        <v>1812</v>
      </c>
      <c r="X650" s="6" t="s">
        <v>1813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845</v>
      </c>
      <c r="Q651" s="4"/>
      <c r="R651" s="4"/>
      <c r="S651" s="4"/>
      <c r="T651" s="4"/>
      <c r="U651" s="3">
        <v>1200</v>
      </c>
      <c r="V651" s="59">
        <v>340</v>
      </c>
      <c r="W651" s="6" t="s">
        <v>1813</v>
      </c>
      <c r="X651" s="6" t="s">
        <v>1814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3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847</v>
      </c>
      <c r="Q652" s="4"/>
      <c r="R652" s="4"/>
      <c r="S652" s="4"/>
      <c r="T652" s="4"/>
      <c r="U652" s="3">
        <v>4</v>
      </c>
      <c r="V652" s="59">
        <v>1</v>
      </c>
      <c r="W652" s="6" t="s">
        <v>1814</v>
      </c>
      <c r="X652" s="6" t="s">
        <v>1815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846</v>
      </c>
      <c r="Q653" s="4"/>
      <c r="R653" s="4"/>
      <c r="S653" s="4"/>
      <c r="T653" s="4"/>
      <c r="U653" s="3">
        <v>48</v>
      </c>
      <c r="V653" s="59">
        <v>12</v>
      </c>
      <c r="W653" s="6" t="s">
        <v>1815</v>
      </c>
      <c r="X653" s="6" t="s">
        <v>1816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848</v>
      </c>
      <c r="Q654" s="4"/>
      <c r="R654" s="4"/>
      <c r="S654" s="4"/>
      <c r="T654" s="4"/>
      <c r="U654" s="3">
        <v>40</v>
      </c>
      <c r="V654" s="59">
        <v>7</v>
      </c>
      <c r="W654" s="6" t="s">
        <v>1816</v>
      </c>
      <c r="X654" s="6" t="s">
        <v>1817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30" hidden="1" x14ac:dyDescent="0.25">
      <c r="A655" s="3" t="s">
        <v>829</v>
      </c>
      <c r="B655" s="3" t="s">
        <v>362</v>
      </c>
      <c r="C655" s="3" t="s">
        <v>835</v>
      </c>
      <c r="D655" s="3" t="s">
        <v>837</v>
      </c>
      <c r="E655" s="3" t="s">
        <v>849</v>
      </c>
      <c r="F655" s="3">
        <v>1395.5</v>
      </c>
      <c r="G655" s="62">
        <v>1395.5</v>
      </c>
      <c r="H655" s="4"/>
      <c r="I655" s="4"/>
      <c r="J655" s="4"/>
      <c r="K655" s="4"/>
      <c r="L655" s="4"/>
      <c r="M655" s="28"/>
      <c r="N655" s="28"/>
      <c r="O655" s="28"/>
      <c r="P655" s="3" t="s">
        <v>841</v>
      </c>
      <c r="Q655" s="4"/>
      <c r="R655" s="4"/>
      <c r="S655" s="4"/>
      <c r="T655" s="4"/>
      <c r="U655" s="3">
        <v>2</v>
      </c>
      <c r="V655" s="59">
        <v>2</v>
      </c>
      <c r="W655" s="6" t="s">
        <v>1817</v>
      </c>
      <c r="X655" s="6" t="s">
        <v>1818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850</v>
      </c>
      <c r="Q656" s="4"/>
      <c r="R656" s="4"/>
      <c r="S656" s="4"/>
      <c r="T656" s="4"/>
      <c r="U656" s="3">
        <v>1</v>
      </c>
      <c r="V656" s="59">
        <v>1</v>
      </c>
      <c r="W656" s="6" t="s">
        <v>1818</v>
      </c>
      <c r="X656" s="6" t="s">
        <v>1819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851</v>
      </c>
      <c r="Q657" s="4"/>
      <c r="R657" s="4"/>
      <c r="S657" s="4"/>
      <c r="T657" s="4"/>
      <c r="U657" s="3">
        <v>40000</v>
      </c>
      <c r="V657" s="59">
        <v>7750</v>
      </c>
      <c r="W657" s="6" t="s">
        <v>1819</v>
      </c>
      <c r="X657" s="6" t="s">
        <v>1820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852</v>
      </c>
      <c r="Q658" s="4"/>
      <c r="R658" s="4"/>
      <c r="S658" s="4"/>
      <c r="T658" s="4"/>
      <c r="U658" s="3">
        <v>50</v>
      </c>
      <c r="V658" s="59">
        <v>3</v>
      </c>
      <c r="W658" s="6" t="s">
        <v>1820</v>
      </c>
      <c r="X658" s="6" t="s">
        <v>1821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855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853</v>
      </c>
      <c r="Q659" s="4"/>
      <c r="R659" s="4"/>
      <c r="S659" s="4"/>
      <c r="T659" s="4"/>
      <c r="U659" s="3">
        <v>8000</v>
      </c>
      <c r="V659" s="59">
        <v>8000</v>
      </c>
      <c r="W659" s="6" t="s">
        <v>1821</v>
      </c>
      <c r="X659" s="6" t="s">
        <v>1822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854</v>
      </c>
      <c r="Q660" s="4"/>
      <c r="R660" s="4"/>
      <c r="S660" s="4"/>
      <c r="T660" s="4"/>
      <c r="U660" s="3">
        <v>2</v>
      </c>
      <c r="V660" s="59">
        <v>2</v>
      </c>
      <c r="W660" s="6" t="s">
        <v>1822</v>
      </c>
      <c r="X660" s="6" t="s">
        <v>1823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843</v>
      </c>
      <c r="Q661" s="4"/>
      <c r="R661" s="4"/>
      <c r="S661" s="4"/>
      <c r="T661" s="4"/>
      <c r="U661" s="3">
        <v>4000</v>
      </c>
      <c r="V661" s="59">
        <v>1055</v>
      </c>
      <c r="W661" s="6" t="s">
        <v>1823</v>
      </c>
      <c r="X661" s="6" t="s">
        <v>1824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842</v>
      </c>
      <c r="E662" s="3" t="s">
        <v>856</v>
      </c>
      <c r="F662" s="3">
        <v>70</v>
      </c>
      <c r="G662" s="62">
        <v>70</v>
      </c>
      <c r="H662" s="4"/>
      <c r="I662" s="4"/>
      <c r="J662" s="4"/>
      <c r="K662" s="4"/>
      <c r="L662" s="4"/>
      <c r="M662" s="28"/>
      <c r="N662" s="28"/>
      <c r="O662" s="28"/>
      <c r="P662" s="3" t="s">
        <v>844</v>
      </c>
      <c r="Q662" s="4"/>
      <c r="R662" s="4"/>
      <c r="S662" s="4"/>
      <c r="T662" s="4"/>
      <c r="U662" s="3">
        <v>2280</v>
      </c>
      <c r="V662" s="59">
        <v>575</v>
      </c>
      <c r="W662" s="6" t="s">
        <v>1824</v>
      </c>
      <c r="X662" s="6" t="s">
        <v>1825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6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859</v>
      </c>
      <c r="Q663" s="4"/>
      <c r="R663" s="4"/>
      <c r="S663" s="4"/>
      <c r="T663" s="4"/>
      <c r="U663" s="3">
        <v>400</v>
      </c>
      <c r="V663" s="59">
        <v>79</v>
      </c>
      <c r="W663" s="6" t="s">
        <v>1825</v>
      </c>
      <c r="X663" s="6" t="s">
        <v>1826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3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857</v>
      </c>
      <c r="Q664" s="4"/>
      <c r="R664" s="4"/>
      <c r="S664" s="4"/>
      <c r="T664" s="4"/>
      <c r="U664" s="3">
        <v>20</v>
      </c>
      <c r="V664" s="59">
        <v>5</v>
      </c>
      <c r="W664" s="6" t="s">
        <v>1826</v>
      </c>
      <c r="X664" s="6" t="s">
        <v>1827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7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860</v>
      </c>
      <c r="Q665" s="4"/>
      <c r="R665" s="4"/>
      <c r="S665" s="4"/>
      <c r="T665" s="4"/>
      <c r="U665" s="3">
        <v>420</v>
      </c>
      <c r="V665" s="59">
        <v>108</v>
      </c>
      <c r="W665" s="6" t="s">
        <v>1827</v>
      </c>
      <c r="X665" s="6" t="s">
        <v>1828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861</v>
      </c>
      <c r="Q666" s="4"/>
      <c r="R666" s="4"/>
      <c r="S666" s="4"/>
      <c r="T666" s="4"/>
      <c r="U666" s="3">
        <v>1</v>
      </c>
      <c r="V666" s="59">
        <v>1</v>
      </c>
      <c r="W666" s="6" t="s">
        <v>1828</v>
      </c>
      <c r="X666" s="6" t="s">
        <v>1829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si="48"/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45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858</v>
      </c>
      <c r="Q667" s="4"/>
      <c r="R667" s="4"/>
      <c r="S667" s="4"/>
      <c r="T667" s="4"/>
      <c r="U667" s="3">
        <v>16</v>
      </c>
      <c r="V667" s="59">
        <v>2</v>
      </c>
      <c r="W667" s="6" t="s">
        <v>1829</v>
      </c>
      <c r="X667" s="6" t="s">
        <v>1830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ref="AM667:AM730" si="53">SUM(AG667:AL667)</f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862</v>
      </c>
      <c r="Q668" s="4"/>
      <c r="R668" s="4"/>
      <c r="S668" s="4"/>
      <c r="T668" s="4"/>
      <c r="U668" s="3">
        <v>32</v>
      </c>
      <c r="V668" s="59">
        <v>6</v>
      </c>
      <c r="W668" s="6" t="s">
        <v>1830</v>
      </c>
      <c r="X668" s="6" t="s">
        <v>1831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863</v>
      </c>
      <c r="Q669" s="4"/>
      <c r="R669" s="4"/>
      <c r="S669" s="4"/>
      <c r="T669" s="4"/>
      <c r="U669" s="3">
        <v>4</v>
      </c>
      <c r="V669" s="59">
        <v>4</v>
      </c>
      <c r="W669" s="6" t="s">
        <v>1831</v>
      </c>
      <c r="X669" s="6" t="s">
        <v>1832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864</v>
      </c>
      <c r="Q670" s="4"/>
      <c r="R670" s="4"/>
      <c r="S670" s="4"/>
      <c r="T670" s="4"/>
      <c r="U670" s="3">
        <v>24</v>
      </c>
      <c r="V670" s="59">
        <v>4</v>
      </c>
      <c r="W670" s="6" t="s">
        <v>1832</v>
      </c>
      <c r="X670" s="6" t="s">
        <v>1833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60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866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865</v>
      </c>
      <c r="Q671" s="4"/>
      <c r="R671" s="4"/>
      <c r="S671" s="4"/>
      <c r="T671" s="4"/>
      <c r="U671" s="3">
        <v>16</v>
      </c>
      <c r="V671" s="59">
        <v>4</v>
      </c>
      <c r="W671" s="6" t="s">
        <v>1833</v>
      </c>
      <c r="X671" s="6" t="s">
        <v>1834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75" hidden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869</v>
      </c>
      <c r="Q672" s="4"/>
      <c r="R672" s="4"/>
      <c r="S672" s="4"/>
      <c r="T672" s="4"/>
      <c r="U672" s="3">
        <v>300</v>
      </c>
      <c r="V672" s="59">
        <v>67</v>
      </c>
      <c r="W672" s="6" t="s">
        <v>1834</v>
      </c>
      <c r="X672" s="6" t="s">
        <v>1835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870</v>
      </c>
      <c r="Q673" s="4"/>
      <c r="R673" s="4"/>
      <c r="S673" s="4"/>
      <c r="T673" s="4"/>
      <c r="U673" s="3">
        <v>400</v>
      </c>
      <c r="V673" s="59">
        <v>125</v>
      </c>
      <c r="W673" s="6" t="s">
        <v>1835</v>
      </c>
      <c r="X673" s="6" t="s">
        <v>1836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871</v>
      </c>
      <c r="Q674" s="4"/>
      <c r="R674" s="4"/>
      <c r="S674" s="4"/>
      <c r="T674" s="4"/>
      <c r="U674" s="3">
        <v>6000</v>
      </c>
      <c r="V674" s="59">
        <v>1345</v>
      </c>
      <c r="W674" s="6" t="s">
        <v>1836</v>
      </c>
      <c r="X674" s="6" t="s">
        <v>1837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872</v>
      </c>
      <c r="Q675" s="4"/>
      <c r="R675" s="4"/>
      <c r="S675" s="4"/>
      <c r="T675" s="4"/>
      <c r="U675" s="3">
        <v>600</v>
      </c>
      <c r="V675" s="59">
        <v>193</v>
      </c>
      <c r="W675" s="6" t="s">
        <v>1837</v>
      </c>
      <c r="X675" s="6" t="s">
        <v>1838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873</v>
      </c>
      <c r="Q676" s="4"/>
      <c r="R676" s="4"/>
      <c r="S676" s="4"/>
      <c r="T676" s="4"/>
      <c r="U676" s="3">
        <v>6000</v>
      </c>
      <c r="V676" s="59">
        <v>1592</v>
      </c>
      <c r="W676" s="6" t="s">
        <v>1838</v>
      </c>
      <c r="X676" s="6" t="s">
        <v>1839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60" hidden="1" customHeight="1" x14ac:dyDescent="0.25">
      <c r="A677" s="3" t="s">
        <v>829</v>
      </c>
      <c r="B677" s="3" t="s">
        <v>362</v>
      </c>
      <c r="C677" s="3" t="s">
        <v>835</v>
      </c>
      <c r="D677" s="3" t="s">
        <v>867</v>
      </c>
      <c r="E677" s="3" t="s">
        <v>868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874</v>
      </c>
      <c r="Q677" s="4"/>
      <c r="R677" s="4"/>
      <c r="S677" s="4"/>
      <c r="T677" s="4"/>
      <c r="U677" s="3">
        <v>800</v>
      </c>
      <c r="V677" s="59">
        <v>293</v>
      </c>
      <c r="W677" s="6" t="s">
        <v>1839</v>
      </c>
      <c r="X677" s="6" t="s">
        <v>1840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877</v>
      </c>
      <c r="Q678" s="4"/>
      <c r="R678" s="4"/>
      <c r="S678" s="4"/>
      <c r="T678" s="4"/>
      <c r="U678" s="3">
        <v>1</v>
      </c>
      <c r="V678" s="59">
        <v>1</v>
      </c>
      <c r="W678" s="6" t="s">
        <v>1840</v>
      </c>
      <c r="X678" s="6" t="s">
        <v>1841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878</v>
      </c>
      <c r="Q679" s="4"/>
      <c r="R679" s="4"/>
      <c r="S679" s="4"/>
      <c r="T679" s="4"/>
      <c r="U679" s="3">
        <v>1</v>
      </c>
      <c r="V679" s="59">
        <v>1</v>
      </c>
      <c r="W679" s="6" t="s">
        <v>1841</v>
      </c>
      <c r="X679" s="6" t="s">
        <v>1842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30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879</v>
      </c>
      <c r="Q680" s="4"/>
      <c r="R680" s="4"/>
      <c r="S680" s="4"/>
      <c r="T680" s="4"/>
      <c r="U680" s="3">
        <v>1</v>
      </c>
      <c r="V680" s="59">
        <v>1</v>
      </c>
      <c r="W680" s="6" t="s">
        <v>1842</v>
      </c>
      <c r="X680" s="6" t="s">
        <v>1843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880</v>
      </c>
      <c r="Q681" s="4"/>
      <c r="R681" s="4"/>
      <c r="S681" s="4"/>
      <c r="T681" s="4"/>
      <c r="U681" s="3">
        <v>40</v>
      </c>
      <c r="V681" s="59">
        <v>10</v>
      </c>
      <c r="W681" s="6" t="s">
        <v>1843</v>
      </c>
      <c r="X681" s="6" t="s">
        <v>1844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884</v>
      </c>
      <c r="Q682" s="4"/>
      <c r="R682" s="4"/>
      <c r="S682" s="4"/>
      <c r="T682" s="4"/>
      <c r="U682" s="3">
        <v>120</v>
      </c>
      <c r="V682" s="59">
        <v>30</v>
      </c>
      <c r="W682" s="6" t="s">
        <v>1844</v>
      </c>
      <c r="X682" s="6" t="s">
        <v>1845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si="49"/>
        <v>0</v>
      </c>
      <c r="AZ682" s="26">
        <f t="shared" si="50"/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881</v>
      </c>
      <c r="Q683" s="4"/>
      <c r="R683" s="4"/>
      <c r="S683" s="4"/>
      <c r="T683" s="4"/>
      <c r="U683" s="3">
        <v>2</v>
      </c>
      <c r="V683" s="59">
        <v>1</v>
      </c>
      <c r="W683" s="6" t="s">
        <v>1845</v>
      </c>
      <c r="X683" s="6" t="s">
        <v>1846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51"/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si="52"/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ref="AY683:AY746" si="54">SUM(AS683:AX683)</f>
        <v>0</v>
      </c>
      <c r="AZ683" s="26">
        <f t="shared" ref="AZ683:AZ746" si="55">AF683+AM683+AR683+AY683</f>
        <v>0</v>
      </c>
      <c r="BA683" s="30"/>
    </row>
    <row r="684" spans="1:53" customFormat="1" ht="45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875</v>
      </c>
      <c r="F684" s="3">
        <v>100</v>
      </c>
      <c r="G684" s="62">
        <v>100</v>
      </c>
      <c r="H684" s="4"/>
      <c r="I684" s="4"/>
      <c r="J684" s="4"/>
      <c r="K684" s="4"/>
      <c r="L684" s="4"/>
      <c r="M684" s="28"/>
      <c r="N684" s="28"/>
      <c r="O684" s="28"/>
      <c r="P684" s="3" t="s">
        <v>1131</v>
      </c>
      <c r="Q684" s="4"/>
      <c r="R684" s="4"/>
      <c r="S684" s="4"/>
      <c r="T684" s="4"/>
      <c r="U684" s="3">
        <v>1</v>
      </c>
      <c r="V684" s="59">
        <v>1</v>
      </c>
      <c r="W684" s="6" t="s">
        <v>1846</v>
      </c>
      <c r="X684" s="6" t="s">
        <v>1847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ref="AF684:AF747" si="56">SUM(AA684:AE684)</f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ref="AR684:AR747" si="57">SUM(AN684:AQ684)</f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883</v>
      </c>
      <c r="Q685" s="4"/>
      <c r="R685" s="4"/>
      <c r="S685" s="4"/>
      <c r="T685" s="4"/>
      <c r="U685" s="3">
        <v>80</v>
      </c>
      <c r="V685" s="59">
        <v>15</v>
      </c>
      <c r="W685" s="6" t="s">
        <v>1847</v>
      </c>
      <c r="X685" s="6" t="s">
        <v>1848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885</v>
      </c>
      <c r="Q686" s="4"/>
      <c r="R686" s="4"/>
      <c r="S686" s="4"/>
      <c r="T686" s="4"/>
      <c r="U686" s="3">
        <v>6000</v>
      </c>
      <c r="V686" s="59">
        <v>2382</v>
      </c>
      <c r="W686" s="6" t="s">
        <v>1848</v>
      </c>
      <c r="X686" s="6" t="s">
        <v>1849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886</v>
      </c>
      <c r="Q687" s="4"/>
      <c r="R687" s="4"/>
      <c r="S687" s="4"/>
      <c r="T687" s="4"/>
      <c r="U687" s="3">
        <v>12000</v>
      </c>
      <c r="V687" s="59">
        <v>5260</v>
      </c>
      <c r="W687" s="6" t="s">
        <v>1849</v>
      </c>
      <c r="X687" s="6" t="s">
        <v>1850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60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891</v>
      </c>
      <c r="Q688" s="4"/>
      <c r="R688" s="4"/>
      <c r="S688" s="4"/>
      <c r="T688" s="4"/>
      <c r="U688" s="3">
        <v>800</v>
      </c>
      <c r="V688" s="59">
        <v>399</v>
      </c>
      <c r="W688" s="6" t="s">
        <v>1850</v>
      </c>
      <c r="X688" s="6" t="s">
        <v>1851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7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882</v>
      </c>
      <c r="F689" s="3">
        <v>538.79999999999995</v>
      </c>
      <c r="G689" s="62">
        <v>538.79999999999995</v>
      </c>
      <c r="H689" s="4"/>
      <c r="I689" s="4"/>
      <c r="J689" s="4"/>
      <c r="K689" s="4"/>
      <c r="L689" s="4"/>
      <c r="M689" s="28"/>
      <c r="N689" s="28"/>
      <c r="O689" s="28"/>
      <c r="P689" s="3" t="s">
        <v>887</v>
      </c>
      <c r="Q689" s="4"/>
      <c r="R689" s="4"/>
      <c r="S689" s="4"/>
      <c r="T689" s="4"/>
      <c r="U689" s="3">
        <v>3200</v>
      </c>
      <c r="V689" s="59">
        <v>1267</v>
      </c>
      <c r="W689" s="6" t="s">
        <v>1851</v>
      </c>
      <c r="X689" s="6" t="s">
        <v>1852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45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889</v>
      </c>
      <c r="Q690" s="4"/>
      <c r="R690" s="4"/>
      <c r="S690" s="4"/>
      <c r="T690" s="4"/>
      <c r="U690" s="3">
        <v>10</v>
      </c>
      <c r="V690" s="59">
        <v>10</v>
      </c>
      <c r="W690" s="6" t="s">
        <v>1852</v>
      </c>
      <c r="X690" s="6" t="s">
        <v>1853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60" hidden="1" x14ac:dyDescent="0.25">
      <c r="A691" s="3" t="s">
        <v>829</v>
      </c>
      <c r="B691" s="3" t="s">
        <v>362</v>
      </c>
      <c r="C691" s="3" t="s">
        <v>835</v>
      </c>
      <c r="D691" s="3" t="s">
        <v>876</v>
      </c>
      <c r="E691" s="3" t="s">
        <v>888</v>
      </c>
      <c r="F691" s="3">
        <v>100</v>
      </c>
      <c r="G691" s="62">
        <v>100</v>
      </c>
      <c r="H691" s="4"/>
      <c r="I691" s="4"/>
      <c r="J691" s="4"/>
      <c r="K691" s="4"/>
      <c r="L691" s="4"/>
      <c r="M691" s="28"/>
      <c r="N691" s="28"/>
      <c r="O691" s="28"/>
      <c r="P691" s="3" t="s">
        <v>890</v>
      </c>
      <c r="Q691" s="4"/>
      <c r="R691" s="4"/>
      <c r="S691" s="4"/>
      <c r="T691" s="4"/>
      <c r="U691" s="3">
        <v>36</v>
      </c>
      <c r="V691" s="59">
        <v>13</v>
      </c>
      <c r="W691" s="6" t="s">
        <v>1853</v>
      </c>
      <c r="X691" s="6" t="s">
        <v>1854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45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893</v>
      </c>
      <c r="Q692" s="4"/>
      <c r="R692" s="4"/>
      <c r="S692" s="4"/>
      <c r="T692" s="4"/>
      <c r="U692" s="3">
        <v>8</v>
      </c>
      <c r="V692" s="59">
        <v>1</v>
      </c>
      <c r="W692" s="6" t="s">
        <v>1854</v>
      </c>
      <c r="X692" s="6" t="s">
        <v>1855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894</v>
      </c>
      <c r="Q693" s="4"/>
      <c r="R693" s="4"/>
      <c r="S693" s="4"/>
      <c r="T693" s="4"/>
      <c r="U693" s="3">
        <v>94</v>
      </c>
      <c r="V693" s="59">
        <v>40.67</v>
      </c>
      <c r="W693" s="6" t="s">
        <v>1855</v>
      </c>
      <c r="X693" s="6" t="s">
        <v>1856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896</v>
      </c>
      <c r="Q694" s="4"/>
      <c r="R694" s="4"/>
      <c r="S694" s="4"/>
      <c r="T694" s="4"/>
      <c r="U694" s="3">
        <v>7</v>
      </c>
      <c r="V694" s="59">
        <v>1</v>
      </c>
      <c r="W694" s="6" t="s">
        <v>1856</v>
      </c>
      <c r="X694" s="6" t="s">
        <v>1857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897</v>
      </c>
      <c r="Q695" s="4"/>
      <c r="R695" s="4"/>
      <c r="S695" s="4"/>
      <c r="T695" s="4"/>
      <c r="U695" s="3">
        <v>3.7</v>
      </c>
      <c r="V695" s="59">
        <v>2.2799999999999998</v>
      </c>
      <c r="W695" s="6" t="s">
        <v>1857</v>
      </c>
      <c r="X695" s="6" t="s">
        <v>1858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898</v>
      </c>
      <c r="Q696" s="4"/>
      <c r="R696" s="4"/>
      <c r="S696" s="4"/>
      <c r="T696" s="4"/>
      <c r="U696" s="3">
        <v>1850</v>
      </c>
      <c r="V696" s="59">
        <v>580.20000000000005</v>
      </c>
      <c r="W696" s="6" t="s">
        <v>1858</v>
      </c>
      <c r="X696" s="6" t="s">
        <v>1859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45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899</v>
      </c>
      <c r="Q697" s="4"/>
      <c r="R697" s="4"/>
      <c r="S697" s="4"/>
      <c r="T697" s="4"/>
      <c r="U697" s="3">
        <v>16</v>
      </c>
      <c r="V697" s="59">
        <v>4</v>
      </c>
      <c r="W697" s="6" t="s">
        <v>1859</v>
      </c>
      <c r="X697" s="6" t="s">
        <v>1860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900</v>
      </c>
      <c r="Q698" s="4"/>
      <c r="R698" s="4"/>
      <c r="S698" s="4"/>
      <c r="T698" s="4"/>
      <c r="U698" s="3">
        <v>10</v>
      </c>
      <c r="V698" s="59">
        <v>3.02</v>
      </c>
      <c r="W698" s="6" t="s">
        <v>1860</v>
      </c>
      <c r="X698" s="6" t="s">
        <v>1861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30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892</v>
      </c>
      <c r="F699" s="3">
        <v>100</v>
      </c>
      <c r="G699" s="62">
        <v>25</v>
      </c>
      <c r="H699" s="4"/>
      <c r="I699" s="4"/>
      <c r="J699" s="4"/>
      <c r="K699" s="4"/>
      <c r="L699" s="4"/>
      <c r="M699" s="28"/>
      <c r="N699" s="28"/>
      <c r="O699" s="28"/>
      <c r="P699" s="3" t="s">
        <v>903</v>
      </c>
      <c r="Q699" s="4"/>
      <c r="R699" s="4"/>
      <c r="S699" s="4"/>
      <c r="T699" s="4"/>
      <c r="U699" s="3">
        <v>3.7</v>
      </c>
      <c r="V699" s="59">
        <v>1.84</v>
      </c>
      <c r="W699" s="6" t="s">
        <v>1861</v>
      </c>
      <c r="X699" s="6" t="s">
        <v>1862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905</v>
      </c>
      <c r="Q700" s="4"/>
      <c r="R700" s="4"/>
      <c r="S700" s="4"/>
      <c r="T700" s="4"/>
      <c r="U700" s="3">
        <v>1415</v>
      </c>
      <c r="V700" s="59">
        <v>280</v>
      </c>
      <c r="W700" s="6" t="s">
        <v>1862</v>
      </c>
      <c r="X700" s="6" t="s">
        <v>1863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904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906</v>
      </c>
      <c r="Q701" s="4"/>
      <c r="R701" s="4"/>
      <c r="S701" s="4"/>
      <c r="T701" s="4"/>
      <c r="U701" s="3">
        <v>6010</v>
      </c>
      <c r="V701" s="59">
        <v>2316</v>
      </c>
      <c r="W701" s="6" t="s">
        <v>1863</v>
      </c>
      <c r="X701" s="6" t="s">
        <v>1864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908</v>
      </c>
      <c r="Q702" s="4"/>
      <c r="R702" s="4"/>
      <c r="S702" s="4"/>
      <c r="T702" s="4"/>
      <c r="U702" s="3">
        <v>12550</v>
      </c>
      <c r="V702" s="59">
        <v>4933.6000000000004</v>
      </c>
      <c r="W702" s="6" t="s">
        <v>1864</v>
      </c>
      <c r="X702" s="6" t="s">
        <v>1865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907</v>
      </c>
      <c r="F703" s="3">
        <v>100</v>
      </c>
      <c r="G703" s="62">
        <v>100</v>
      </c>
      <c r="H703" s="4"/>
      <c r="I703" s="4"/>
      <c r="J703" s="4"/>
      <c r="K703" s="4"/>
      <c r="L703" s="4"/>
      <c r="M703" s="28"/>
      <c r="N703" s="28"/>
      <c r="O703" s="28"/>
      <c r="P703" s="3" t="s">
        <v>909</v>
      </c>
      <c r="Q703" s="4"/>
      <c r="R703" s="4"/>
      <c r="S703" s="4"/>
      <c r="T703" s="4"/>
      <c r="U703" s="3">
        <v>54100</v>
      </c>
      <c r="V703" s="59">
        <v>11910.27</v>
      </c>
      <c r="W703" s="6" t="s">
        <v>1865</v>
      </c>
      <c r="X703" s="6" t="s">
        <v>1866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910</v>
      </c>
      <c r="F704" s="3">
        <v>40</v>
      </c>
      <c r="G704" s="62">
        <v>10</v>
      </c>
      <c r="H704" s="4"/>
      <c r="I704" s="4"/>
      <c r="J704" s="4"/>
      <c r="K704" s="4"/>
      <c r="L704" s="4"/>
      <c r="M704" s="28"/>
      <c r="N704" s="28"/>
      <c r="O704" s="28"/>
      <c r="P704" s="3" t="s">
        <v>911</v>
      </c>
      <c r="Q704" s="4"/>
      <c r="R704" s="4"/>
      <c r="S704" s="4"/>
      <c r="T704" s="4"/>
      <c r="U704" s="3">
        <v>1.2</v>
      </c>
      <c r="V704" s="59">
        <v>0.53</v>
      </c>
      <c r="W704" s="6" t="s">
        <v>1866</v>
      </c>
      <c r="X704" s="6" t="s">
        <v>1867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30" hidden="1" x14ac:dyDescent="0.25">
      <c r="A705" s="3" t="s">
        <v>829</v>
      </c>
      <c r="B705" s="3" t="s">
        <v>895</v>
      </c>
      <c r="C705" s="3" t="s">
        <v>901</v>
      </c>
      <c r="D705" s="3" t="s">
        <v>902</v>
      </c>
      <c r="E705" s="3" t="s">
        <v>912</v>
      </c>
      <c r="F705" s="3">
        <v>30</v>
      </c>
      <c r="G705" s="62">
        <v>7.5</v>
      </c>
      <c r="H705" s="4"/>
      <c r="I705" s="4"/>
      <c r="J705" s="4"/>
      <c r="K705" s="4"/>
      <c r="L705" s="4"/>
      <c r="M705" s="28"/>
      <c r="N705" s="28"/>
      <c r="O705" s="28"/>
      <c r="P705" s="3" t="s">
        <v>913</v>
      </c>
      <c r="Q705" s="4"/>
      <c r="R705" s="4"/>
      <c r="S705" s="4"/>
      <c r="T705" s="4"/>
      <c r="U705" s="3">
        <v>6</v>
      </c>
      <c r="V705" s="59">
        <v>1</v>
      </c>
      <c r="W705" s="6" t="s">
        <v>1867</v>
      </c>
      <c r="X705" s="6" t="s">
        <v>1868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45" hidden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915</v>
      </c>
      <c r="F706" s="3">
        <v>100</v>
      </c>
      <c r="G706" s="62" t="s">
        <v>1995</v>
      </c>
      <c r="H706" s="4"/>
      <c r="I706" s="4"/>
      <c r="J706" s="4"/>
      <c r="K706" s="4"/>
      <c r="L706" s="4"/>
      <c r="M706" s="28"/>
      <c r="N706" s="28"/>
      <c r="O706" s="28"/>
      <c r="P706" s="3" t="s">
        <v>917</v>
      </c>
      <c r="Q706" s="4"/>
      <c r="R706" s="4"/>
      <c r="S706" s="4"/>
      <c r="T706" s="4"/>
      <c r="U706" s="3">
        <v>2</v>
      </c>
      <c r="V706" s="59" t="s">
        <v>1995</v>
      </c>
      <c r="W706" s="6" t="s">
        <v>1868</v>
      </c>
      <c r="X706" s="6" t="s">
        <v>1869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1995</v>
      </c>
      <c r="H707" s="4"/>
      <c r="I707" s="4"/>
      <c r="J707" s="4"/>
      <c r="K707" s="4"/>
      <c r="L707" s="4"/>
      <c r="M707" s="28"/>
      <c r="N707" s="28"/>
      <c r="O707" s="28"/>
      <c r="P707" s="3" t="s">
        <v>919</v>
      </c>
      <c r="Q707" s="4"/>
      <c r="R707" s="4"/>
      <c r="S707" s="4"/>
      <c r="T707" s="4"/>
      <c r="U707" s="3">
        <v>1</v>
      </c>
      <c r="V707" s="59" t="s">
        <v>1995</v>
      </c>
      <c r="W707" s="6" t="s">
        <v>1869</v>
      </c>
      <c r="X707" s="6" t="s">
        <v>1870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1995</v>
      </c>
      <c r="H708" s="4"/>
      <c r="I708" s="4"/>
      <c r="J708" s="4"/>
      <c r="K708" s="4"/>
      <c r="L708" s="4"/>
      <c r="M708" s="28"/>
      <c r="N708" s="28"/>
      <c r="O708" s="28"/>
      <c r="P708" s="3" t="s">
        <v>920</v>
      </c>
      <c r="Q708" s="4"/>
      <c r="R708" s="4"/>
      <c r="S708" s="4"/>
      <c r="T708" s="4"/>
      <c r="U708" s="3">
        <v>1</v>
      </c>
      <c r="V708" s="59" t="s">
        <v>1995</v>
      </c>
      <c r="W708" s="6" t="s">
        <v>1870</v>
      </c>
      <c r="X708" s="6" t="s">
        <v>1871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1995</v>
      </c>
      <c r="H709" s="4"/>
      <c r="I709" s="4"/>
      <c r="J709" s="4"/>
      <c r="K709" s="4"/>
      <c r="L709" s="4"/>
      <c r="M709" s="28"/>
      <c r="N709" s="28"/>
      <c r="O709" s="28"/>
      <c r="P709" s="3" t="s">
        <v>921</v>
      </c>
      <c r="Q709" s="4"/>
      <c r="R709" s="4"/>
      <c r="S709" s="4"/>
      <c r="T709" s="4"/>
      <c r="U709" s="3">
        <v>1</v>
      </c>
      <c r="V709" s="59" t="s">
        <v>1995</v>
      </c>
      <c r="W709" s="6" t="s">
        <v>1871</v>
      </c>
      <c r="X709" s="6" t="s">
        <v>1872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60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918</v>
      </c>
      <c r="F710" s="3">
        <v>100</v>
      </c>
      <c r="G710" s="62" t="s">
        <v>1995</v>
      </c>
      <c r="H710" s="4"/>
      <c r="I710" s="4"/>
      <c r="J710" s="4"/>
      <c r="K710" s="4"/>
      <c r="L710" s="4"/>
      <c r="M710" s="28"/>
      <c r="N710" s="28"/>
      <c r="O710" s="28"/>
      <c r="P710" s="3" t="s">
        <v>922</v>
      </c>
      <c r="Q710" s="4"/>
      <c r="R710" s="4"/>
      <c r="S710" s="4"/>
      <c r="T710" s="4"/>
      <c r="U710" s="3">
        <v>2</v>
      </c>
      <c r="V710" s="59" t="s">
        <v>1995</v>
      </c>
      <c r="W710" s="6" t="s">
        <v>1872</v>
      </c>
      <c r="X710" s="6" t="s">
        <v>1873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customHeight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924</v>
      </c>
      <c r="Q711" s="4"/>
      <c r="R711" s="4"/>
      <c r="S711" s="4"/>
      <c r="T711" s="4"/>
      <c r="U711" s="3">
        <v>4</v>
      </c>
      <c r="V711" s="59">
        <v>1</v>
      </c>
      <c r="W711" s="6" t="s">
        <v>1873</v>
      </c>
      <c r="X711" s="6" t="s">
        <v>1874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916</v>
      </c>
      <c r="E712" s="3" t="s">
        <v>923</v>
      </c>
      <c r="F712" s="3">
        <v>30</v>
      </c>
      <c r="G712" s="62">
        <v>7.5</v>
      </c>
      <c r="H712" s="4"/>
      <c r="I712" s="4"/>
      <c r="J712" s="4"/>
      <c r="K712" s="4"/>
      <c r="L712" s="4"/>
      <c r="M712" s="28"/>
      <c r="N712" s="28"/>
      <c r="O712" s="28"/>
      <c r="P712" s="3" t="s">
        <v>934</v>
      </c>
      <c r="Q712" s="4"/>
      <c r="R712" s="4"/>
      <c r="S712" s="4"/>
      <c r="T712" s="4"/>
      <c r="U712" s="3">
        <v>2</v>
      </c>
      <c r="V712" s="59">
        <v>0.1</v>
      </c>
      <c r="W712" s="6" t="s">
        <v>1874</v>
      </c>
      <c r="X712" s="6" t="s">
        <v>1875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925</v>
      </c>
      <c r="F713" s="3">
        <v>10</v>
      </c>
      <c r="G713" s="62" t="s">
        <v>1995</v>
      </c>
      <c r="H713" s="4"/>
      <c r="I713" s="4"/>
      <c r="J713" s="4"/>
      <c r="K713" s="4"/>
      <c r="L713" s="4"/>
      <c r="M713" s="28"/>
      <c r="N713" s="28"/>
      <c r="O713" s="28"/>
      <c r="P713" s="3" t="s">
        <v>927</v>
      </c>
      <c r="Q713" s="4"/>
      <c r="R713" s="4"/>
      <c r="S713" s="4"/>
      <c r="T713" s="4"/>
      <c r="U713" s="3">
        <v>1</v>
      </c>
      <c r="V713" s="59">
        <v>1</v>
      </c>
      <c r="W713" s="6" t="s">
        <v>1875</v>
      </c>
      <c r="X713" s="6" t="s">
        <v>1876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30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928</v>
      </c>
      <c r="F714" s="3">
        <v>30</v>
      </c>
      <c r="G714" s="62" t="s">
        <v>1995</v>
      </c>
      <c r="H714" s="4"/>
      <c r="I714" s="4"/>
      <c r="J714" s="4"/>
      <c r="K714" s="4"/>
      <c r="L714" s="4"/>
      <c r="M714" s="28"/>
      <c r="N714" s="28"/>
      <c r="O714" s="28"/>
      <c r="P714" s="3" t="s">
        <v>929</v>
      </c>
      <c r="Q714" s="4"/>
      <c r="R714" s="4"/>
      <c r="S714" s="4"/>
      <c r="T714" s="4"/>
      <c r="U714" s="3">
        <v>5</v>
      </c>
      <c r="V714" s="59" t="s">
        <v>1995</v>
      </c>
      <c r="W714" s="6" t="s">
        <v>1876</v>
      </c>
      <c r="X714" s="6" t="s">
        <v>1877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926</v>
      </c>
      <c r="E715" s="3" t="s">
        <v>930</v>
      </c>
      <c r="F715" s="3">
        <v>100</v>
      </c>
      <c r="G715" s="62" t="s">
        <v>1995</v>
      </c>
      <c r="H715" s="4"/>
      <c r="I715" s="4"/>
      <c r="J715" s="4"/>
      <c r="K715" s="4"/>
      <c r="L715" s="4"/>
      <c r="M715" s="28"/>
      <c r="N715" s="28"/>
      <c r="O715" s="28"/>
      <c r="P715" s="3" t="s">
        <v>931</v>
      </c>
      <c r="Q715" s="4"/>
      <c r="R715" s="4"/>
      <c r="S715" s="4"/>
      <c r="T715" s="4"/>
      <c r="U715" s="3">
        <v>2</v>
      </c>
      <c r="V715" s="59" t="s">
        <v>1995</v>
      </c>
      <c r="W715" s="6" t="s">
        <v>1877</v>
      </c>
      <c r="X715" s="6" t="s">
        <v>1878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1995</v>
      </c>
      <c r="H716" s="4"/>
      <c r="I716" s="4"/>
      <c r="J716" s="4"/>
      <c r="K716" s="4"/>
      <c r="L716" s="4"/>
      <c r="M716" s="28"/>
      <c r="N716" s="28"/>
      <c r="O716" s="28"/>
      <c r="P716" s="3" t="s">
        <v>940</v>
      </c>
      <c r="Q716" s="4"/>
      <c r="R716" s="4"/>
      <c r="S716" s="4"/>
      <c r="T716" s="4"/>
      <c r="U716" s="3">
        <v>1</v>
      </c>
      <c r="V716" s="59" t="s">
        <v>1995</v>
      </c>
      <c r="W716" s="6" t="s">
        <v>1878</v>
      </c>
      <c r="X716" s="6" t="s">
        <v>1879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1995</v>
      </c>
      <c r="H717" s="4"/>
      <c r="I717" s="4"/>
      <c r="J717" s="4"/>
      <c r="K717" s="4"/>
      <c r="L717" s="4"/>
      <c r="M717" s="28"/>
      <c r="N717" s="28"/>
      <c r="O717" s="28"/>
      <c r="P717" s="3" t="s">
        <v>935</v>
      </c>
      <c r="Q717" s="4"/>
      <c r="R717" s="4"/>
      <c r="S717" s="4"/>
      <c r="T717" s="4"/>
      <c r="U717" s="3">
        <v>1</v>
      </c>
      <c r="V717" s="59" t="s">
        <v>1995</v>
      </c>
      <c r="W717" s="6" t="s">
        <v>1879</v>
      </c>
      <c r="X717" s="6" t="s">
        <v>1880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60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932</v>
      </c>
      <c r="F718" s="3">
        <v>100</v>
      </c>
      <c r="G718" s="62" t="s">
        <v>1995</v>
      </c>
      <c r="H718" s="4"/>
      <c r="I718" s="4"/>
      <c r="J718" s="4"/>
      <c r="K718" s="4"/>
      <c r="L718" s="4"/>
      <c r="M718" s="28"/>
      <c r="N718" s="28"/>
      <c r="O718" s="28"/>
      <c r="P718" s="3" t="s">
        <v>936</v>
      </c>
      <c r="Q718" s="4"/>
      <c r="R718" s="4"/>
      <c r="S718" s="4"/>
      <c r="T718" s="4"/>
      <c r="U718" s="3">
        <v>2</v>
      </c>
      <c r="V718" s="59" t="s">
        <v>1995</v>
      </c>
      <c r="W718" s="6" t="s">
        <v>1880</v>
      </c>
      <c r="X718" s="6" t="s">
        <v>1881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937</v>
      </c>
      <c r="F719" s="3">
        <v>100</v>
      </c>
      <c r="G719" s="62">
        <v>20</v>
      </c>
      <c r="H719" s="4"/>
      <c r="I719" s="4"/>
      <c r="J719" s="4"/>
      <c r="K719" s="4"/>
      <c r="L719" s="4"/>
      <c r="M719" s="28"/>
      <c r="N719" s="28"/>
      <c r="O719" s="28"/>
      <c r="P719" s="3" t="s">
        <v>941</v>
      </c>
      <c r="Q719" s="4"/>
      <c r="R719" s="4"/>
      <c r="S719" s="4"/>
      <c r="T719" s="4"/>
      <c r="U719" s="3">
        <v>5</v>
      </c>
      <c r="V719" s="59">
        <v>3</v>
      </c>
      <c r="W719" s="6" t="s">
        <v>1881</v>
      </c>
      <c r="X719" s="6" t="s">
        <v>1882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938</v>
      </c>
      <c r="F720" s="3">
        <v>100</v>
      </c>
      <c r="G720" s="62">
        <v>25</v>
      </c>
      <c r="H720" s="4"/>
      <c r="I720" s="4"/>
      <c r="J720" s="4"/>
      <c r="K720" s="4"/>
      <c r="L720" s="4"/>
      <c r="M720" s="28"/>
      <c r="N720" s="28"/>
      <c r="O720" s="28"/>
      <c r="P720" s="3" t="s">
        <v>942</v>
      </c>
      <c r="Q720" s="4"/>
      <c r="R720" s="4"/>
      <c r="S720" s="4"/>
      <c r="T720" s="4"/>
      <c r="U720" s="3">
        <v>8</v>
      </c>
      <c r="V720" s="59">
        <v>5</v>
      </c>
      <c r="W720" s="6" t="s">
        <v>1882</v>
      </c>
      <c r="X720" s="6" t="s">
        <v>1883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947</v>
      </c>
      <c r="F721" s="22">
        <v>6.59</v>
      </c>
      <c r="G721" s="62">
        <v>1.3</v>
      </c>
      <c r="H721" s="4"/>
      <c r="I721" s="4"/>
      <c r="J721" s="4"/>
      <c r="K721" s="4"/>
      <c r="L721" s="4"/>
      <c r="M721" s="28"/>
      <c r="N721" s="28"/>
      <c r="O721" s="28"/>
      <c r="P721" s="3" t="s">
        <v>939</v>
      </c>
      <c r="Q721" s="4"/>
      <c r="R721" s="4"/>
      <c r="S721" s="4"/>
      <c r="T721" s="4"/>
      <c r="U721" s="3">
        <v>10</v>
      </c>
      <c r="V721" s="59">
        <v>5</v>
      </c>
      <c r="W721" s="6" t="s">
        <v>1883</v>
      </c>
      <c r="X721" s="6" t="s">
        <v>1884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943</v>
      </c>
      <c r="F722" s="3">
        <v>26</v>
      </c>
      <c r="G722" s="62">
        <v>6.5</v>
      </c>
      <c r="H722" s="4"/>
      <c r="I722" s="4"/>
      <c r="J722" s="4"/>
      <c r="K722" s="4"/>
      <c r="L722" s="4"/>
      <c r="M722" s="28"/>
      <c r="N722" s="28"/>
      <c r="O722" s="28"/>
      <c r="P722" s="3" t="s">
        <v>944</v>
      </c>
      <c r="Q722" s="4"/>
      <c r="R722" s="4"/>
      <c r="S722" s="4"/>
      <c r="T722" s="4"/>
      <c r="U722" s="3">
        <v>4</v>
      </c>
      <c r="V722" s="59">
        <v>1</v>
      </c>
      <c r="W722" s="6" t="s">
        <v>1884</v>
      </c>
      <c r="X722" s="6" t="s">
        <v>1885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1161</v>
      </c>
      <c r="C723" s="3" t="s">
        <v>914</v>
      </c>
      <c r="D723" s="3" t="s">
        <v>933</v>
      </c>
      <c r="E723" s="3" t="s">
        <v>945</v>
      </c>
      <c r="F723" s="3">
        <v>100</v>
      </c>
      <c r="G723" s="62">
        <v>100</v>
      </c>
      <c r="H723" s="4"/>
      <c r="I723" s="4"/>
      <c r="J723" s="4"/>
      <c r="K723" s="4"/>
      <c r="L723" s="4"/>
      <c r="M723" s="28"/>
      <c r="N723" s="28"/>
      <c r="O723" s="28"/>
      <c r="P723" s="3" t="s">
        <v>946</v>
      </c>
      <c r="Q723" s="4"/>
      <c r="R723" s="4"/>
      <c r="S723" s="4"/>
      <c r="T723" s="4"/>
      <c r="U723" s="3">
        <v>1</v>
      </c>
      <c r="V723" s="59">
        <v>1</v>
      </c>
      <c r="W723" s="6" t="s">
        <v>1885</v>
      </c>
      <c r="X723" s="6" t="s">
        <v>1886</v>
      </c>
      <c r="Y723" s="4"/>
      <c r="Z723" s="4"/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>
        <v>0</v>
      </c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4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 t="s">
        <v>2005</v>
      </c>
      <c r="H724" s="4"/>
      <c r="I724" s="4"/>
      <c r="J724" s="4"/>
      <c r="K724" s="4"/>
      <c r="L724" s="4"/>
      <c r="M724" s="28"/>
      <c r="N724" s="28"/>
      <c r="O724" s="28"/>
      <c r="P724" s="3" t="s">
        <v>951</v>
      </c>
      <c r="Q724" s="4"/>
      <c r="R724" s="4"/>
      <c r="S724" s="4"/>
      <c r="T724" s="4"/>
      <c r="U724" s="3">
        <v>1</v>
      </c>
      <c r="V724" s="59" t="s">
        <v>1995</v>
      </c>
      <c r="W724" s="6">
        <v>0</v>
      </c>
      <c r="X724" s="6">
        <v>0</v>
      </c>
      <c r="Y724" s="4"/>
      <c r="Z724" s="4" t="s">
        <v>2112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/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953</v>
      </c>
      <c r="Q725" s="4"/>
      <c r="R725" s="4"/>
      <c r="S725" s="4"/>
      <c r="T725" s="4"/>
      <c r="U725" s="3">
        <v>1</v>
      </c>
      <c r="V725" s="59">
        <v>1</v>
      </c>
      <c r="W725" s="6" t="s">
        <v>1884</v>
      </c>
      <c r="X725" s="6" t="s">
        <v>1885</v>
      </c>
      <c r="Y725" s="4"/>
      <c r="Z725" s="4" t="s">
        <v>2112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954</v>
      </c>
      <c r="Q726" s="4"/>
      <c r="R726" s="4"/>
      <c r="S726" s="4"/>
      <c r="T726" s="4"/>
      <c r="U726" s="3">
        <v>1</v>
      </c>
      <c r="V726" s="59">
        <v>1</v>
      </c>
      <c r="W726" s="6" t="s">
        <v>1885</v>
      </c>
      <c r="X726" s="6" t="s">
        <v>1886</v>
      </c>
      <c r="Y726" s="18"/>
      <c r="Z726" s="4" t="s">
        <v>2112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3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949</v>
      </c>
      <c r="F727" s="3">
        <v>100</v>
      </c>
      <c r="G727" s="62">
        <v>100</v>
      </c>
      <c r="H727" s="4"/>
      <c r="I727" s="4"/>
      <c r="J727" s="4"/>
      <c r="K727" s="4"/>
      <c r="L727" s="4"/>
      <c r="M727" s="28"/>
      <c r="N727" s="28"/>
      <c r="O727" s="28"/>
      <c r="P727" s="3" t="s">
        <v>955</v>
      </c>
      <c r="Q727" s="4"/>
      <c r="R727" s="4"/>
      <c r="S727" s="4"/>
      <c r="T727" s="4"/>
      <c r="U727" s="3">
        <v>1</v>
      </c>
      <c r="V727" s="59">
        <v>1</v>
      </c>
      <c r="W727" s="6">
        <v>0</v>
      </c>
      <c r="X727" s="6">
        <v>0</v>
      </c>
      <c r="Y727" s="4"/>
      <c r="Z727" s="4" t="s">
        <v>2112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1994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956</v>
      </c>
      <c r="Q728" s="4"/>
      <c r="R728" s="4"/>
      <c r="S728" s="4"/>
      <c r="T728" s="4"/>
      <c r="U728" s="3">
        <v>84</v>
      </c>
      <c r="V728" s="59">
        <v>21</v>
      </c>
      <c r="W728" s="6" t="s">
        <v>1884</v>
      </c>
      <c r="X728" s="6" t="s">
        <v>1885</v>
      </c>
      <c r="Y728" s="4"/>
      <c r="Z728" s="4" t="s">
        <v>2112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1994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957</v>
      </c>
      <c r="Q729" s="4"/>
      <c r="R729" s="4"/>
      <c r="S729" s="4"/>
      <c r="T729" s="4"/>
      <c r="U729" s="3">
        <v>4</v>
      </c>
      <c r="V729" s="59">
        <v>1</v>
      </c>
      <c r="W729" s="6" t="s">
        <v>1885</v>
      </c>
      <c r="X729" s="6" t="s">
        <v>1886</v>
      </c>
      <c r="Y729" s="4"/>
      <c r="Z729" s="4" t="s">
        <v>2112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60" hidden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1994</v>
      </c>
      <c r="F730" s="3">
        <v>90</v>
      </c>
      <c r="G730" s="62">
        <v>90</v>
      </c>
      <c r="H730" s="4"/>
      <c r="I730" s="4"/>
      <c r="J730" s="4"/>
      <c r="K730" s="4"/>
      <c r="L730" s="4"/>
      <c r="M730" s="28"/>
      <c r="N730" s="28"/>
      <c r="O730" s="28"/>
      <c r="P730" s="3" t="s">
        <v>958</v>
      </c>
      <c r="Q730" s="4"/>
      <c r="R730" s="4"/>
      <c r="S730" s="4"/>
      <c r="T730" s="4"/>
      <c r="U730" s="3">
        <v>16</v>
      </c>
      <c r="V730" s="59">
        <v>4</v>
      </c>
      <c r="W730" s="6">
        <v>0</v>
      </c>
      <c r="X730" s="6">
        <v>0</v>
      </c>
      <c r="Y730" s="4"/>
      <c r="Z730" s="4" t="s">
        <v>2112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si="53"/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98.25" hidden="1" customHeight="1" x14ac:dyDescent="0.25">
      <c r="A731" s="3" t="s">
        <v>829</v>
      </c>
      <c r="B731" s="3" t="s">
        <v>952</v>
      </c>
      <c r="C731" s="3" t="s">
        <v>948</v>
      </c>
      <c r="D731" s="3" t="s">
        <v>950</v>
      </c>
      <c r="E731" s="3" t="s">
        <v>959</v>
      </c>
      <c r="F731" s="3">
        <v>80</v>
      </c>
      <c r="G731" s="62">
        <v>80</v>
      </c>
      <c r="H731" s="4"/>
      <c r="I731" s="4"/>
      <c r="J731" s="4"/>
      <c r="K731" s="4"/>
      <c r="L731" s="4"/>
      <c r="M731" s="28"/>
      <c r="N731" s="28"/>
      <c r="O731" s="28"/>
      <c r="P731" s="3" t="s">
        <v>960</v>
      </c>
      <c r="Q731" s="4"/>
      <c r="R731" s="4"/>
      <c r="S731" s="4"/>
      <c r="T731" s="4"/>
      <c r="U731" s="3">
        <v>18</v>
      </c>
      <c r="V731" s="59">
        <v>18</v>
      </c>
      <c r="W731" s="6">
        <v>44563</v>
      </c>
      <c r="X731" s="6">
        <v>44925</v>
      </c>
      <c r="Y731" s="4"/>
      <c r="Z731" s="4" t="s">
        <v>2112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ref="AM731:AM794" si="58">SUM(AG731:AL731)</f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t="3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963</v>
      </c>
      <c r="Q732" s="4"/>
      <c r="R732" s="4"/>
      <c r="S732" s="4"/>
      <c r="T732" s="4"/>
      <c r="U732" s="3">
        <v>12500</v>
      </c>
      <c r="V732" s="59">
        <v>2876</v>
      </c>
      <c r="W732" s="6" t="s">
        <v>1887</v>
      </c>
      <c r="X732" s="6" t="s">
        <v>1888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961</v>
      </c>
      <c r="F733" s="3">
        <v>19</v>
      </c>
      <c r="G733" s="62">
        <v>0.19</v>
      </c>
      <c r="H733" s="4"/>
      <c r="I733" s="4"/>
      <c r="J733" s="4"/>
      <c r="K733" s="4"/>
      <c r="L733" s="4"/>
      <c r="M733" s="28"/>
      <c r="N733" s="28"/>
      <c r="O733" s="28"/>
      <c r="P733" s="3" t="s">
        <v>965</v>
      </c>
      <c r="Q733" s="4"/>
      <c r="R733" s="4"/>
      <c r="S733" s="4"/>
      <c r="T733" s="4"/>
      <c r="U733" s="3">
        <v>2</v>
      </c>
      <c r="V733" s="59">
        <v>1</v>
      </c>
      <c r="W733" s="6" t="s">
        <v>1888</v>
      </c>
      <c r="X733" s="6" t="s">
        <v>1889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967</v>
      </c>
      <c r="Q734" s="4"/>
      <c r="R734" s="4"/>
      <c r="S734" s="4"/>
      <c r="T734" s="4"/>
      <c r="U734" s="3">
        <v>12000</v>
      </c>
      <c r="V734" s="59">
        <v>6285</v>
      </c>
      <c r="W734" s="6" t="s">
        <v>1889</v>
      </c>
      <c r="X734" s="6" t="s">
        <v>1890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45" hidden="1" x14ac:dyDescent="0.25">
      <c r="A735" s="3" t="s">
        <v>829</v>
      </c>
      <c r="B735" s="3" t="s">
        <v>964</v>
      </c>
      <c r="C735" s="3" t="s">
        <v>948</v>
      </c>
      <c r="D735" s="3" t="s">
        <v>962</v>
      </c>
      <c r="E735" s="3" t="s">
        <v>966</v>
      </c>
      <c r="F735" s="3">
        <v>20</v>
      </c>
      <c r="G735" s="62">
        <v>5</v>
      </c>
      <c r="H735" s="4"/>
      <c r="I735" s="4"/>
      <c r="J735" s="4"/>
      <c r="K735" s="4"/>
      <c r="L735" s="4"/>
      <c r="M735" s="28"/>
      <c r="N735" s="28"/>
      <c r="O735" s="28"/>
      <c r="P735" s="3" t="s">
        <v>968</v>
      </c>
      <c r="Q735" s="4"/>
      <c r="R735" s="4"/>
      <c r="S735" s="4"/>
      <c r="T735" s="4"/>
      <c r="U735" s="3">
        <v>4</v>
      </c>
      <c r="V735" s="59">
        <v>2</v>
      </c>
      <c r="W735" s="6" t="s">
        <v>1890</v>
      </c>
      <c r="X735" s="6" t="s">
        <v>1891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971</v>
      </c>
      <c r="Q736" s="4"/>
      <c r="R736" s="4"/>
      <c r="S736" s="4"/>
      <c r="T736" s="4"/>
      <c r="U736" s="3">
        <v>4</v>
      </c>
      <c r="V736" s="59">
        <v>1</v>
      </c>
      <c r="W736" s="6" t="s">
        <v>1891</v>
      </c>
      <c r="X736" s="6" t="s">
        <v>1892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1162</v>
      </c>
      <c r="C737" s="3" t="s">
        <v>948</v>
      </c>
      <c r="D737" s="3" t="s">
        <v>970</v>
      </c>
      <c r="E737" s="3" t="s">
        <v>969</v>
      </c>
      <c r="F737" s="3">
        <v>4</v>
      </c>
      <c r="G737" s="62">
        <v>1</v>
      </c>
      <c r="H737" s="4"/>
      <c r="I737" s="4"/>
      <c r="J737" s="4"/>
      <c r="K737" s="4"/>
      <c r="L737" s="4"/>
      <c r="M737" s="28"/>
      <c r="N737" s="28"/>
      <c r="O737" s="28"/>
      <c r="P737" s="3" t="s">
        <v>972</v>
      </c>
      <c r="Q737" s="4"/>
      <c r="R737" s="4"/>
      <c r="S737" s="4"/>
      <c r="T737" s="4"/>
      <c r="U737" s="3">
        <v>16</v>
      </c>
      <c r="V737" s="59">
        <v>5</v>
      </c>
      <c r="W737" s="6" t="s">
        <v>1892</v>
      </c>
      <c r="X737" s="6" t="s">
        <v>1893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976</v>
      </c>
      <c r="C738" s="3" t="s">
        <v>948</v>
      </c>
      <c r="D738" s="3" t="s">
        <v>974</v>
      </c>
      <c r="E738" s="3" t="s">
        <v>973</v>
      </c>
      <c r="F738" s="3">
        <v>100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975</v>
      </c>
      <c r="Q738" s="4"/>
      <c r="R738" s="4"/>
      <c r="S738" s="4"/>
      <c r="T738" s="4"/>
      <c r="U738" s="3">
        <v>10000</v>
      </c>
      <c r="V738" s="59">
        <v>2500</v>
      </c>
      <c r="W738" s="6" t="s">
        <v>1893</v>
      </c>
      <c r="X738" s="6" t="s">
        <v>1894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25</v>
      </c>
      <c r="H739" s="4"/>
      <c r="I739" s="4"/>
      <c r="J739" s="4"/>
      <c r="K739" s="4"/>
      <c r="L739" s="4"/>
      <c r="M739" s="28"/>
      <c r="N739" s="28"/>
      <c r="O739" s="28"/>
      <c r="P739" s="3" t="s">
        <v>979</v>
      </c>
      <c r="Q739" s="4"/>
      <c r="R739" s="4"/>
      <c r="S739" s="4"/>
      <c r="T739" s="4"/>
      <c r="U739" s="3">
        <v>2</v>
      </c>
      <c r="V739" s="59">
        <v>2</v>
      </c>
      <c r="W739" s="6" t="s">
        <v>1894</v>
      </c>
      <c r="X739" s="6" t="s">
        <v>1895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977</v>
      </c>
      <c r="F740" s="3">
        <v>25</v>
      </c>
      <c r="G740" s="62">
        <v>6.25</v>
      </c>
      <c r="H740" s="4"/>
      <c r="I740" s="4"/>
      <c r="J740" s="4"/>
      <c r="K740" s="4"/>
      <c r="L740" s="4"/>
      <c r="M740" s="28"/>
      <c r="N740" s="28"/>
      <c r="O740" s="28"/>
      <c r="P740" s="3" t="s">
        <v>980</v>
      </c>
      <c r="Q740" s="4"/>
      <c r="R740" s="4"/>
      <c r="S740" s="4"/>
      <c r="T740" s="4"/>
      <c r="U740" s="3">
        <v>4</v>
      </c>
      <c r="V740" s="59">
        <v>1</v>
      </c>
      <c r="W740" s="6" t="s">
        <v>1895</v>
      </c>
      <c r="X740" s="6" t="s">
        <v>1896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25</v>
      </c>
      <c r="H741" s="4"/>
      <c r="I741" s="4"/>
      <c r="J741" s="4"/>
      <c r="K741" s="4"/>
      <c r="L741" s="4"/>
      <c r="M741" s="28"/>
      <c r="N741" s="28"/>
      <c r="O741" s="28"/>
      <c r="P741" s="3" t="s">
        <v>982</v>
      </c>
      <c r="Q741" s="4"/>
      <c r="R741" s="4"/>
      <c r="S741" s="4"/>
      <c r="T741" s="4"/>
      <c r="U741" s="3">
        <v>5</v>
      </c>
      <c r="V741" s="59">
        <v>5</v>
      </c>
      <c r="W741" s="6" t="s">
        <v>1896</v>
      </c>
      <c r="X741" s="6" t="s">
        <v>1897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45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14.58</v>
      </c>
      <c r="H742" s="4"/>
      <c r="I742" s="4"/>
      <c r="J742" s="4"/>
      <c r="K742" s="4"/>
      <c r="L742" s="4"/>
      <c r="M742" s="28"/>
      <c r="N742" s="28"/>
      <c r="O742" s="28"/>
      <c r="P742" s="3" t="s">
        <v>983</v>
      </c>
      <c r="Q742" s="4"/>
      <c r="R742" s="4"/>
      <c r="S742" s="4"/>
      <c r="T742" s="4"/>
      <c r="U742" s="3">
        <v>4</v>
      </c>
      <c r="V742" s="59">
        <v>1</v>
      </c>
      <c r="W742" s="6" t="s">
        <v>1897</v>
      </c>
      <c r="X742" s="6" t="s">
        <v>1898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1163</v>
      </c>
      <c r="C743" s="3" t="s">
        <v>948</v>
      </c>
      <c r="D743" s="3" t="s">
        <v>978</v>
      </c>
      <c r="E743" s="3" t="s">
        <v>981</v>
      </c>
      <c r="F743" s="3">
        <v>50</v>
      </c>
      <c r="G743" s="62">
        <v>11</v>
      </c>
      <c r="H743" s="4"/>
      <c r="I743" s="4"/>
      <c r="J743" s="4"/>
      <c r="K743" s="4"/>
      <c r="L743" s="4"/>
      <c r="M743" s="28"/>
      <c r="N743" s="28"/>
      <c r="O743" s="28"/>
      <c r="P743" s="3" t="s">
        <v>997</v>
      </c>
      <c r="Q743" s="4"/>
      <c r="R743" s="4"/>
      <c r="S743" s="4"/>
      <c r="T743" s="4"/>
      <c r="U743" s="3">
        <v>4</v>
      </c>
      <c r="V743" s="59">
        <v>1</v>
      </c>
      <c r="W743" s="6" t="s">
        <v>1898</v>
      </c>
      <c r="X743" s="6" t="s">
        <v>1899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t="30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986</v>
      </c>
      <c r="Q744" s="4"/>
      <c r="R744" s="4"/>
      <c r="S744" s="4"/>
      <c r="T744" s="4"/>
      <c r="U744" s="3">
        <v>5</v>
      </c>
      <c r="V744" s="59">
        <v>5</v>
      </c>
      <c r="W744" s="6" t="s">
        <v>1899</v>
      </c>
      <c r="X744" s="6" t="s">
        <v>1900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idden="1" x14ac:dyDescent="0.25">
      <c r="A745" s="3" t="s">
        <v>829</v>
      </c>
      <c r="B745" s="3" t="s">
        <v>987</v>
      </c>
      <c r="C745" s="3" t="s">
        <v>948</v>
      </c>
      <c r="D745" s="3" t="s">
        <v>985</v>
      </c>
      <c r="E745" s="3" t="s">
        <v>984</v>
      </c>
      <c r="F745" s="3">
        <v>86.5</v>
      </c>
      <c r="G745" s="62">
        <v>86.5</v>
      </c>
      <c r="H745" s="4"/>
      <c r="I745" s="4"/>
      <c r="J745" s="4"/>
      <c r="K745" s="4"/>
      <c r="L745" s="4"/>
      <c r="M745" s="28"/>
      <c r="N745" s="28"/>
      <c r="O745" s="28"/>
      <c r="P745" s="3" t="s">
        <v>988</v>
      </c>
      <c r="Q745" s="4"/>
      <c r="R745" s="4"/>
      <c r="S745" s="4"/>
      <c r="T745" s="4"/>
      <c r="U745" s="3">
        <v>104</v>
      </c>
      <c r="V745" s="59">
        <v>26</v>
      </c>
      <c r="W745" s="6" t="s">
        <v>1900</v>
      </c>
      <c r="X745" s="6" t="s">
        <v>1901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990</v>
      </c>
      <c r="Q746" s="4"/>
      <c r="R746" s="4"/>
      <c r="S746" s="4"/>
      <c r="T746" s="4"/>
      <c r="U746" s="3">
        <v>102</v>
      </c>
      <c r="V746" s="59">
        <v>25.5</v>
      </c>
      <c r="W746" s="6" t="s">
        <v>1901</v>
      </c>
      <c r="X746" s="6" t="s">
        <v>1902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si="54"/>
        <v>0</v>
      </c>
      <c r="AZ746" s="26">
        <f t="shared" si="55"/>
        <v>0</v>
      </c>
      <c r="BA746" s="30"/>
    </row>
    <row r="747" spans="1:53" customFormat="1" ht="30" hidden="1" x14ac:dyDescent="0.25">
      <c r="A747" s="3" t="s">
        <v>829</v>
      </c>
      <c r="B747" s="3" t="s">
        <v>991</v>
      </c>
      <c r="C747" s="3" t="s">
        <v>948</v>
      </c>
      <c r="D747" s="3" t="s">
        <v>985</v>
      </c>
      <c r="E747" s="3" t="s">
        <v>989</v>
      </c>
      <c r="F747" s="3">
        <v>0.1</v>
      </c>
      <c r="G747" s="63">
        <v>2.5000000000000001E-2</v>
      </c>
      <c r="H747" s="4"/>
      <c r="I747" s="4"/>
      <c r="J747" s="4"/>
      <c r="K747" s="4"/>
      <c r="L747" s="4"/>
      <c r="M747" s="28"/>
      <c r="N747" s="28"/>
      <c r="O747" s="28"/>
      <c r="P747" s="3" t="s">
        <v>992</v>
      </c>
      <c r="Q747" s="4"/>
      <c r="R747" s="4"/>
      <c r="S747" s="4"/>
      <c r="T747" s="4"/>
      <c r="U747" s="3">
        <v>20</v>
      </c>
      <c r="V747" s="59">
        <v>5</v>
      </c>
      <c r="W747" s="6" t="s">
        <v>1902</v>
      </c>
      <c r="X747" s="6" t="s">
        <v>1903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56"/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si="57"/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ref="AY747:AY810" si="59">SUM(AS747:AX747)</f>
        <v>0</v>
      </c>
      <c r="AZ747" s="26">
        <f t="shared" ref="AZ747:AZ810" si="60">AF747+AM747+AR747+AY747</f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995</v>
      </c>
      <c r="Q748" s="4"/>
      <c r="R748" s="4"/>
      <c r="S748" s="4"/>
      <c r="T748" s="4"/>
      <c r="U748" s="3">
        <v>4</v>
      </c>
      <c r="V748" s="59">
        <v>4</v>
      </c>
      <c r="W748" s="6" t="s">
        <v>1903</v>
      </c>
      <c r="X748" s="6" t="s">
        <v>1904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ref="AF748:AF811" si="61">SUM(AA748:AE748)</f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ref="AR748:AR811" si="62">SUM(AN748:AQ748)</f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998</v>
      </c>
      <c r="Q749" s="4"/>
      <c r="R749" s="4"/>
      <c r="S749" s="4"/>
      <c r="T749" s="4"/>
      <c r="U749" s="3">
        <v>1</v>
      </c>
      <c r="V749" s="59">
        <v>1</v>
      </c>
      <c r="W749" s="6" t="s">
        <v>1904</v>
      </c>
      <c r="X749" s="6" t="s">
        <v>1905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60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999</v>
      </c>
      <c r="Q750" s="4"/>
      <c r="R750" s="4"/>
      <c r="S750" s="4"/>
      <c r="T750" s="4"/>
      <c r="U750" s="3">
        <v>1</v>
      </c>
      <c r="V750" s="59">
        <v>1</v>
      </c>
      <c r="W750" s="6" t="s">
        <v>1905</v>
      </c>
      <c r="X750" s="6" t="s">
        <v>1906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45" hidden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1000</v>
      </c>
      <c r="Q751" s="4"/>
      <c r="R751" s="4"/>
      <c r="S751" s="4"/>
      <c r="T751" s="4"/>
      <c r="U751" s="3">
        <v>3</v>
      </c>
      <c r="V751" s="59">
        <v>3</v>
      </c>
      <c r="W751" s="6" t="s">
        <v>1906</v>
      </c>
      <c r="X751" s="6" t="s">
        <v>1907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1001</v>
      </c>
      <c r="Q752" s="4"/>
      <c r="R752" s="4"/>
      <c r="S752" s="4"/>
      <c r="T752" s="4"/>
      <c r="U752" s="3">
        <v>1</v>
      </c>
      <c r="V752" s="59">
        <v>1</v>
      </c>
      <c r="W752" s="6" t="s">
        <v>1907</v>
      </c>
      <c r="X752" s="6" t="s">
        <v>1908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60" hidden="1" customHeight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1002</v>
      </c>
      <c r="Q753" s="4"/>
      <c r="R753" s="4"/>
      <c r="S753" s="4"/>
      <c r="T753" s="4"/>
      <c r="U753" s="3">
        <v>2</v>
      </c>
      <c r="V753" s="59">
        <v>2</v>
      </c>
      <c r="W753" s="6" t="s">
        <v>1908</v>
      </c>
      <c r="X753" s="6" t="s">
        <v>1909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993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1003</v>
      </c>
      <c r="Q754" s="4"/>
      <c r="R754" s="4"/>
      <c r="S754" s="4"/>
      <c r="T754" s="4"/>
      <c r="U754" s="3">
        <v>1</v>
      </c>
      <c r="V754" s="59">
        <v>1</v>
      </c>
      <c r="W754" s="6" t="s">
        <v>1909</v>
      </c>
      <c r="X754" s="6" t="s">
        <v>1910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4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1005</v>
      </c>
      <c r="Q755" s="4"/>
      <c r="R755" s="4"/>
      <c r="S755" s="4"/>
      <c r="T755" s="4"/>
      <c r="U755" s="3">
        <v>1</v>
      </c>
      <c r="V755" s="59">
        <v>1</v>
      </c>
      <c r="W755" s="6" t="s">
        <v>1910</v>
      </c>
      <c r="X755" s="6" t="s">
        <v>1911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60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1004</v>
      </c>
      <c r="F756" s="3">
        <v>100</v>
      </c>
      <c r="G756" s="62">
        <v>100</v>
      </c>
      <c r="H756" s="4"/>
      <c r="I756" s="4"/>
      <c r="J756" s="4"/>
      <c r="K756" s="4"/>
      <c r="L756" s="4"/>
      <c r="M756" s="28"/>
      <c r="N756" s="28"/>
      <c r="O756" s="28"/>
      <c r="P756" s="3" t="s">
        <v>1008</v>
      </c>
      <c r="Q756" s="4"/>
      <c r="R756" s="4"/>
      <c r="S756" s="4"/>
      <c r="T756" s="4"/>
      <c r="U756" s="3">
        <v>1</v>
      </c>
      <c r="V756" s="59">
        <v>1</v>
      </c>
      <c r="W756" s="6" t="s">
        <v>1911</v>
      </c>
      <c r="X756" s="6" t="s">
        <v>1912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75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2072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1136</v>
      </c>
      <c r="Q757" s="4"/>
      <c r="R757" s="4"/>
      <c r="S757" s="4"/>
      <c r="T757" s="4"/>
      <c r="U757" s="3">
        <v>5600</v>
      </c>
      <c r="V757" s="59">
        <v>5600</v>
      </c>
      <c r="W757" s="6" t="s">
        <v>1912</v>
      </c>
      <c r="X757" s="6" t="s">
        <v>1913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30" hidden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1006</v>
      </c>
      <c r="F758" s="3" t="s">
        <v>2072</v>
      </c>
      <c r="G758" s="62">
        <v>2.0030000000000001</v>
      </c>
      <c r="H758" s="4"/>
      <c r="I758" s="4"/>
      <c r="J758" s="4"/>
      <c r="K758" s="4"/>
      <c r="L758" s="4"/>
      <c r="M758" s="28"/>
      <c r="N758" s="28"/>
      <c r="O758" s="28"/>
      <c r="P758" s="3" t="s">
        <v>1137</v>
      </c>
      <c r="Q758" s="4"/>
      <c r="R758" s="4"/>
      <c r="S758" s="4"/>
      <c r="T758" s="4"/>
      <c r="U758" s="3">
        <v>10000</v>
      </c>
      <c r="V758" s="59">
        <v>10000</v>
      </c>
      <c r="W758" s="6" t="s">
        <v>1913</v>
      </c>
      <c r="X758" s="6" t="s">
        <v>1914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75" hidden="1" customHeight="1" x14ac:dyDescent="0.25">
      <c r="A759" s="3" t="s">
        <v>829</v>
      </c>
      <c r="B759" s="3" t="s">
        <v>996</v>
      </c>
      <c r="C759" s="3" t="s">
        <v>948</v>
      </c>
      <c r="D759" s="3" t="s">
        <v>994</v>
      </c>
      <c r="E759" s="3" t="s">
        <v>1007</v>
      </c>
      <c r="F759" s="3">
        <v>100</v>
      </c>
      <c r="G759" s="62">
        <v>100</v>
      </c>
      <c r="H759" s="4"/>
      <c r="I759" s="4"/>
      <c r="J759" s="4"/>
      <c r="K759" s="4"/>
      <c r="L759" s="4"/>
      <c r="M759" s="28"/>
      <c r="N759" s="28"/>
      <c r="O759" s="28"/>
      <c r="P759" s="3" t="s">
        <v>1017</v>
      </c>
      <c r="Q759" s="4"/>
      <c r="R759" s="4"/>
      <c r="S759" s="4"/>
      <c r="T759" s="4"/>
      <c r="U759" s="3">
        <v>1</v>
      </c>
      <c r="V759" s="59">
        <v>1</v>
      </c>
      <c r="W759" s="6" t="s">
        <v>1914</v>
      </c>
      <c r="X759" s="6" t="s">
        <v>1915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1009</v>
      </c>
      <c r="Q760" s="4"/>
      <c r="R760" s="4"/>
      <c r="S760" s="4"/>
      <c r="T760" s="4"/>
      <c r="U760" s="3">
        <v>30000</v>
      </c>
      <c r="V760" s="59">
        <v>9717</v>
      </c>
      <c r="W760" s="6" t="s">
        <v>1915</v>
      </c>
      <c r="X760" s="6" t="s">
        <v>1916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1011</v>
      </c>
      <c r="Q761" s="4"/>
      <c r="R761" s="4"/>
      <c r="S761" s="4"/>
      <c r="T761" s="4"/>
      <c r="U761" s="3">
        <v>1</v>
      </c>
      <c r="V761" s="59" t="s">
        <v>1995</v>
      </c>
      <c r="W761" s="6" t="s">
        <v>1916</v>
      </c>
      <c r="X761" s="6" t="s">
        <v>1917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1013</v>
      </c>
      <c r="Q762" s="4"/>
      <c r="R762" s="4"/>
      <c r="S762" s="4"/>
      <c r="T762" s="4"/>
      <c r="U762" s="3">
        <v>1</v>
      </c>
      <c r="V762" s="59">
        <v>0.5</v>
      </c>
      <c r="W762" s="6" t="s">
        <v>1917</v>
      </c>
      <c r="X762" s="6" t="s">
        <v>1918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1010</v>
      </c>
      <c r="F763" s="3">
        <v>30</v>
      </c>
      <c r="G763" s="62">
        <v>8</v>
      </c>
      <c r="H763" s="4"/>
      <c r="I763" s="4"/>
      <c r="J763" s="4"/>
      <c r="K763" s="4"/>
      <c r="L763" s="4"/>
      <c r="M763" s="28"/>
      <c r="N763" s="28"/>
      <c r="O763" s="28"/>
      <c r="P763" s="3" t="s">
        <v>1015</v>
      </c>
      <c r="Q763" s="4"/>
      <c r="R763" s="4"/>
      <c r="S763" s="4"/>
      <c r="T763" s="4"/>
      <c r="U763" s="3">
        <v>30</v>
      </c>
      <c r="V763" s="59">
        <v>9</v>
      </c>
      <c r="W763" s="6" t="s">
        <v>1918</v>
      </c>
      <c r="X763" s="6" t="s">
        <v>1919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1016</v>
      </c>
      <c r="Q764" s="4"/>
      <c r="R764" s="4"/>
      <c r="S764" s="4"/>
      <c r="T764" s="4"/>
      <c r="U764" s="3">
        <v>1</v>
      </c>
      <c r="V764" s="59">
        <v>0.25</v>
      </c>
      <c r="W764" s="6" t="s">
        <v>1919</v>
      </c>
      <c r="X764" s="6" t="s">
        <v>1920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3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1018</v>
      </c>
      <c r="Q765" s="4"/>
      <c r="R765" s="4"/>
      <c r="S765" s="4"/>
      <c r="T765" s="4"/>
      <c r="U765" s="3">
        <v>1</v>
      </c>
      <c r="V765" s="59">
        <v>1</v>
      </c>
      <c r="W765" s="6" t="s">
        <v>1920</v>
      </c>
      <c r="X765" s="6" t="s">
        <v>1921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45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1019</v>
      </c>
      <c r="Q766" s="4"/>
      <c r="R766" s="4"/>
      <c r="S766" s="4"/>
      <c r="T766" s="4"/>
      <c r="U766" s="3">
        <v>1</v>
      </c>
      <c r="V766" s="59">
        <v>0.15</v>
      </c>
      <c r="W766" s="6" t="s">
        <v>1921</v>
      </c>
      <c r="X766" s="6" t="s">
        <v>1922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1014</v>
      </c>
      <c r="C767" s="3" t="s">
        <v>948</v>
      </c>
      <c r="D767" s="3" t="s">
        <v>1012</v>
      </c>
      <c r="E767" s="3" t="s">
        <v>1023</v>
      </c>
      <c r="F767" s="3">
        <v>100</v>
      </c>
      <c r="G767" s="62">
        <v>25</v>
      </c>
      <c r="H767" s="4"/>
      <c r="I767" s="4"/>
      <c r="J767" s="4"/>
      <c r="K767" s="4"/>
      <c r="L767" s="4"/>
      <c r="M767" s="28"/>
      <c r="N767" s="28"/>
      <c r="O767" s="28"/>
      <c r="P767" s="3" t="s">
        <v>1020</v>
      </c>
      <c r="Q767" s="4"/>
      <c r="R767" s="4"/>
      <c r="S767" s="4"/>
      <c r="T767" s="4"/>
      <c r="U767" s="3">
        <v>1280</v>
      </c>
      <c r="V767" s="59">
        <v>413</v>
      </c>
      <c r="W767" s="6" t="s">
        <v>1922</v>
      </c>
      <c r="X767" s="6" t="s">
        <v>1923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60" hidden="1" x14ac:dyDescent="0.25">
      <c r="A768" s="3" t="s">
        <v>829</v>
      </c>
      <c r="B768" s="3" t="s">
        <v>1022</v>
      </c>
      <c r="C768" s="3" t="s">
        <v>948</v>
      </c>
      <c r="D768" s="3" t="s">
        <v>1021</v>
      </c>
      <c r="E768" s="3" t="s">
        <v>1033</v>
      </c>
      <c r="F768" s="3">
        <v>26</v>
      </c>
      <c r="G768" s="62">
        <v>6</v>
      </c>
      <c r="H768" s="4"/>
      <c r="I768" s="4"/>
      <c r="J768" s="4"/>
      <c r="K768" s="4"/>
      <c r="L768" s="4"/>
      <c r="M768" s="28"/>
      <c r="N768" s="28"/>
      <c r="O768" s="28"/>
      <c r="P768" s="3" t="s">
        <v>1034</v>
      </c>
      <c r="Q768" s="4"/>
      <c r="R768" s="4"/>
      <c r="S768" s="4"/>
      <c r="T768" s="4"/>
      <c r="U768" s="3">
        <v>4</v>
      </c>
      <c r="V768" s="59">
        <v>4</v>
      </c>
      <c r="W768" s="6" t="s">
        <v>1923</v>
      </c>
      <c r="X768" s="6" t="s">
        <v>1924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1164</v>
      </c>
      <c r="C769" s="3" t="s">
        <v>948</v>
      </c>
      <c r="D769" s="3" t="s">
        <v>1025</v>
      </c>
      <c r="E769" s="3" t="s">
        <v>1024</v>
      </c>
      <c r="F769" s="3">
        <v>50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1026</v>
      </c>
      <c r="Q769" s="4"/>
      <c r="R769" s="4"/>
      <c r="S769" s="4"/>
      <c r="T769" s="4"/>
      <c r="U769" s="3">
        <v>1</v>
      </c>
      <c r="V769" s="59">
        <v>1</v>
      </c>
      <c r="W769" s="6" t="s">
        <v>1924</v>
      </c>
      <c r="X769" s="6" t="s">
        <v>1925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1029</v>
      </c>
      <c r="Q770" s="4"/>
      <c r="R770" s="4"/>
      <c r="S770" s="4"/>
      <c r="T770" s="4"/>
      <c r="U770" s="3">
        <v>1</v>
      </c>
      <c r="V770" s="59">
        <v>1</v>
      </c>
      <c r="W770" s="6" t="s">
        <v>1925</v>
      </c>
      <c r="X770" s="6" t="s">
        <v>1926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1166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1030</v>
      </c>
      <c r="Q771" s="4"/>
      <c r="R771" s="4"/>
      <c r="S771" s="4"/>
      <c r="T771" s="4"/>
      <c r="U771" s="3">
        <v>2</v>
      </c>
      <c r="V771" s="59">
        <v>0.5</v>
      </c>
      <c r="W771" s="6" t="s">
        <v>1926</v>
      </c>
      <c r="X771" s="6" t="s">
        <v>1927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829</v>
      </c>
      <c r="B772" s="3" t="s">
        <v>1165</v>
      </c>
      <c r="C772" s="3" t="s">
        <v>948</v>
      </c>
      <c r="D772" s="3" t="s">
        <v>1028</v>
      </c>
      <c r="E772" s="3" t="s">
        <v>1027</v>
      </c>
      <c r="F772" s="3">
        <v>60</v>
      </c>
      <c r="G772" s="62">
        <v>15</v>
      </c>
      <c r="H772" s="4"/>
      <c r="I772" s="4"/>
      <c r="J772" s="4"/>
      <c r="K772" s="4"/>
      <c r="L772" s="4"/>
      <c r="M772" s="28"/>
      <c r="N772" s="28"/>
      <c r="O772" s="28"/>
      <c r="P772" s="3" t="s">
        <v>1031</v>
      </c>
      <c r="Q772" s="4"/>
      <c r="R772" s="4"/>
      <c r="S772" s="4"/>
      <c r="T772" s="4"/>
      <c r="U772" s="3">
        <v>30</v>
      </c>
      <c r="V772" s="59">
        <v>8</v>
      </c>
      <c r="W772" s="6" t="s">
        <v>1927</v>
      </c>
      <c r="X772" s="6" t="s">
        <v>1928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33.299999999999997</v>
      </c>
      <c r="H773" s="4"/>
      <c r="I773" s="4"/>
      <c r="J773" s="4"/>
      <c r="K773" s="4"/>
      <c r="L773" s="4"/>
      <c r="M773" s="28"/>
      <c r="N773" s="28"/>
      <c r="O773" s="28"/>
      <c r="P773" s="3" t="s">
        <v>1045</v>
      </c>
      <c r="Q773" s="4"/>
      <c r="R773" s="4"/>
      <c r="S773" s="4"/>
      <c r="T773" s="4"/>
      <c r="U773" s="3">
        <v>3</v>
      </c>
      <c r="V773" s="59">
        <v>1</v>
      </c>
      <c r="W773" s="6" t="s">
        <v>1928</v>
      </c>
      <c r="X773" s="6" t="s">
        <v>1929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30" hidden="1" x14ac:dyDescent="0.25">
      <c r="A774" s="3" t="s">
        <v>829</v>
      </c>
      <c r="B774" s="3" t="s">
        <v>1167</v>
      </c>
      <c r="C774" s="3" t="s">
        <v>948</v>
      </c>
      <c r="D774" s="3" t="s">
        <v>1032</v>
      </c>
      <c r="E774" s="3" t="s">
        <v>1044</v>
      </c>
      <c r="F774" s="3">
        <v>90</v>
      </c>
      <c r="G774" s="62">
        <v>20</v>
      </c>
      <c r="H774" s="4"/>
      <c r="I774" s="4"/>
      <c r="J774" s="4"/>
      <c r="K774" s="4"/>
      <c r="L774" s="4"/>
      <c r="M774" s="28"/>
      <c r="N774" s="28"/>
      <c r="O774" s="28"/>
      <c r="P774" s="3" t="s">
        <v>1035</v>
      </c>
      <c r="Q774" s="4"/>
      <c r="R774" s="4"/>
      <c r="S774" s="4"/>
      <c r="T774" s="4"/>
      <c r="U774" s="3">
        <v>5</v>
      </c>
      <c r="V774" s="59">
        <v>1</v>
      </c>
      <c r="W774" s="6" t="s">
        <v>1929</v>
      </c>
      <c r="X774" s="6" t="s">
        <v>1930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45" hidden="1" x14ac:dyDescent="0.25">
      <c r="A775" s="3" t="s">
        <v>829</v>
      </c>
      <c r="B775" s="3" t="s">
        <v>1168</v>
      </c>
      <c r="C775" s="3" t="s">
        <v>948</v>
      </c>
      <c r="D775" s="3" t="s">
        <v>1037</v>
      </c>
      <c r="E775" s="3" t="s">
        <v>1036</v>
      </c>
      <c r="F775" s="3">
        <v>80</v>
      </c>
      <c r="G775" s="62">
        <v>80</v>
      </c>
      <c r="H775" s="4"/>
      <c r="I775" s="4"/>
      <c r="J775" s="4"/>
      <c r="K775" s="4"/>
      <c r="L775" s="4"/>
      <c r="M775" s="28"/>
      <c r="N775" s="28"/>
      <c r="O775" s="28"/>
      <c r="P775" s="3" t="s">
        <v>1038</v>
      </c>
      <c r="Q775" s="4"/>
      <c r="R775" s="4"/>
      <c r="S775" s="4"/>
      <c r="T775" s="4"/>
      <c r="U775" s="3">
        <v>4</v>
      </c>
      <c r="V775" s="59">
        <v>1</v>
      </c>
      <c r="W775" s="6" t="s">
        <v>1930</v>
      </c>
      <c r="X775" s="6" t="s">
        <v>1931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1041</v>
      </c>
      <c r="Q776" s="4"/>
      <c r="R776" s="4"/>
      <c r="S776" s="4"/>
      <c r="T776" s="4"/>
      <c r="U776" s="3">
        <v>1</v>
      </c>
      <c r="V776" s="59">
        <v>1</v>
      </c>
      <c r="W776" s="6" t="s">
        <v>1931</v>
      </c>
      <c r="X776" s="6" t="s">
        <v>1932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30" hidden="1" x14ac:dyDescent="0.25">
      <c r="A777" s="3" t="s">
        <v>829</v>
      </c>
      <c r="B777" s="3" t="s">
        <v>1042</v>
      </c>
      <c r="C777" s="3" t="s">
        <v>948</v>
      </c>
      <c r="D777" s="3" t="s">
        <v>1040</v>
      </c>
      <c r="E777" s="3" t="s">
        <v>1039</v>
      </c>
      <c r="F777" s="3">
        <v>100</v>
      </c>
      <c r="G777" s="62">
        <v>0.25</v>
      </c>
      <c r="H777" s="4"/>
      <c r="I777" s="4"/>
      <c r="J777" s="4"/>
      <c r="K777" s="4"/>
      <c r="L777" s="4"/>
      <c r="M777" s="28"/>
      <c r="N777" s="28"/>
      <c r="O777" s="28"/>
      <c r="P777" s="3" t="s">
        <v>1043</v>
      </c>
      <c r="Q777" s="4"/>
      <c r="R777" s="4"/>
      <c r="S777" s="4"/>
      <c r="T777" s="4"/>
      <c r="U777" s="3">
        <v>1</v>
      </c>
      <c r="V777" s="59">
        <v>1</v>
      </c>
      <c r="W777" s="6" t="s">
        <v>1932</v>
      </c>
      <c r="X777" s="6" t="s">
        <v>1933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60" hidden="1" x14ac:dyDescent="0.25">
      <c r="A778" s="3" t="s">
        <v>829</v>
      </c>
      <c r="B778" s="3" t="s">
        <v>2139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1052</v>
      </c>
      <c r="Q778" s="4"/>
      <c r="R778" s="4"/>
      <c r="S778" s="4"/>
      <c r="T778" s="4"/>
      <c r="U778" s="3">
        <v>8</v>
      </c>
      <c r="V778" s="59">
        <v>3</v>
      </c>
      <c r="W778" s="6" t="s">
        <v>1933</v>
      </c>
      <c r="X778" s="6" t="s">
        <v>1934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2139</v>
      </c>
      <c r="C779" s="3" t="s">
        <v>1046</v>
      </c>
      <c r="D779" s="3" t="s">
        <v>1048</v>
      </c>
      <c r="E779" s="3" t="s">
        <v>1047</v>
      </c>
      <c r="F779" s="3" t="s">
        <v>1201</v>
      </c>
      <c r="G779" s="62">
        <v>5</v>
      </c>
      <c r="H779" s="4"/>
      <c r="I779" s="4"/>
      <c r="J779" s="4"/>
      <c r="K779" s="4"/>
      <c r="L779" s="4"/>
      <c r="M779" s="28"/>
      <c r="N779" s="28"/>
      <c r="O779" s="28"/>
      <c r="P779" s="3" t="s">
        <v>1049</v>
      </c>
      <c r="Q779" s="4"/>
      <c r="R779" s="4"/>
      <c r="S779" s="4"/>
      <c r="T779" s="4"/>
      <c r="U779" s="3">
        <v>1</v>
      </c>
      <c r="V779" s="59">
        <v>1</v>
      </c>
      <c r="W779" s="6" t="s">
        <v>1934</v>
      </c>
      <c r="X779" s="6" t="s">
        <v>1935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2139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1051</v>
      </c>
      <c r="Q780" s="4"/>
      <c r="R780" s="4"/>
      <c r="S780" s="4"/>
      <c r="T780" s="4"/>
      <c r="U780" s="3">
        <v>0</v>
      </c>
      <c r="V780" s="59">
        <v>8</v>
      </c>
      <c r="W780" s="6" t="s">
        <v>1935</v>
      </c>
      <c r="X780" s="6" t="s">
        <v>1936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2139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1053</v>
      </c>
      <c r="Q781" s="4"/>
      <c r="R781" s="4"/>
      <c r="S781" s="4"/>
      <c r="T781" s="4"/>
      <c r="U781" s="3">
        <v>1</v>
      </c>
      <c r="V781" s="59" t="s">
        <v>1995</v>
      </c>
      <c r="W781" s="6" t="s">
        <v>1936</v>
      </c>
      <c r="X781" s="6" t="s">
        <v>1937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2139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1054</v>
      </c>
      <c r="Q782" s="4"/>
      <c r="R782" s="4"/>
      <c r="S782" s="4"/>
      <c r="T782" s="4"/>
      <c r="U782" s="3">
        <v>1</v>
      </c>
      <c r="V782" s="59" t="s">
        <v>1995</v>
      </c>
      <c r="W782" s="6" t="s">
        <v>1937</v>
      </c>
      <c r="X782" s="6" t="s">
        <v>1938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2139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1055</v>
      </c>
      <c r="Q783" s="4"/>
      <c r="R783" s="4"/>
      <c r="S783" s="4"/>
      <c r="T783" s="4"/>
      <c r="U783" s="3">
        <v>26</v>
      </c>
      <c r="V783" s="59">
        <v>6</v>
      </c>
      <c r="W783" s="6" t="s">
        <v>1938</v>
      </c>
      <c r="X783" s="6" t="s">
        <v>1939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45" hidden="1" x14ac:dyDescent="0.25">
      <c r="A784" s="3" t="s">
        <v>829</v>
      </c>
      <c r="B784" s="3" t="s">
        <v>2139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1056</v>
      </c>
      <c r="Q784" s="4"/>
      <c r="R784" s="4"/>
      <c r="S784" s="4"/>
      <c r="T784" s="4"/>
      <c r="U784" s="3">
        <v>450</v>
      </c>
      <c r="V784" s="59">
        <v>100</v>
      </c>
      <c r="W784" s="6" t="s">
        <v>1939</v>
      </c>
      <c r="X784" s="6" t="s">
        <v>1940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60" hidden="1" x14ac:dyDescent="0.25">
      <c r="A785" s="3" t="s">
        <v>829</v>
      </c>
      <c r="B785" s="3" t="s">
        <v>2139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1064</v>
      </c>
      <c r="Q785" s="4"/>
      <c r="R785" s="4"/>
      <c r="S785" s="4"/>
      <c r="T785" s="4"/>
      <c r="U785" s="3">
        <v>75</v>
      </c>
      <c r="V785" s="59" t="s">
        <v>1995</v>
      </c>
      <c r="W785" s="6" t="s">
        <v>1940</v>
      </c>
      <c r="X785" s="6" t="s">
        <v>1941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2139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1058</v>
      </c>
      <c r="Q786" s="4"/>
      <c r="R786" s="4"/>
      <c r="S786" s="4"/>
      <c r="T786" s="4"/>
      <c r="U786" s="3">
        <v>900</v>
      </c>
      <c r="V786" s="59" t="s">
        <v>1995</v>
      </c>
      <c r="W786" s="6" t="s">
        <v>1941</v>
      </c>
      <c r="X786" s="6" t="s">
        <v>1942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2139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1059</v>
      </c>
      <c r="Q787" s="4"/>
      <c r="R787" s="4"/>
      <c r="S787" s="4"/>
      <c r="T787" s="4"/>
      <c r="U787" s="3">
        <v>3000</v>
      </c>
      <c r="V787" s="59">
        <v>1747</v>
      </c>
      <c r="W787" s="6" t="s">
        <v>1942</v>
      </c>
      <c r="X787" s="6" t="s">
        <v>1943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2139</v>
      </c>
      <c r="C788" s="3" t="s">
        <v>1046</v>
      </c>
      <c r="D788" s="3" t="s">
        <v>1050</v>
      </c>
      <c r="E788" s="3" t="s">
        <v>1057</v>
      </c>
      <c r="F788" s="3" t="s">
        <v>1202</v>
      </c>
      <c r="G788" s="62">
        <v>2</v>
      </c>
      <c r="H788" s="4"/>
      <c r="I788" s="4"/>
      <c r="J788" s="4"/>
      <c r="K788" s="4"/>
      <c r="L788" s="4"/>
      <c r="M788" s="28"/>
      <c r="N788" s="28"/>
      <c r="O788" s="28"/>
      <c r="P788" s="3" t="s">
        <v>1060</v>
      </c>
      <c r="Q788" s="4"/>
      <c r="R788" s="4"/>
      <c r="S788" s="4"/>
      <c r="T788" s="4"/>
      <c r="U788" s="3">
        <v>3000</v>
      </c>
      <c r="V788" s="59">
        <v>2000</v>
      </c>
      <c r="W788" s="6" t="s">
        <v>1943</v>
      </c>
      <c r="X788" s="6" t="s">
        <v>1944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2139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1063</v>
      </c>
      <c r="Q789" s="4"/>
      <c r="R789" s="4"/>
      <c r="S789" s="4"/>
      <c r="T789" s="4"/>
      <c r="U789" s="3">
        <v>1</v>
      </c>
      <c r="V789" s="59">
        <v>1</v>
      </c>
      <c r="W789" s="6" t="s">
        <v>1944</v>
      </c>
      <c r="X789" s="6" t="s">
        <v>1945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2139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1069</v>
      </c>
      <c r="Q790" s="4"/>
      <c r="R790" s="4"/>
      <c r="S790" s="4"/>
      <c r="T790" s="4"/>
      <c r="U790" s="3">
        <v>450</v>
      </c>
      <c r="V790" s="59" t="s">
        <v>1995</v>
      </c>
      <c r="W790" s="6" t="s">
        <v>1945</v>
      </c>
      <c r="X790" s="6" t="s">
        <v>1946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2139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1065</v>
      </c>
      <c r="Q791" s="4"/>
      <c r="R791" s="4"/>
      <c r="S791" s="4"/>
      <c r="T791" s="4"/>
      <c r="U791" s="3" t="s">
        <v>1071</v>
      </c>
      <c r="V791" s="59" t="s">
        <v>1995</v>
      </c>
      <c r="W791" s="6" t="s">
        <v>1946</v>
      </c>
      <c r="X791" s="6" t="s">
        <v>1947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2139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1066</v>
      </c>
      <c r="Q792" s="4"/>
      <c r="R792" s="4"/>
      <c r="S792" s="4"/>
      <c r="T792" s="4"/>
      <c r="U792" s="3" t="s">
        <v>1070</v>
      </c>
      <c r="V792" s="59">
        <v>14</v>
      </c>
      <c r="W792" s="6" t="s">
        <v>1947</v>
      </c>
      <c r="X792" s="6" t="s">
        <v>1948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2139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1067</v>
      </c>
      <c r="Q793" s="4"/>
      <c r="R793" s="4"/>
      <c r="S793" s="4"/>
      <c r="T793" s="4"/>
      <c r="U793" s="3">
        <v>1</v>
      </c>
      <c r="V793" s="59" t="s">
        <v>1995</v>
      </c>
      <c r="W793" s="6" t="s">
        <v>1948</v>
      </c>
      <c r="X793" s="6" t="s">
        <v>1949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45" hidden="1" x14ac:dyDescent="0.25">
      <c r="A794" s="3" t="s">
        <v>829</v>
      </c>
      <c r="B794" s="3" t="s">
        <v>2139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1068</v>
      </c>
      <c r="Q794" s="4"/>
      <c r="R794" s="4"/>
      <c r="S794" s="4"/>
      <c r="T794" s="4"/>
      <c r="U794" s="3" t="s">
        <v>1070</v>
      </c>
      <c r="V794" s="59">
        <v>18</v>
      </c>
      <c r="W794" s="6" t="s">
        <v>1949</v>
      </c>
      <c r="X794" s="6" t="s">
        <v>1950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si="58"/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60" hidden="1" x14ac:dyDescent="0.25">
      <c r="A795" s="3" t="s">
        <v>829</v>
      </c>
      <c r="B795" s="3" t="s">
        <v>2139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1072</v>
      </c>
      <c r="Q795" s="4"/>
      <c r="R795" s="4"/>
      <c r="S795" s="4"/>
      <c r="T795" s="4"/>
      <c r="U795" s="3" t="s">
        <v>1074</v>
      </c>
      <c r="V795" s="59" t="s">
        <v>1995</v>
      </c>
      <c r="W795" s="6" t="s">
        <v>1950</v>
      </c>
      <c r="X795" s="6" t="s">
        <v>1951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ref="AM795:AM829" si="63">SUM(AG795:AL795)</f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2139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1077</v>
      </c>
      <c r="Q796" s="4"/>
      <c r="R796" s="4"/>
      <c r="S796" s="4"/>
      <c r="T796" s="4"/>
      <c r="U796" s="3" t="s">
        <v>1075</v>
      </c>
      <c r="V796" s="59">
        <v>50</v>
      </c>
      <c r="W796" s="6" t="s">
        <v>1951</v>
      </c>
      <c r="X796" s="6" t="s">
        <v>1952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2139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1073</v>
      </c>
      <c r="Q797" s="4"/>
      <c r="R797" s="4"/>
      <c r="S797" s="4"/>
      <c r="T797" s="4"/>
      <c r="U797" s="3" t="s">
        <v>1076</v>
      </c>
      <c r="V797" s="59">
        <v>1</v>
      </c>
      <c r="W797" s="6" t="s">
        <v>1952</v>
      </c>
      <c r="X797" s="6" t="s">
        <v>1953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45" hidden="1" x14ac:dyDescent="0.25">
      <c r="A798" s="3" t="s">
        <v>829</v>
      </c>
      <c r="B798" s="3" t="s">
        <v>2139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1082</v>
      </c>
      <c r="Q798" s="4"/>
      <c r="R798" s="4"/>
      <c r="S798" s="4"/>
      <c r="T798" s="4"/>
      <c r="U798" s="3">
        <v>1</v>
      </c>
      <c r="V798" s="59" t="s">
        <v>1995</v>
      </c>
      <c r="W798" s="6" t="s">
        <v>1953</v>
      </c>
      <c r="X798" s="6" t="s">
        <v>1954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60" hidden="1" x14ac:dyDescent="0.25">
      <c r="A799" s="3" t="s">
        <v>829</v>
      </c>
      <c r="B799" s="3" t="s">
        <v>2139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1078</v>
      </c>
      <c r="Q799" s="4"/>
      <c r="R799" s="4"/>
      <c r="S799" s="4"/>
      <c r="T799" s="4"/>
      <c r="U799" s="3">
        <v>22</v>
      </c>
      <c r="V799" s="59" t="s">
        <v>1995</v>
      </c>
      <c r="W799" s="6" t="s">
        <v>1954</v>
      </c>
      <c r="X799" s="6" t="s">
        <v>1955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2139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1079</v>
      </c>
      <c r="Q800" s="4"/>
      <c r="R800" s="4"/>
      <c r="S800" s="4"/>
      <c r="T800" s="4"/>
      <c r="U800" s="3">
        <v>1</v>
      </c>
      <c r="V800" s="59" t="s">
        <v>1995</v>
      </c>
      <c r="W800" s="6" t="s">
        <v>1955</v>
      </c>
      <c r="X800" s="6" t="s">
        <v>1956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2139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1080</v>
      </c>
      <c r="Q801" s="4"/>
      <c r="R801" s="4"/>
      <c r="S801" s="4"/>
      <c r="T801" s="4"/>
      <c r="U801" s="3" t="s">
        <v>1071</v>
      </c>
      <c r="V801" s="59">
        <v>4</v>
      </c>
      <c r="W801" s="6" t="s">
        <v>1956</v>
      </c>
      <c r="X801" s="6" t="s">
        <v>1957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2139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1081</v>
      </c>
      <c r="Q802" s="4"/>
      <c r="R802" s="4"/>
      <c r="S802" s="4"/>
      <c r="T802" s="4"/>
      <c r="U802" s="3">
        <v>1</v>
      </c>
      <c r="V802" s="59" t="s">
        <v>1995</v>
      </c>
      <c r="W802" s="6" t="s">
        <v>1957</v>
      </c>
      <c r="X802" s="6" t="s">
        <v>1958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2139</v>
      </c>
      <c r="C803" s="3" t="s">
        <v>1046</v>
      </c>
      <c r="D803" s="3" t="s">
        <v>1062</v>
      </c>
      <c r="E803" s="3" t="s">
        <v>1061</v>
      </c>
      <c r="F803" s="3" t="s">
        <v>1203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1085</v>
      </c>
      <c r="Q803" s="4"/>
      <c r="R803" s="4"/>
      <c r="S803" s="4"/>
      <c r="T803" s="4"/>
      <c r="U803" s="3">
        <v>1</v>
      </c>
      <c r="V803" s="59" t="s">
        <v>1995</v>
      </c>
      <c r="W803" s="6" t="s">
        <v>1958</v>
      </c>
      <c r="X803" s="6" t="s">
        <v>1959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2139</v>
      </c>
      <c r="C804" s="3" t="s">
        <v>1046</v>
      </c>
      <c r="D804" s="3" t="s">
        <v>1062</v>
      </c>
      <c r="E804" s="3" t="s">
        <v>1083</v>
      </c>
      <c r="F804" s="3" t="s">
        <v>1204</v>
      </c>
      <c r="G804" s="62">
        <v>80</v>
      </c>
      <c r="H804" s="4"/>
      <c r="I804" s="4"/>
      <c r="J804" s="4"/>
      <c r="K804" s="4"/>
      <c r="L804" s="4"/>
      <c r="M804" s="28"/>
      <c r="N804" s="28"/>
      <c r="O804" s="28"/>
      <c r="P804" s="3" t="s">
        <v>1084</v>
      </c>
      <c r="Q804" s="4"/>
      <c r="R804" s="4"/>
      <c r="S804" s="4"/>
      <c r="T804" s="4"/>
      <c r="U804" s="3">
        <v>1</v>
      </c>
      <c r="V804" s="59" t="s">
        <v>1995</v>
      </c>
      <c r="W804" s="6" t="s">
        <v>1959</v>
      </c>
      <c r="X804" s="6" t="s">
        <v>1960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1088</v>
      </c>
      <c r="Q805" s="4"/>
      <c r="R805" s="4"/>
      <c r="S805" s="4"/>
      <c r="T805" s="4"/>
      <c r="U805" s="3">
        <v>576</v>
      </c>
      <c r="V805" s="59">
        <v>100</v>
      </c>
      <c r="W805" s="6" t="s">
        <v>1960</v>
      </c>
      <c r="X805" s="6" t="s">
        <v>1961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1090</v>
      </c>
      <c r="Q806" s="4"/>
      <c r="R806" s="4"/>
      <c r="S806" s="4"/>
      <c r="T806" s="4"/>
      <c r="U806" s="3">
        <v>381</v>
      </c>
      <c r="V806" s="59">
        <v>117</v>
      </c>
      <c r="W806" s="6" t="s">
        <v>1961</v>
      </c>
      <c r="X806" s="6" t="s">
        <v>1962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1091</v>
      </c>
      <c r="Q807" s="4"/>
      <c r="R807" s="4"/>
      <c r="S807" s="4"/>
      <c r="T807" s="4"/>
      <c r="U807" s="3">
        <v>48</v>
      </c>
      <c r="V807" s="59">
        <v>10</v>
      </c>
      <c r="W807" s="6" t="s">
        <v>1962</v>
      </c>
      <c r="X807" s="6" t="s">
        <v>1963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1092</v>
      </c>
      <c r="Q808" s="4"/>
      <c r="R808" s="4"/>
      <c r="S808" s="4"/>
      <c r="T808" s="4"/>
      <c r="U808" s="3">
        <v>48</v>
      </c>
      <c r="V808" s="59">
        <v>12</v>
      </c>
      <c r="W808" s="6" t="s">
        <v>1963</v>
      </c>
      <c r="X808" s="6" t="s">
        <v>1964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1093</v>
      </c>
      <c r="Q809" s="4"/>
      <c r="R809" s="4"/>
      <c r="S809" s="4"/>
      <c r="T809" s="4"/>
      <c r="U809" s="3">
        <v>173</v>
      </c>
      <c r="V809" s="59">
        <v>31</v>
      </c>
      <c r="W809" s="6" t="s">
        <v>1964</v>
      </c>
      <c r="X809" s="6" t="s">
        <v>1965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1094</v>
      </c>
      <c r="Q810" s="4"/>
      <c r="R810" s="4"/>
      <c r="S810" s="4"/>
      <c r="T810" s="4"/>
      <c r="U810" s="3">
        <v>65</v>
      </c>
      <c r="V810" s="59">
        <v>65</v>
      </c>
      <c r="W810" s="6" t="s">
        <v>1965</v>
      </c>
      <c r="X810" s="6" t="s">
        <v>1966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si="59"/>
        <v>0</v>
      </c>
      <c r="AZ810" s="26">
        <f t="shared" si="60"/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1095</v>
      </c>
      <c r="Q811" s="4"/>
      <c r="R811" s="4"/>
      <c r="S811" s="4"/>
      <c r="T811" s="4"/>
      <c r="U811" s="3">
        <v>1</v>
      </c>
      <c r="V811" s="59">
        <v>1</v>
      </c>
      <c r="W811" s="6" t="s">
        <v>1966</v>
      </c>
      <c r="X811" s="6" t="s">
        <v>1967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1"/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si="62"/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ref="AY811:AY829" si="64">SUM(AS811:AX811)</f>
        <v>0</v>
      </c>
      <c r="AZ811" s="26">
        <f t="shared" ref="AZ811:AZ829" si="65">AF811+AM811+AR811+AY811</f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1096</v>
      </c>
      <c r="Q812" s="4"/>
      <c r="R812" s="4"/>
      <c r="S812" s="4"/>
      <c r="T812" s="4"/>
      <c r="U812" s="3">
        <v>49</v>
      </c>
      <c r="V812" s="59">
        <v>20</v>
      </c>
      <c r="W812" s="6" t="s">
        <v>1967</v>
      </c>
      <c r="X812" s="6" t="s">
        <v>1968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ref="AF812:AF829" si="66">SUM(AA812:AE812)</f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ref="AR812:AR829" si="67">SUM(AN812:AQ812)</f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45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1097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1098</v>
      </c>
      <c r="Q813" s="4"/>
      <c r="R813" s="4"/>
      <c r="S813" s="4"/>
      <c r="T813" s="4"/>
      <c r="U813" s="3">
        <v>38</v>
      </c>
      <c r="V813" s="59">
        <v>19</v>
      </c>
      <c r="W813" s="6" t="s">
        <v>1968</v>
      </c>
      <c r="X813" s="6" t="s">
        <v>1969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3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1100</v>
      </c>
      <c r="Q814" s="4"/>
      <c r="R814" s="4"/>
      <c r="S814" s="4"/>
      <c r="T814" s="4"/>
      <c r="U814" s="3">
        <v>16</v>
      </c>
      <c r="V814" s="59">
        <v>4</v>
      </c>
      <c r="W814" s="6" t="s">
        <v>1969</v>
      </c>
      <c r="X814" s="6" t="s">
        <v>1970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1101</v>
      </c>
      <c r="Q815" s="4"/>
      <c r="R815" s="4"/>
      <c r="S815" s="4"/>
      <c r="T815" s="4"/>
      <c r="U815" s="3">
        <v>29</v>
      </c>
      <c r="V815" s="59">
        <v>8</v>
      </c>
      <c r="W815" s="6" t="s">
        <v>1970</v>
      </c>
      <c r="X815" s="6" t="s">
        <v>1971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1102</v>
      </c>
      <c r="Q816" s="4"/>
      <c r="R816" s="4"/>
      <c r="S816" s="4"/>
      <c r="T816" s="4"/>
      <c r="U816" s="3">
        <v>1</v>
      </c>
      <c r="V816" s="59">
        <v>1</v>
      </c>
      <c r="W816" s="6" t="s">
        <v>1971</v>
      </c>
      <c r="X816" s="6" t="s">
        <v>1972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45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1099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1103</v>
      </c>
      <c r="Q817" s="4"/>
      <c r="R817" s="4"/>
      <c r="S817" s="4"/>
      <c r="T817" s="4"/>
      <c r="U817" s="3">
        <v>1</v>
      </c>
      <c r="V817" s="59">
        <v>1</v>
      </c>
      <c r="W817" s="6" t="s">
        <v>1972</v>
      </c>
      <c r="X817" s="6" t="s">
        <v>1973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1105</v>
      </c>
      <c r="Q818" s="4"/>
      <c r="R818" s="4"/>
      <c r="S818" s="4"/>
      <c r="T818" s="4"/>
      <c r="U818" s="3">
        <v>87</v>
      </c>
      <c r="V818" s="59" t="s">
        <v>1995</v>
      </c>
      <c r="W818" s="6" t="s">
        <v>1973</v>
      </c>
      <c r="X818" s="6" t="s">
        <v>1974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3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1106</v>
      </c>
      <c r="Q819" s="4"/>
      <c r="R819" s="4"/>
      <c r="S819" s="4"/>
      <c r="T819" s="4"/>
      <c r="U819" s="3">
        <v>5</v>
      </c>
      <c r="V819" s="59">
        <v>1</v>
      </c>
      <c r="W819" s="6" t="s">
        <v>1974</v>
      </c>
      <c r="X819" s="6" t="s">
        <v>1975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1107</v>
      </c>
      <c r="Q820" s="4"/>
      <c r="R820" s="4"/>
      <c r="S820" s="4"/>
      <c r="T820" s="4"/>
      <c r="U820" s="3">
        <v>3700</v>
      </c>
      <c r="V820" s="59">
        <v>2067</v>
      </c>
      <c r="W820" s="6" t="s">
        <v>1975</v>
      </c>
      <c r="X820" s="6" t="s">
        <v>1976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1108</v>
      </c>
      <c r="Q821" s="4"/>
      <c r="R821" s="4"/>
      <c r="S821" s="4"/>
      <c r="T821" s="4"/>
      <c r="U821" s="3">
        <v>1</v>
      </c>
      <c r="V821" s="59">
        <v>1</v>
      </c>
      <c r="W821" s="6" t="s">
        <v>1976</v>
      </c>
      <c r="X821" s="6" t="s">
        <v>1977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1087</v>
      </c>
      <c r="E822" s="3" t="s">
        <v>1104</v>
      </c>
      <c r="F822" s="3">
        <v>100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1109</v>
      </c>
      <c r="Q822" s="4"/>
      <c r="R822" s="4"/>
      <c r="S822" s="4"/>
      <c r="T822" s="4"/>
      <c r="U822" s="3">
        <v>1</v>
      </c>
      <c r="V822" s="59">
        <v>1</v>
      </c>
      <c r="W822" s="6" t="s">
        <v>1977</v>
      </c>
      <c r="X822" s="6" t="s">
        <v>1978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2073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1111</v>
      </c>
      <c r="Q823" s="4"/>
      <c r="R823" s="4"/>
      <c r="S823" s="4"/>
      <c r="T823" s="4"/>
      <c r="U823" s="3">
        <v>9</v>
      </c>
      <c r="V823" s="59">
        <v>8</v>
      </c>
      <c r="W823" s="6" t="s">
        <v>1978</v>
      </c>
      <c r="X823" s="6" t="s">
        <v>1979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4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2074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1112</v>
      </c>
      <c r="Q824" s="4"/>
      <c r="R824" s="4"/>
      <c r="S824" s="4"/>
      <c r="T824" s="4"/>
      <c r="U824" s="3">
        <v>9</v>
      </c>
      <c r="V824" s="59">
        <v>2</v>
      </c>
      <c r="W824" s="6" t="s">
        <v>1979</v>
      </c>
      <c r="X824" s="6" t="s">
        <v>1980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75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2074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1113</v>
      </c>
      <c r="Q825" s="4"/>
      <c r="R825" s="4"/>
      <c r="S825" s="4"/>
      <c r="T825" s="4"/>
      <c r="U825" s="3">
        <v>8</v>
      </c>
      <c r="V825" s="59">
        <v>8</v>
      </c>
      <c r="W825" s="6" t="s">
        <v>1980</v>
      </c>
      <c r="X825" s="6" t="s">
        <v>1981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90" hidden="1" customHeight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1115</v>
      </c>
      <c r="F826" s="3" t="s">
        <v>2074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1114</v>
      </c>
      <c r="Q826" s="4"/>
      <c r="R826" s="4"/>
      <c r="S826" s="4"/>
      <c r="T826" s="4"/>
      <c r="U826" s="3">
        <v>9</v>
      </c>
      <c r="V826" s="59">
        <v>2</v>
      </c>
      <c r="W826" s="6" t="s">
        <v>1981</v>
      </c>
      <c r="X826" s="6" t="s">
        <v>1982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2075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1119</v>
      </c>
      <c r="Q827" s="4"/>
      <c r="R827" s="4"/>
      <c r="S827" s="4"/>
      <c r="T827" s="4"/>
      <c r="U827" s="3">
        <v>3</v>
      </c>
      <c r="V827" s="59" t="s">
        <v>1995</v>
      </c>
      <c r="W827" s="6" t="s">
        <v>1982</v>
      </c>
      <c r="X827" s="6" t="s">
        <v>1983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1118</v>
      </c>
      <c r="F828" s="3" t="s">
        <v>2075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1116</v>
      </c>
      <c r="Q828" s="4"/>
      <c r="R828" s="4"/>
      <c r="S828" s="4"/>
      <c r="T828" s="4"/>
      <c r="U828" s="3">
        <v>1</v>
      </c>
      <c r="V828" s="59">
        <v>1</v>
      </c>
      <c r="W828" s="6" t="s">
        <v>1983</v>
      </c>
      <c r="X828" s="6" t="s">
        <v>1984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customFormat="1" ht="45" hidden="1" x14ac:dyDescent="0.25">
      <c r="A829" s="3" t="s">
        <v>829</v>
      </c>
      <c r="B829" s="3" t="s">
        <v>1089</v>
      </c>
      <c r="C829" s="3" t="s">
        <v>1086</v>
      </c>
      <c r="D829" s="3" t="s">
        <v>1110</v>
      </c>
      <c r="E829" s="3" t="s">
        <v>1120</v>
      </c>
      <c r="F829" s="3">
        <v>100</v>
      </c>
      <c r="G829" s="62">
        <v>25</v>
      </c>
      <c r="H829" s="4"/>
      <c r="I829" s="4"/>
      <c r="J829" s="4"/>
      <c r="K829" s="4"/>
      <c r="L829" s="4"/>
      <c r="M829" s="28"/>
      <c r="N829" s="28"/>
      <c r="O829" s="28"/>
      <c r="P829" s="3" t="s">
        <v>1117</v>
      </c>
      <c r="Q829" s="4"/>
      <c r="R829" s="4"/>
      <c r="S829" s="4"/>
      <c r="T829" s="4"/>
      <c r="U829" s="3">
        <v>25</v>
      </c>
      <c r="V829" s="59">
        <v>6</v>
      </c>
      <c r="W829" s="6" t="s">
        <v>1984</v>
      </c>
      <c r="X829" s="6" t="s">
        <v>1985</v>
      </c>
      <c r="Y829" s="4"/>
      <c r="Z829" s="4"/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29">
        <f t="shared" si="66"/>
        <v>0</v>
      </c>
      <c r="AG829" s="5">
        <v>0</v>
      </c>
      <c r="AH829" s="5">
        <v>0</v>
      </c>
      <c r="AI829" s="5"/>
      <c r="AJ829" s="5">
        <v>0</v>
      </c>
      <c r="AK829" s="5">
        <v>0</v>
      </c>
      <c r="AL829" s="7">
        <v>0</v>
      </c>
      <c r="AM829" s="29">
        <f t="shared" si="63"/>
        <v>0</v>
      </c>
      <c r="AN829" s="7">
        <v>0</v>
      </c>
      <c r="AO829" s="7"/>
      <c r="AP829" s="7"/>
      <c r="AQ829" s="7">
        <v>0</v>
      </c>
      <c r="AR829" s="29">
        <f t="shared" si="67"/>
        <v>0</v>
      </c>
      <c r="AS829" s="7">
        <v>0</v>
      </c>
      <c r="AT829" s="7">
        <v>0</v>
      </c>
      <c r="AU829" s="7"/>
      <c r="AV829" s="7"/>
      <c r="AW829" s="7">
        <v>0</v>
      </c>
      <c r="AX829" s="7">
        <v>0</v>
      </c>
      <c r="AY829" s="27">
        <f t="shared" si="64"/>
        <v>0</v>
      </c>
      <c r="AZ829" s="26">
        <f t="shared" si="65"/>
        <v>0</v>
      </c>
      <c r="BA829" s="30"/>
    </row>
    <row r="830" spans="1:53" hidden="1" x14ac:dyDescent="0.25">
      <c r="G830" s="14"/>
      <c r="AE830" s="19">
        <f>SUM(AE724:AE731)</f>
        <v>0</v>
      </c>
      <c r="AF830" s="19"/>
      <c r="AG830" s="19">
        <f>SUM(AG724:AG731)</f>
        <v>0</v>
      </c>
      <c r="AH830" s="19">
        <f>AE830+AG830</f>
        <v>0</v>
      </c>
      <c r="AI830" s="19"/>
      <c r="AJ830" s="20">
        <f>AH830-400000000</f>
        <v>-400000000</v>
      </c>
    </row>
    <row r="831" spans="1:53" s="80" customFormat="1" x14ac:dyDescent="0.25">
      <c r="Z831" s="81"/>
      <c r="AA831" s="81"/>
      <c r="AB831" s="81"/>
      <c r="AC831" s="81"/>
      <c r="AD831" s="81"/>
      <c r="AE831" s="82"/>
      <c r="AF831" s="82"/>
      <c r="AG831" s="83"/>
      <c r="AH831" s="81"/>
      <c r="AI831" s="81"/>
      <c r="AJ831" s="81"/>
      <c r="AK831" s="81"/>
      <c r="AL831" s="81"/>
      <c r="AM831" s="81"/>
      <c r="AN831" s="83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Z831" s="83"/>
    </row>
    <row r="836" spans="33:35" x14ac:dyDescent="0.25">
      <c r="AH836" s="20"/>
      <c r="AI836" s="20"/>
    </row>
    <row r="839" spans="33:35" x14ac:dyDescent="0.25">
      <c r="AG839" s="18" t="s">
        <v>1992</v>
      </c>
      <c r="AH839" s="21">
        <v>240245382</v>
      </c>
      <c r="AI839" s="21"/>
    </row>
    <row r="840" spans="33:35" x14ac:dyDescent="0.25">
      <c r="AG840" s="18" t="s">
        <v>1993</v>
      </c>
      <c r="AH840" s="20">
        <v>160163588</v>
      </c>
      <c r="AI840" s="20"/>
    </row>
  </sheetData>
  <sheetProtection algorithmName="SHA-512" hashValue="d3q8VPWWIRhBJzFL2rK6PKN3FMre0NQYDIpmiPBJG8uiUYfv93ZLKs6goXaJQTYaL/fC1BDrDHRQecAfso3vIw==" saltValue="7A7foVQFqV5vKFJEf772rQ==" spinCount="100000" sheet="1" autoFilter="0"/>
  <autoFilter ref="A42:AX830">
    <filterColumn colId="1">
      <filters>
        <filter val="SEPAL"/>
      </filters>
    </filterColumn>
  </autoFilter>
  <dataConsolidate/>
  <mergeCells count="24">
    <mergeCell ref="AQ4:BA4"/>
    <mergeCell ref="L4:AC4"/>
    <mergeCell ref="AD4:AN4"/>
    <mergeCell ref="BA10:BA42"/>
    <mergeCell ref="AS10:AX12"/>
    <mergeCell ref="AA10:AR15"/>
    <mergeCell ref="AY10:AY42"/>
    <mergeCell ref="W10:Y15"/>
    <mergeCell ref="Z10:Z15"/>
    <mergeCell ref="AZ10:AZ42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2:AE42">
      <formula1>$AA$17:$AA$42</formula1>
    </dataValidation>
    <dataValidation type="list" allowBlank="1" showInputMessage="1" showErrorMessage="1" sqref="AQ42 AO23:AP42 AN22:AN42 AN16:AP20">
      <formula1>$AN$16:$AN$20</formula1>
    </dataValidation>
    <dataValidation type="list" allowBlank="1" showInputMessage="1" showErrorMessage="1" sqref="AS16:AS42 AT42:AX42">
      <formula1>$AS$16:$AS$42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7 AH42:AL42 AG30:AG42">
      <formula1>$AG$16:$AG$30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S592:S596 Q592:Q596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53"/>
      <c r="B3" s="154"/>
      <c r="C3" s="159" t="s">
        <v>2125</v>
      </c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x14ac:dyDescent="0.25">
      <c r="A4" s="155"/>
      <c r="B4" s="156"/>
      <c r="C4" s="162" t="s">
        <v>2081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1:13" ht="15.75" thickBot="1" x14ac:dyDescent="0.3">
      <c r="A5" s="155"/>
      <c r="B5" s="156"/>
      <c r="C5" s="165" t="s">
        <v>1988</v>
      </c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ht="25.5" customHeight="1" thickBot="1" x14ac:dyDescent="0.3">
      <c r="A6" s="157"/>
      <c r="B6" s="158"/>
      <c r="C6" s="168" t="s">
        <v>2126</v>
      </c>
      <c r="D6" s="169"/>
      <c r="E6" s="168" t="s">
        <v>2124</v>
      </c>
      <c r="F6" s="169"/>
      <c r="G6" s="170" t="s">
        <v>2127</v>
      </c>
      <c r="H6" s="171"/>
      <c r="I6" s="172" t="s">
        <v>2128</v>
      </c>
      <c r="J6" s="172"/>
      <c r="K6" s="172"/>
      <c r="L6" s="172"/>
      <c r="M6" s="169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49" t="s">
        <v>2129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69"/>
      <c r="M8" s="66"/>
    </row>
    <row r="9" spans="1:13" ht="16.5" x14ac:dyDescent="0.3">
      <c r="A9" s="150" t="s">
        <v>2130</v>
      </c>
      <c r="B9" s="150"/>
      <c r="C9" s="150" t="s">
        <v>2083</v>
      </c>
      <c r="D9" s="150"/>
      <c r="E9" s="150"/>
      <c r="F9" s="150"/>
      <c r="G9" s="150"/>
      <c r="H9" s="151" t="s">
        <v>2131</v>
      </c>
      <c r="I9" s="152"/>
      <c r="J9" s="151" t="s">
        <v>2132</v>
      </c>
      <c r="K9" s="152"/>
      <c r="L9" s="70"/>
      <c r="M9" s="66"/>
    </row>
    <row r="10" spans="1:13" ht="45" customHeight="1" x14ac:dyDescent="0.3">
      <c r="A10" s="173">
        <v>1</v>
      </c>
      <c r="B10" s="173"/>
      <c r="C10" s="174" t="s">
        <v>2133</v>
      </c>
      <c r="D10" s="174"/>
      <c r="E10" s="174"/>
      <c r="F10" s="174"/>
      <c r="G10" s="174"/>
      <c r="H10" s="175">
        <v>44795</v>
      </c>
      <c r="I10" s="176"/>
      <c r="J10" s="177">
        <v>8</v>
      </c>
      <c r="K10" s="178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82" t="s">
        <v>2086</v>
      </c>
      <c r="B12" s="183"/>
      <c r="C12" s="184"/>
      <c r="D12" s="182" t="s">
        <v>2087</v>
      </c>
      <c r="E12" s="183"/>
      <c r="F12" s="184"/>
      <c r="G12" s="182" t="s">
        <v>2088</v>
      </c>
      <c r="H12" s="183"/>
      <c r="I12" s="183"/>
      <c r="J12" s="184"/>
      <c r="K12" s="66"/>
      <c r="L12" s="66"/>
      <c r="M12" s="66"/>
    </row>
    <row r="13" spans="1:13" ht="16.5" x14ac:dyDescent="0.3">
      <c r="A13" s="185"/>
      <c r="B13" s="186"/>
      <c r="C13" s="187"/>
      <c r="D13" s="185"/>
      <c r="E13" s="186"/>
      <c r="F13" s="187"/>
      <c r="G13" s="185"/>
      <c r="H13" s="186"/>
      <c r="I13" s="186"/>
      <c r="J13" s="187"/>
      <c r="K13" s="66"/>
      <c r="L13" s="66"/>
      <c r="M13" s="66"/>
    </row>
    <row r="14" spans="1:13" ht="16.5" x14ac:dyDescent="0.3">
      <c r="A14" s="185"/>
      <c r="B14" s="186"/>
      <c r="C14" s="187"/>
      <c r="D14" s="185"/>
      <c r="E14" s="186"/>
      <c r="F14" s="187"/>
      <c r="G14" s="185"/>
      <c r="H14" s="186"/>
      <c r="I14" s="186"/>
      <c r="J14" s="187"/>
      <c r="K14" s="66"/>
      <c r="L14" s="66"/>
      <c r="M14" s="66"/>
    </row>
    <row r="15" spans="1:13" ht="16.5" x14ac:dyDescent="0.3">
      <c r="A15" s="185"/>
      <c r="B15" s="186"/>
      <c r="C15" s="187"/>
      <c r="D15" s="185"/>
      <c r="E15" s="186"/>
      <c r="F15" s="187"/>
      <c r="G15" s="185"/>
      <c r="H15" s="186"/>
      <c r="I15" s="186"/>
      <c r="J15" s="187"/>
      <c r="K15" s="66"/>
      <c r="L15" s="66"/>
      <c r="M15" s="66"/>
    </row>
    <row r="16" spans="1:13" ht="16.5" x14ac:dyDescent="0.3">
      <c r="A16" s="188" t="s">
        <v>2134</v>
      </c>
      <c r="B16" s="189"/>
      <c r="C16" s="190"/>
      <c r="D16" s="191" t="s">
        <v>2135</v>
      </c>
      <c r="E16" s="192"/>
      <c r="F16" s="193"/>
      <c r="G16" s="191" t="s">
        <v>2135</v>
      </c>
      <c r="H16" s="192"/>
      <c r="I16" s="192"/>
      <c r="J16" s="193"/>
      <c r="K16" s="66"/>
      <c r="L16" s="66"/>
      <c r="M16" s="66"/>
    </row>
    <row r="17" spans="1:13" ht="16.5" x14ac:dyDescent="0.3">
      <c r="A17" s="179" t="s">
        <v>2136</v>
      </c>
      <c r="B17" s="180"/>
      <c r="C17" s="181"/>
      <c r="D17" s="179" t="s">
        <v>2137</v>
      </c>
      <c r="E17" s="180"/>
      <c r="F17" s="181"/>
      <c r="G17" s="179" t="s">
        <v>2138</v>
      </c>
      <c r="H17" s="180"/>
      <c r="I17" s="180"/>
      <c r="J17" s="181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97"/>
      <c r="B1" s="198" t="s">
        <v>1187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.75" x14ac:dyDescent="0.3">
      <c r="A2" s="197"/>
      <c r="B2" s="199" t="s">
        <v>2081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x14ac:dyDescent="0.25">
      <c r="A3" s="197"/>
      <c r="B3" s="201" t="s">
        <v>1988</v>
      </c>
      <c r="C3" s="202"/>
      <c r="D3" s="202"/>
      <c r="E3" s="202"/>
      <c r="F3" s="202"/>
      <c r="G3" s="202"/>
      <c r="H3" s="202"/>
      <c r="I3" s="202"/>
      <c r="J3" s="202"/>
      <c r="K3" s="202"/>
    </row>
    <row r="4" spans="1:11" ht="30" customHeight="1" x14ac:dyDescent="0.25">
      <c r="A4" s="197"/>
      <c r="B4" s="203" t="s">
        <v>2094</v>
      </c>
      <c r="C4" s="203"/>
      <c r="D4" s="203"/>
      <c r="E4" s="204" t="s">
        <v>2095</v>
      </c>
      <c r="F4" s="204"/>
      <c r="G4" s="204" t="s">
        <v>2096</v>
      </c>
      <c r="H4" s="205"/>
      <c r="I4" s="205"/>
      <c r="J4" s="203" t="s">
        <v>2082</v>
      </c>
      <c r="K4" s="203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1:11" x14ac:dyDescent="0.25">
      <c r="A12" s="56"/>
      <c r="B12" s="207"/>
      <c r="C12" s="207"/>
      <c r="D12" s="207"/>
      <c r="E12" s="207"/>
      <c r="F12" s="207"/>
      <c r="G12" s="207"/>
      <c r="H12" s="56"/>
      <c r="I12" s="56"/>
      <c r="J12" s="56"/>
      <c r="K12" s="56"/>
    </row>
    <row r="13" spans="1:11" ht="25.5" x14ac:dyDescent="0.25">
      <c r="A13" s="57" t="s">
        <v>2103</v>
      </c>
      <c r="B13" s="208" t="s">
        <v>2083</v>
      </c>
      <c r="C13" s="208"/>
      <c r="D13" s="208"/>
      <c r="E13" s="208"/>
      <c r="F13" s="208"/>
      <c r="G13" s="208"/>
      <c r="H13" s="208" t="s">
        <v>2101</v>
      </c>
      <c r="I13" s="209"/>
      <c r="J13" s="208" t="s">
        <v>2102</v>
      </c>
      <c r="K13" s="209"/>
    </row>
    <row r="14" spans="1:11" ht="56.25" customHeight="1" x14ac:dyDescent="0.25">
      <c r="A14" s="58" t="s">
        <v>2084</v>
      </c>
      <c r="B14" s="194" t="s">
        <v>2104</v>
      </c>
      <c r="C14" s="194"/>
      <c r="D14" s="194"/>
      <c r="E14" s="194"/>
      <c r="F14" s="194"/>
      <c r="G14" s="194"/>
      <c r="H14" s="195">
        <v>42650</v>
      </c>
      <c r="I14" s="195"/>
      <c r="J14" s="196" t="s">
        <v>2085</v>
      </c>
      <c r="K14" s="196"/>
    </row>
    <row r="15" spans="1:11" ht="42.75" customHeight="1" x14ac:dyDescent="0.25">
      <c r="A15" s="58" t="s">
        <v>2105</v>
      </c>
      <c r="B15" s="194" t="s">
        <v>2097</v>
      </c>
      <c r="C15" s="194"/>
      <c r="D15" s="194"/>
      <c r="E15" s="194"/>
      <c r="F15" s="194"/>
      <c r="G15" s="194"/>
      <c r="H15" s="195">
        <v>42976</v>
      </c>
      <c r="I15" s="195"/>
      <c r="J15" s="196" t="s">
        <v>2098</v>
      </c>
      <c r="K15" s="196"/>
    </row>
    <row r="16" spans="1:11" ht="30" customHeight="1" x14ac:dyDescent="0.25">
      <c r="A16" s="58" t="s">
        <v>2106</v>
      </c>
      <c r="B16" s="194" t="s">
        <v>2099</v>
      </c>
      <c r="C16" s="194"/>
      <c r="D16" s="194"/>
      <c r="E16" s="194"/>
      <c r="F16" s="194"/>
      <c r="G16" s="194"/>
      <c r="H16" s="195">
        <v>43245</v>
      </c>
      <c r="I16" s="195"/>
      <c r="J16" s="196" t="s">
        <v>2100</v>
      </c>
      <c r="K16" s="196"/>
    </row>
    <row r="17" spans="1:11" ht="30" customHeight="1" x14ac:dyDescent="0.25">
      <c r="A17" s="58">
        <v>6</v>
      </c>
      <c r="B17" s="194" t="s">
        <v>2107</v>
      </c>
      <c r="C17" s="194"/>
      <c r="D17" s="194"/>
      <c r="E17" s="194"/>
      <c r="F17" s="194"/>
      <c r="G17" s="194"/>
      <c r="H17" s="195">
        <v>44456</v>
      </c>
      <c r="I17" s="195"/>
      <c r="J17" s="196" t="s">
        <v>2108</v>
      </c>
      <c r="K17" s="196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16" t="s">
        <v>2086</v>
      </c>
      <c r="B24" s="217"/>
      <c r="C24" s="218"/>
      <c r="D24" s="219" t="s">
        <v>2087</v>
      </c>
      <c r="E24" s="220"/>
      <c r="F24" s="220"/>
      <c r="G24" s="221"/>
      <c r="H24" s="222" t="s">
        <v>2088</v>
      </c>
      <c r="I24" s="223"/>
      <c r="J24" s="223"/>
      <c r="K24" s="224"/>
    </row>
    <row r="25" spans="1:11" ht="33" customHeight="1" x14ac:dyDescent="0.3">
      <c r="A25" s="234"/>
      <c r="B25" s="235"/>
      <c r="C25" s="236"/>
      <c r="D25" s="225"/>
      <c r="E25" s="226"/>
      <c r="F25" s="226"/>
      <c r="G25" s="227"/>
      <c r="H25" s="228"/>
      <c r="I25" s="229"/>
      <c r="J25" s="229"/>
      <c r="K25" s="230"/>
    </row>
    <row r="26" spans="1:11" ht="15.75" x14ac:dyDescent="0.3">
      <c r="A26" s="231" t="s">
        <v>2089</v>
      </c>
      <c r="B26" s="232"/>
      <c r="C26" s="233"/>
      <c r="D26" s="231" t="s">
        <v>2090</v>
      </c>
      <c r="E26" s="232"/>
      <c r="F26" s="232"/>
      <c r="G26" s="233"/>
      <c r="H26" s="231" t="s">
        <v>2090</v>
      </c>
      <c r="I26" s="232"/>
      <c r="J26" s="232"/>
      <c r="K26" s="233"/>
    </row>
    <row r="27" spans="1:11" ht="15" customHeight="1" x14ac:dyDescent="0.25">
      <c r="A27" s="210" t="s">
        <v>2091</v>
      </c>
      <c r="B27" s="211"/>
      <c r="C27" s="212"/>
      <c r="D27" s="210" t="s">
        <v>2092</v>
      </c>
      <c r="E27" s="211"/>
      <c r="F27" s="211"/>
      <c r="G27" s="212"/>
      <c r="H27" s="213" t="s">
        <v>2093</v>
      </c>
      <c r="I27" s="214"/>
      <c r="J27" s="214"/>
      <c r="K27" s="215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2017</v>
      </c>
      <c r="D2" s="23" t="s">
        <v>2028</v>
      </c>
      <c r="F2" s="23" t="s">
        <v>2035</v>
      </c>
    </row>
    <row r="3" spans="2:6" ht="30" x14ac:dyDescent="0.25">
      <c r="B3" s="25" t="s">
        <v>2022</v>
      </c>
      <c r="D3" s="25" t="s">
        <v>2029</v>
      </c>
      <c r="F3" s="25" t="s">
        <v>2040</v>
      </c>
    </row>
    <row r="4" spans="2:6" ht="45" x14ac:dyDescent="0.25">
      <c r="B4" s="25" t="s">
        <v>2018</v>
      </c>
      <c r="D4" s="25" t="s">
        <v>2030</v>
      </c>
      <c r="F4" s="25" t="s">
        <v>2041</v>
      </c>
    </row>
    <row r="5" spans="2:6" ht="30" x14ac:dyDescent="0.25">
      <c r="B5" s="25" t="s">
        <v>2019</v>
      </c>
      <c r="D5" s="25" t="s">
        <v>2031</v>
      </c>
      <c r="F5" s="25"/>
    </row>
    <row r="6" spans="2:6" ht="45" x14ac:dyDescent="0.25">
      <c r="B6" s="25" t="s">
        <v>2023</v>
      </c>
      <c r="D6" s="25" t="s">
        <v>2032</v>
      </c>
      <c r="F6" s="25"/>
    </row>
    <row r="7" spans="2:6" ht="30" x14ac:dyDescent="0.25">
      <c r="B7" s="25" t="s">
        <v>2020</v>
      </c>
      <c r="D7" s="25" t="s">
        <v>2033</v>
      </c>
      <c r="F7" s="25"/>
    </row>
    <row r="8" spans="2:6" ht="30" x14ac:dyDescent="0.25">
      <c r="B8" s="25" t="s">
        <v>2021</v>
      </c>
      <c r="D8" s="25" t="s">
        <v>2034</v>
      </c>
      <c r="F8" s="25"/>
    </row>
    <row r="9" spans="2:6" ht="30" x14ac:dyDescent="0.25">
      <c r="B9" s="25" t="s">
        <v>2024</v>
      </c>
      <c r="D9" s="25" t="s">
        <v>2036</v>
      </c>
      <c r="F9" s="25"/>
    </row>
    <row r="10" spans="2:6" x14ac:dyDescent="0.25">
      <c r="B10" s="25" t="s">
        <v>2025</v>
      </c>
      <c r="D10" s="25" t="s">
        <v>2037</v>
      </c>
      <c r="F10" s="25"/>
    </row>
    <row r="11" spans="2:6" x14ac:dyDescent="0.25">
      <c r="B11" s="25" t="s">
        <v>2026</v>
      </c>
      <c r="D11" s="25" t="s">
        <v>2038</v>
      </c>
      <c r="F11" s="25"/>
    </row>
    <row r="12" spans="2:6" ht="30" x14ac:dyDescent="0.25">
      <c r="B12" s="25" t="s">
        <v>2027</v>
      </c>
      <c r="D12" s="25"/>
      <c r="F12" s="25"/>
    </row>
    <row r="13" spans="2:6" x14ac:dyDescent="0.25">
      <c r="B13" s="25" t="s">
        <v>2039</v>
      </c>
    </row>
    <row r="22" spans="2:2" x14ac:dyDescent="0.25">
      <c r="B22" t="s">
        <v>2007</v>
      </c>
    </row>
    <row r="23" spans="2:2" x14ac:dyDescent="0.25">
      <c r="B23" t="s">
        <v>2008</v>
      </c>
    </row>
    <row r="24" spans="2:2" x14ac:dyDescent="0.25">
      <c r="B24" t="s">
        <v>2009</v>
      </c>
    </row>
    <row r="25" spans="2:2" x14ac:dyDescent="0.25">
      <c r="B25" t="s">
        <v>2066</v>
      </c>
    </row>
    <row r="26" spans="2:2" x14ac:dyDescent="0.25">
      <c r="B26" t="s">
        <v>2067</v>
      </c>
    </row>
    <row r="27" spans="2:2" x14ac:dyDescent="0.25">
      <c r="B27" t="s">
        <v>2068</v>
      </c>
    </row>
    <row r="28" spans="2:2" x14ac:dyDescent="0.25">
      <c r="B28" t="s">
        <v>2010</v>
      </c>
    </row>
    <row r="29" spans="2:2" x14ac:dyDescent="0.25">
      <c r="B29" t="s">
        <v>2012</v>
      </c>
    </row>
    <row r="30" spans="2:2" x14ac:dyDescent="0.25">
      <c r="B30" t="s">
        <v>2011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1989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2070</v>
      </c>
      <c r="C3" t="s">
        <v>2028</v>
      </c>
      <c r="D3" t="s">
        <v>2071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2017</v>
      </c>
      <c r="D2" s="23" t="s">
        <v>2028</v>
      </c>
      <c r="F2" s="23" t="s">
        <v>2035</v>
      </c>
    </row>
    <row r="3" spans="2:6" ht="30" x14ac:dyDescent="0.25">
      <c r="B3" s="25" t="s">
        <v>2022</v>
      </c>
      <c r="D3" s="25" t="s">
        <v>2029</v>
      </c>
      <c r="F3" s="25" t="s">
        <v>2040</v>
      </c>
    </row>
    <row r="4" spans="2:6" ht="45" x14ac:dyDescent="0.25">
      <c r="B4" s="25" t="s">
        <v>2018</v>
      </c>
      <c r="D4" s="25" t="s">
        <v>2030</v>
      </c>
      <c r="F4" s="25" t="s">
        <v>2041</v>
      </c>
    </row>
    <row r="5" spans="2:6" ht="30" x14ac:dyDescent="0.25">
      <c r="B5" s="25" t="s">
        <v>2019</v>
      </c>
      <c r="D5" s="25" t="s">
        <v>2031</v>
      </c>
      <c r="F5" s="25"/>
    </row>
    <row r="6" spans="2:6" ht="45" x14ac:dyDescent="0.25">
      <c r="B6" s="25" t="s">
        <v>2023</v>
      </c>
      <c r="D6" s="25" t="s">
        <v>2032</v>
      </c>
      <c r="F6" s="25"/>
    </row>
    <row r="7" spans="2:6" ht="30" x14ac:dyDescent="0.25">
      <c r="B7" s="25" t="s">
        <v>2020</v>
      </c>
      <c r="D7" s="25" t="s">
        <v>2033</v>
      </c>
      <c r="F7" s="25"/>
    </row>
    <row r="8" spans="2:6" ht="30" x14ac:dyDescent="0.25">
      <c r="B8" s="25" t="s">
        <v>2021</v>
      </c>
      <c r="D8" s="25" t="s">
        <v>2034</v>
      </c>
      <c r="F8" s="25"/>
    </row>
    <row r="9" spans="2:6" ht="30" x14ac:dyDescent="0.25">
      <c r="B9" s="25" t="s">
        <v>2024</v>
      </c>
      <c r="D9" s="25" t="s">
        <v>2036</v>
      </c>
      <c r="F9" s="25"/>
    </row>
    <row r="10" spans="2:6" x14ac:dyDescent="0.25">
      <c r="B10" s="25" t="s">
        <v>2025</v>
      </c>
      <c r="D10" s="25" t="s">
        <v>2037</v>
      </c>
      <c r="F10" s="25"/>
    </row>
    <row r="11" spans="2:6" x14ac:dyDescent="0.25">
      <c r="B11" s="25" t="s">
        <v>2026</v>
      </c>
      <c r="D11" s="25" t="s">
        <v>2038</v>
      </c>
      <c r="F11" s="25"/>
    </row>
    <row r="12" spans="2:6" ht="30" x14ac:dyDescent="0.25">
      <c r="B12" s="25" t="s">
        <v>2027</v>
      </c>
      <c r="D12" s="25"/>
      <c r="F12" s="25"/>
    </row>
    <row r="13" spans="2:6" x14ac:dyDescent="0.25">
      <c r="B13" s="25" t="s">
        <v>2039</v>
      </c>
    </row>
    <row r="18" spans="2:2" x14ac:dyDescent="0.25">
      <c r="B18" t="s">
        <v>2007</v>
      </c>
    </row>
    <row r="19" spans="2:2" x14ac:dyDescent="0.25">
      <c r="B19" t="s">
        <v>2008</v>
      </c>
    </row>
    <row r="20" spans="2:2" x14ac:dyDescent="0.25">
      <c r="B20" t="s">
        <v>2009</v>
      </c>
    </row>
    <row r="21" spans="2:2" x14ac:dyDescent="0.25">
      <c r="B21" t="s">
        <v>2013</v>
      </c>
    </row>
    <row r="22" spans="2:2" x14ac:dyDescent="0.25">
      <c r="B22" t="s">
        <v>2010</v>
      </c>
    </row>
    <row r="23" spans="2:2" x14ac:dyDescent="0.25">
      <c r="B23" t="s">
        <v>2012</v>
      </c>
    </row>
    <row r="24" spans="2:2" x14ac:dyDescent="0.25">
      <c r="B24" t="s">
        <v>2011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bad7f7907fc04e72bfec37763c70b73b</vt:lpwstr>
  </property>
</Properties>
</file>