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ECONÓMICA\"/>
    </mc:Choice>
  </mc:AlternateContent>
  <bookViews>
    <workbookView xWindow="-120" yWindow="-120" windowWidth="29040" windowHeight="1572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465" i="2" l="1"/>
  <c r="AS499" i="2"/>
  <c r="AS497" i="2"/>
  <c r="AS496" i="2"/>
  <c r="AS495" i="2"/>
  <c r="AS490" i="2"/>
  <c r="AS487" i="2"/>
  <c r="AJ485" i="2"/>
  <c r="AJ484" i="2"/>
  <c r="AJ483" i="2"/>
  <c r="AJ480" i="2"/>
  <c r="AJ471" i="2"/>
  <c r="AS498" i="2"/>
  <c r="AA478" i="2" l="1"/>
  <c r="AA477" i="2"/>
  <c r="AJ476" i="2"/>
  <c r="AA476" i="2"/>
  <c r="AA474" i="2"/>
  <c r="AH462" i="2" l="1"/>
  <c r="AG462" i="2" l="1"/>
  <c r="AS463" i="2"/>
  <c r="AI476" i="2" l="1"/>
  <c r="AG463" i="2" l="1"/>
  <c r="AI463" i="2"/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F53" i="2"/>
  <c r="AF54" i="2"/>
  <c r="AF55" i="2"/>
  <c r="AF56" i="2"/>
  <c r="AF57" i="2"/>
  <c r="AZ57" i="2" s="1"/>
  <c r="AF58" i="2"/>
  <c r="AZ58" i="2" s="1"/>
  <c r="AF59" i="2"/>
  <c r="AZ59" i="2" s="1"/>
  <c r="AF60" i="2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F70" i="2"/>
  <c r="AF71" i="2"/>
  <c r="AF72" i="2"/>
  <c r="AF73" i="2"/>
  <c r="AF74" i="2"/>
  <c r="AZ74" i="2" s="1"/>
  <c r="AF75" i="2"/>
  <c r="AZ75" i="2" s="1"/>
  <c r="AF76" i="2"/>
  <c r="AZ76" i="2" s="1"/>
  <c r="AF77" i="2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F87" i="2"/>
  <c r="AF88" i="2"/>
  <c r="AF89" i="2"/>
  <c r="AF90" i="2"/>
  <c r="AF91" i="2"/>
  <c r="AZ91" i="2" s="1"/>
  <c r="AF92" i="2"/>
  <c r="AZ92" i="2" s="1"/>
  <c r="AF93" i="2"/>
  <c r="AZ93" i="2" s="1"/>
  <c r="AF94" i="2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Z735" i="2" s="1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8" i="2"/>
  <c r="AF769" i="2"/>
  <c r="AF770" i="2"/>
  <c r="AF771" i="2"/>
  <c r="AF772" i="2"/>
  <c r="AF773" i="2"/>
  <c r="AF774" i="2"/>
  <c r="AF775" i="2"/>
  <c r="AZ775" i="2" s="1"/>
  <c r="AF776" i="2"/>
  <c r="AF777" i="2"/>
  <c r="AF778" i="2"/>
  <c r="AF779" i="2"/>
  <c r="AF780" i="2"/>
  <c r="AF781" i="2"/>
  <c r="AF782" i="2"/>
  <c r="AF783" i="2"/>
  <c r="AZ783" i="2" s="1"/>
  <c r="AF784" i="2"/>
  <c r="AF785" i="2"/>
  <c r="AF786" i="2"/>
  <c r="AF787" i="2"/>
  <c r="AF788" i="2"/>
  <c r="AF789" i="2"/>
  <c r="AF790" i="2"/>
  <c r="AF791" i="2"/>
  <c r="AZ791" i="2" s="1"/>
  <c r="AF792" i="2"/>
  <c r="AF793" i="2"/>
  <c r="AF794" i="2"/>
  <c r="AF795" i="2"/>
  <c r="AF796" i="2"/>
  <c r="AF797" i="2"/>
  <c r="AF798" i="2"/>
  <c r="AF799" i="2"/>
  <c r="AZ799" i="2" s="1"/>
  <c r="AF800" i="2"/>
  <c r="AF801" i="2"/>
  <c r="AF802" i="2"/>
  <c r="AF803" i="2"/>
  <c r="AF804" i="2"/>
  <c r="AF805" i="2"/>
  <c r="AF806" i="2"/>
  <c r="AF807" i="2"/>
  <c r="AZ807" i="2" s="1"/>
  <c r="AF808" i="2"/>
  <c r="AF809" i="2"/>
  <c r="AF810" i="2"/>
  <c r="AF811" i="2"/>
  <c r="AF812" i="2"/>
  <c r="AF813" i="2"/>
  <c r="AF814" i="2"/>
  <c r="AF815" i="2"/>
  <c r="AZ815" i="2" s="1"/>
  <c r="AF816" i="2"/>
  <c r="AF817" i="2"/>
  <c r="AF818" i="2"/>
  <c r="AF819" i="2"/>
  <c r="AF820" i="2"/>
  <c r="AF821" i="2"/>
  <c r="AF822" i="2"/>
  <c r="AF823" i="2"/>
  <c r="AZ823" i="2" s="1"/>
  <c r="AF824" i="2"/>
  <c r="AF825" i="2"/>
  <c r="AF826" i="2"/>
  <c r="AF827" i="2"/>
  <c r="AF828" i="2"/>
  <c r="AZ217" i="2" l="1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616" i="2"/>
  <c r="AZ608" i="2"/>
  <c r="AZ600" i="2"/>
  <c r="AZ592" i="2"/>
  <c r="AZ584" i="2"/>
  <c r="AZ576" i="2"/>
  <c r="AZ568" i="2"/>
  <c r="AZ560" i="2"/>
  <c r="AZ552" i="2"/>
  <c r="AZ544" i="2"/>
  <c r="AZ536" i="2"/>
  <c r="AZ528" i="2"/>
  <c r="AZ520" i="2"/>
  <c r="AZ512" i="2"/>
  <c r="AZ504" i="2"/>
  <c r="AZ488" i="2"/>
  <c r="AZ472" i="2"/>
  <c r="AZ464" i="2"/>
  <c r="AZ456" i="2"/>
  <c r="AZ448" i="2"/>
  <c r="AZ440" i="2"/>
  <c r="AZ432" i="2"/>
  <c r="AZ424" i="2"/>
  <c r="AZ416" i="2"/>
  <c r="AZ408" i="2"/>
  <c r="AZ400" i="2"/>
  <c r="AZ392" i="2"/>
  <c r="AZ384" i="2"/>
  <c r="AZ376" i="2"/>
  <c r="AZ368" i="2"/>
  <c r="AZ360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94" i="2"/>
  <c r="AZ86" i="2"/>
  <c r="AZ77" i="2"/>
  <c r="AZ69" i="2"/>
  <c r="AZ60" i="2"/>
  <c r="AZ52" i="2"/>
  <c r="AZ352" i="2"/>
  <c r="AZ496" i="2"/>
  <c r="AZ480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<sst xmlns="http://schemas.openxmlformats.org/spreadsheetml/2006/main" count="7322" uniqueCount="2216">
  <si>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</si>
  <si>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</si>
  <si>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</si>
  <si>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</si>
  <si>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</si>
  <si>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</si>
  <si>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</si>
  <si>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</si>
  <si>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</si>
  <si>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</si>
  <si>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</si>
  <si>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</si>
  <si>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</si>
  <si>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</si>
  <si>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</si>
  <si>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</si>
  <si>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</si>
  <si>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</si>
  <si>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</si>
  <si>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</si>
  <si>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</si>
  <si>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</si>
  <si>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</si>
  <si>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</si>
  <si>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</si>
  <si>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</si>
  <si>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</si>
  <si>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</si>
  <si>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</si>
  <si>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</si>
  <si>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</si>
  <si>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</si>
  <si>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</si>
  <si>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</si>
  <si>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</si>
  <si>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</si>
  <si>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</si>
  <si>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</si>
  <si>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</si>
  <si>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</si>
  <si>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</si>
  <si>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</si>
  <si>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</si>
  <si>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</si>
  <si>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</si>
  <si>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</si>
  <si>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</si>
  <si>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</si>
  <si>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</si>
  <si>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</si>
  <si>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</si>
  <si>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</si>
  <si>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</si>
  <si>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</si>
  <si>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</si>
  <si>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</si>
  <si>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</si>
  <si>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</si>
  <si>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</si>
  <si>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</si>
  <si>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</si>
  <si>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</si>
  <si>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</si>
  <si>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</si>
  <si>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</si>
  <si>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</si>
  <si>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</si>
  <si>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</si>
  <si>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</si>
  <si>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</si>
  <si>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</si>
  <si>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</si>
  <si>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</si>
  <si>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</si>
  <si>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</si>
  <si>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</si>
  <si>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</si>
  <si>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</si>
  <si>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</si>
  <si>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</si>
  <si>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</si>
  <si>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</si>
  <si>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</si>
  <si>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</si>
  <si>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</si>
  <si>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</si>
  <si>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</si>
  <si>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</si>
  <si>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</si>
  <si>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</si>
  <si>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</si>
  <si>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</si>
  <si>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</si>
  <si>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</si>
  <si>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</si>
  <si>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</si>
  <si>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</si>
  <si>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</si>
  <si>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</si>
  <si>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</si>
  <si>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</si>
  <si>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</si>
  <si>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</si>
  <si>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</si>
  <si>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</si>
  <si>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</si>
  <si>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</si>
  <si>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</si>
  <si>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</si>
  <si>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</si>
  <si>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</si>
  <si>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</si>
  <si>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</si>
  <si>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</si>
  <si>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</si>
  <si>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</si>
  <si>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</si>
  <si>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</si>
  <si>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</si>
  <si>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</si>
  <si>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</si>
  <si>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</si>
  <si>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</si>
  <si>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</si>
  <si>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</si>
  <si>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</si>
  <si>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</si>
  <si>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</si>
  <si>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</si>
  <si>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</si>
  <si>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</si>
  <si>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</si>
  <si>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</si>
  <si>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</si>
  <si>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</si>
  <si>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</si>
  <si>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</si>
  <si>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</si>
  <si>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</si>
  <si>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</si>
  <si>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</si>
  <si>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</si>
  <si>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</si>
  <si>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</si>
  <si>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</si>
  <si>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</si>
  <si>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</si>
  <si>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</si>
  <si>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</si>
  <si>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</si>
  <si>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</si>
  <si>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</si>
  <si>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</si>
  <si>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</si>
  <si>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</si>
  <si>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</si>
  <si>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</si>
  <si>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</si>
  <si>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</si>
  <si>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</si>
  <si>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</si>
  <si>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</si>
  <si>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</si>
  <si>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</si>
  <si>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</si>
  <si>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</si>
  <si>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</si>
  <si>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</si>
  <si>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</si>
  <si>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</si>
  <si>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</si>
  <si>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</si>
  <si>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</si>
  <si>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</si>
  <si>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</si>
  <si>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</si>
  <si>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</si>
  <si>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</si>
  <si>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</si>
  <si>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</si>
  <si>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</si>
  <si>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</si>
  <si>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</si>
  <si>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</si>
  <si>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</si>
  <si>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</si>
  <si>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</si>
  <si>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</si>
  <si>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</si>
  <si>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</si>
  <si>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</si>
  <si>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</si>
  <si>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</si>
  <si>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</si>
  <si>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</si>
  <si>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</si>
  <si>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</si>
  <si>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</si>
  <si>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</si>
  <si>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</si>
  <si>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</si>
  <si>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</si>
  <si>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</si>
  <si>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</si>
  <si>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</si>
  <si>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</si>
  <si>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</si>
  <si>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</si>
  <si>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</si>
  <si>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</si>
  <si>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</si>
  <si>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</si>
  <si>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</si>
  <si>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</si>
  <si>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</si>
  <si>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</si>
  <si>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</si>
  <si>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</si>
  <si>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</si>
  <si>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</si>
  <si>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</si>
  <si>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</si>
  <si>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</si>
  <si>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</si>
  <si>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</si>
  <si>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</si>
  <si>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</si>
  <si>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</si>
  <si>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</si>
  <si>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</si>
  <si>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</si>
  <si>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</si>
  <si>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</si>
  <si>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</si>
  <si>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</si>
  <si>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</si>
  <si>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</si>
  <si>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</si>
  <si>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</si>
  <si>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</si>
  <si>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</si>
  <si>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</si>
  <si>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</si>
  <si>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</si>
  <si>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</si>
  <si>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</si>
  <si>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</si>
  <si>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</si>
  <si>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</si>
  <si>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</si>
  <si>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</si>
  <si>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</si>
  <si>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</si>
  <si>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</si>
  <si>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</si>
  <si>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</si>
  <si>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</si>
  <si>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</si>
  <si>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</si>
  <si>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</si>
  <si>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</si>
  <si>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</si>
  <si>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</si>
  <si>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</si>
  <si>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</si>
  <si>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</si>
  <si>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</si>
  <si>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</si>
  <si>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</si>
  <si>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</si>
  <si>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</si>
  <si>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</si>
  <si>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</si>
  <si>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</si>
  <si>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</si>
  <si>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</si>
  <si>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</si>
  <si>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</si>
  <si>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</si>
  <si>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</si>
  <si>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</si>
  <si>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</si>
  <si>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</si>
  <si>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</si>
  <si>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</si>
  <si>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</si>
  <si>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</si>
  <si>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</si>
  <si>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</si>
  <si>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</si>
  <si>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</si>
  <si>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</si>
  <si>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</si>
  <si>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</si>
  <si>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</si>
  <si>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</si>
  <si>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</si>
  <si>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</si>
  <si>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</si>
  <si>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</si>
  <si>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</si>
  <si>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</si>
  <si>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</si>
  <si>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</si>
  <si>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</si>
  <si>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</si>
  <si>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</si>
  <si>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</si>
  <si>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</si>
  <si>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</si>
  <si>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</si>
  <si>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</si>
  <si>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</si>
  <si>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</si>
  <si>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</si>
  <si>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</si>
  <si>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</si>
  <si>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</si>
  <si>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</si>
  <si>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</si>
  <si>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</si>
  <si>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</si>
  <si>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</si>
  <si>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</si>
  <si>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</si>
  <si>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</si>
  <si>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</si>
  <si>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</si>
  <si>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</si>
  <si>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</si>
  <si>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</si>
  <si>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</si>
  <si>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</si>
  <si>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</si>
  <si>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</si>
  <si>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</si>
  <si>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</si>
  <si>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</si>
  <si>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</si>
  <si>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</si>
  <si>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</si>
  <si>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</si>
  <si>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</si>
  <si>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</si>
  <si>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</si>
  <si>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</si>
  <si>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</si>
  <si>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</si>
  <si>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</si>
  <si>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</si>
  <si>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</si>
  <si>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</si>
  <si>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</si>
  <si>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</si>
  <si>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</si>
  <si>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</si>
  <si>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</si>
  <si>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</si>
  <si>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</si>
  <si>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</si>
  <si>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</si>
  <si>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</si>
  <si>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</si>
  <si>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</si>
  <si>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</si>
  <si>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</si>
  <si>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</si>
  <si>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</si>
  <si>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</si>
  <si>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</si>
  <si>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</si>
  <si>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</si>
  <si>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</si>
  <si>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</si>
  <si>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</si>
  <si>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</si>
  <si>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</si>
  <si>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</si>
  <si>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</si>
  <si>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</si>
  <si>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</si>
  <si>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</si>
  <si>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</si>
  <si>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</si>
  <si>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</si>
  <si>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</si>
  <si>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</si>
  <si>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</si>
  <si>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</si>
  <si>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</si>
  <si>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</si>
  <si>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</si>
  <si>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</si>
  <si>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</si>
  <si>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</si>
  <si>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</si>
  <si>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</si>
  <si>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</si>
  <si>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</si>
  <si>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</si>
  <si>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</si>
  <si>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</si>
  <si>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</si>
  <si>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</si>
  <si>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</si>
  <si>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</si>
  <si>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</si>
  <si>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</si>
  <si>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</si>
  <si>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</si>
  <si>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</si>
  <si>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</si>
  <si>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</si>
  <si>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</si>
  <si>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</si>
  <si>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</si>
  <si>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</si>
  <si>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</si>
  <si>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</si>
  <si>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</si>
  <si>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</si>
  <si>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</si>
  <si>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</si>
  <si>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</si>
  <si>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</si>
  <si>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</si>
  <si>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</si>
  <si>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</si>
  <si>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</si>
  <si>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</si>
  <si>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</si>
  <si>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</si>
  <si>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</si>
  <si>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</si>
  <si>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</si>
  <si>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</si>
  <si>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</si>
  <si>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</si>
  <si>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</si>
  <si>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</si>
  <si>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</si>
  <si>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</si>
  <si>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</si>
  <si>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</si>
  <si>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</si>
  <si>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</si>
  <si>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</si>
  <si>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</si>
  <si>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</si>
  <si>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</si>
  <si>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</si>
  <si>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</si>
  <si>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</si>
  <si>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</si>
  <si>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</si>
  <si>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</si>
  <si>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</si>
  <si>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</si>
  <si>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</si>
  <si>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</si>
  <si>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</si>
  <si>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</si>
  <si>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</si>
  <si>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</si>
  <si>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</si>
  <si>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</si>
  <si>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</si>
  <si>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</si>
  <si>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</si>
  <si>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</si>
  <si>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</si>
  <si>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</si>
  <si>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</si>
  <si>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</si>
  <si>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</si>
  <si>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</si>
  <si>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</si>
  <si>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</si>
  <si>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</si>
  <si>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</si>
  <si>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</si>
  <si>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</si>
  <si>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</si>
  <si>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</si>
  <si>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</si>
  <si>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</si>
  <si>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</si>
  <si>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</si>
  <si>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</si>
  <si>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</si>
  <si>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</si>
  <si>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</si>
  <si>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</si>
  <si>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</si>
  <si>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</si>
  <si>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</si>
  <si>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</si>
  <si>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</si>
  <si>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</si>
  <si>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</si>
  <si>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</si>
  <si>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</si>
  <si>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</si>
  <si>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</si>
  <si>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</si>
  <si>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</si>
  <si>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</si>
  <si>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</si>
  <si>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</si>
  <si>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</si>
  <si>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</si>
  <si>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</si>
  <si>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</si>
  <si>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</si>
  <si>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</si>
  <si>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</si>
  <si>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</si>
  <si>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</si>
  <si>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</si>
  <si>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</si>
  <si>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</si>
  <si>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</si>
  <si>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</si>
  <si>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</si>
  <si>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</si>
  <si>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</si>
  <si>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</si>
  <si>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</si>
  <si>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</si>
  <si>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</si>
  <si>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</si>
  <si>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</si>
  <si>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</si>
  <si>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</si>
  <si>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</si>
  <si>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</si>
  <si>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</si>
  <si>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</si>
  <si>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</si>
  <si>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</si>
  <si>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</si>
  <si>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</si>
  <si>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</si>
  <si>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</si>
  <si>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</si>
  <si>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</si>
  <si>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</si>
  <si>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</si>
  <si>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</si>
  <si>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</si>
  <si>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</si>
  <si>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</si>
  <si>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</si>
  <si>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</si>
  <si>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</si>
  <si>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</si>
  <si>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</si>
  <si>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</si>
  <si>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</si>
  <si>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</si>
  <si>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</si>
  <si>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</si>
  <si>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</si>
  <si>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</si>
  <si>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</si>
  <si>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</si>
  <si>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</si>
  <si>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</si>
  <si>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</si>
  <si>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</si>
  <si>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</si>
  <si>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</si>
  <si>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</si>
  <si>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</si>
  <si>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</si>
  <si>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</si>
  <si>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</si>
  <si>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</si>
  <si>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</si>
  <si>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</si>
  <si>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</si>
  <si>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</si>
  <si>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</si>
  <si>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</si>
  <si>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</si>
  <si>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</si>
  <si>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</si>
  <si>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</si>
  <si>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</si>
  <si>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</si>
  <si>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</si>
  <si>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</si>
  <si>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</si>
  <si>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</si>
  <si>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</si>
  <si>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</si>
  <si>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</si>
  <si>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</si>
  <si>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</si>
  <si>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</si>
  <si>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</si>
  <si>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</si>
  <si>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</si>
  <si>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</si>
  <si>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</si>
  <si>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</si>
  <si>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</si>
  <si>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</si>
  <si>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</si>
  <si>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</si>
  <si>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</si>
  <si>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</si>
  <si>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</si>
  <si>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</si>
  <si>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</si>
  <si>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</si>
  <si>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</si>
  <si>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</si>
  <si>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</si>
  <si>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</si>
  <si>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</si>
  <si>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</si>
  <si>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</si>
  <si>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</si>
  <si>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</si>
  <si>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</si>
  <si>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</si>
  <si>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</si>
  <si>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</si>
  <si>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</si>
  <si>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</si>
  <si>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</si>
  <si>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</si>
  <si>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</si>
  <si>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</si>
  <si>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</si>
  <si>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</si>
  <si>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</si>
  <si>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</si>
  <si>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</si>
  <si>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</si>
  <si>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</si>
  <si>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</si>
  <si>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</si>
  <si>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</si>
  <si>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</si>
  <si>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</si>
  <si>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</si>
  <si>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</si>
  <si>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</si>
  <si>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</si>
  <si>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</si>
  <si>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</si>
  <si>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</si>
  <si>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</si>
  <si>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</si>
  <si>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</si>
  <si>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</si>
  <si>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</si>
  <si>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</si>
  <si>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</si>
  <si>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</si>
  <si>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</si>
  <si>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</si>
  <si>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</si>
  <si>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</si>
  <si>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</si>
  <si>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</si>
  <si>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</si>
  <si>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</si>
  <si>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</si>
  <si>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</si>
  <si>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</si>
  <si>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</si>
  <si>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</si>
  <si>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</si>
  <si>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</si>
  <si>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</si>
  <si>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</si>
  <si>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</si>
  <si>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</si>
  <si>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</si>
  <si>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</si>
  <si>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</si>
  <si>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</si>
  <si>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</si>
  <si>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</si>
  <si>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</si>
  <si>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</si>
  <si>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</si>
  <si>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</si>
  <si>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</si>
  <si>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</si>
  <si>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</si>
  <si>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</si>
  <si>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</si>
  <si>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</si>
  <si>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</si>
  <si>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</si>
  <si>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</si>
  <si>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</si>
  <si>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</si>
  <si>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</si>
  <si>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</si>
  <si>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</si>
  <si>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</si>
  <si>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</si>
  <si>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</si>
  <si>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</si>
  <si>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</si>
  <si>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</si>
  <si>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</si>
  <si>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</si>
  <si>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</si>
  <si>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</si>
  <si>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</si>
  <si>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</si>
  <si>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</si>
  <si>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</si>
  <si>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</si>
  <si>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</si>
  <si>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</si>
  <si>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</si>
  <si>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</si>
  <si>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</si>
  <si>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</si>
  <si>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</si>
  <si>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</si>
  <si>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</si>
  <si>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</si>
  <si>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</si>
  <si>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</si>
  <si>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</si>
  <si>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</si>
  <si>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</si>
  <si>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</si>
  <si>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</si>
  <si>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</si>
  <si>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</si>
  <si>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</si>
  <si>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</si>
  <si>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</si>
  <si>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</si>
  <si>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</si>
  <si>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</si>
  <si>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</si>
  <si>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</si>
  <si>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</si>
  <si>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</si>
  <si>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</si>
  <si>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</si>
  <si>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</si>
  <si>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</si>
  <si>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</si>
  <si>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</si>
  <si>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</si>
  <si>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</si>
  <si>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</si>
  <si>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</si>
  <si>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</si>
  <si>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</si>
  <si>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</si>
  <si>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</si>
  <si>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</si>
  <si>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</si>
  <si>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</si>
  <si>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</si>
  <si>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</si>
  <si>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</si>
  <si>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</si>
  <si>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</si>
  <si>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</si>
  <si>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</si>
  <si>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</si>
  <si>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</si>
  <si>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</si>
  <si>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</si>
  <si>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</si>
  <si>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</si>
  <si>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</si>
  <si>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</si>
  <si>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</si>
  <si>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</si>
  <si>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</si>
  <si>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</si>
  <si>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</si>
  <si>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</si>
  <si>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</si>
  <si>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</si>
  <si>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</si>
  <si>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</si>
  <si>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</si>
  <si>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</si>
  <si>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</si>
  <si>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</si>
  <si>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</si>
  <si>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</si>
  <si>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</si>
  <si>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</si>
  <si>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</si>
  <si>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</si>
  <si>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</si>
  <si>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</si>
  <si>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</si>
  <si>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</si>
  <si>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</si>
  <si>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</si>
  <si>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</si>
  <si>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</si>
  <si>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</si>
  <si>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</si>
  <si>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</si>
  <si>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</si>
  <si>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</si>
  <si>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</si>
  <si>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</si>
  <si>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</si>
  <si>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</si>
  <si>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</si>
  <si>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</si>
  <si>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</si>
  <si>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</si>
  <si>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</si>
  <si>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</si>
  <si>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</si>
  <si>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</si>
  <si>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</si>
  <si>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</si>
  <si>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</si>
  <si>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</si>
  <si>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</si>
  <si>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</si>
  <si>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</si>
  <si>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</si>
  <si>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</si>
  <si>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</si>
  <si>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</si>
  <si>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</si>
  <si>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</si>
  <si>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</si>
  <si>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</si>
  <si>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</si>
  <si>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</si>
  <si>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</si>
  <si>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</si>
  <si>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</si>
  <si>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</si>
  <si>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</si>
  <si>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</si>
  <si>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</si>
  <si>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</si>
  <si>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</si>
  <si>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</si>
  <si>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</si>
  <si>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</si>
  <si>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</si>
  <si>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</si>
  <si>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</si>
  <si>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</si>
  <si>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</si>
  <si>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</si>
  <si>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</si>
  <si>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</si>
  <si>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</si>
  <si>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</si>
  <si>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</si>
  <si>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</si>
  <si>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</si>
  <si>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</si>
  <si>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</si>
  <si>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</si>
  <si>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</si>
  <si>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</si>
  <si>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</si>
  <si>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</si>
  <si>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</si>
  <si>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</si>
  <si>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</si>
  <si>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</si>
  <si>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</si>
  <si>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</si>
  <si>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</si>
  <si>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</si>
  <si>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</si>
  <si>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</si>
  <si>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</si>
  <si>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</si>
  <si>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</si>
  <si>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</si>
  <si>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</si>
  <si>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</si>
  <si>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</si>
  <si>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</si>
  <si>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</si>
  <si>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</si>
  <si>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</si>
  <si>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</si>
  <si>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</si>
  <si>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</si>
  <si>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</si>
  <si>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</si>
  <si>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</si>
  <si>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</si>
  <si>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</si>
  <si>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</si>
  <si>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</si>
  <si>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</si>
  <si>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</si>
  <si>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</si>
  <si>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</si>
  <si>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</si>
  <si>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</si>
  <si>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</si>
  <si>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</si>
  <si>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</si>
  <si>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</si>
  <si>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</si>
  <si>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</si>
  <si>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</si>
  <si>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</si>
  <si>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</si>
  <si>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</si>
  <si>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</si>
  <si>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</si>
  <si>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</si>
  <si>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</si>
  <si>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</si>
  <si>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</si>
  <si>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</si>
  <si>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</si>
  <si>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</si>
  <si>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</si>
  <si>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</si>
  <si>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</si>
  <si>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</si>
  <si>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</si>
  <si>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</si>
  <si>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</si>
  <si>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</si>
  <si>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</si>
  <si>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</si>
  <si>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</si>
  <si>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</si>
  <si>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</si>
  <si>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</si>
  <si>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</si>
  <si>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</si>
  <si>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</si>
  <si>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</si>
  <si>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</si>
  <si>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</si>
  <si>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</si>
  <si>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</si>
  <si>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</si>
  <si>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</si>
  <si>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</si>
  <si>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</si>
  <si>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</si>
  <si>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</si>
  <si>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</si>
  <si>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</si>
  <si>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</si>
  <si>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</si>
  <si>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</si>
  <si>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</si>
  <si>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</si>
  <si>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</si>
  <si>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</si>
  <si>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</si>
  <si>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</si>
  <si>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</si>
  <si>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</si>
  <si>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</si>
  <si>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</si>
  <si>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</si>
  <si>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</si>
  <si>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</si>
  <si>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</si>
  <si>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</si>
  <si>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</si>
  <si>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</si>
  <si>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</si>
  <si>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</si>
  <si>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</si>
  <si>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</si>
  <si>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</si>
  <si>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</si>
  <si>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</si>
  <si>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</si>
  <si>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</si>
  <si>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</si>
  <si>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</si>
  <si>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</si>
  <si>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</si>
  <si>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</si>
  <si>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</si>
  <si>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</si>
  <si>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</si>
  <si>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</si>
  <si>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</si>
  <si>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</si>
  <si>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</si>
  <si>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</si>
  <si>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</si>
  <si>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</si>
  <si>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</si>
  <si>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</si>
  <si>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</si>
  <si>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</si>
  <si>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</si>
  <si>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</si>
  <si>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</si>
  <si>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</si>
  <si>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</si>
  <si>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</si>
  <si>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</si>
  <si>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</si>
  <si>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</si>
  <si>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</si>
  <si>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</si>
  <si>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</si>
  <si>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</si>
  <si>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</si>
  <si>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</si>
  <si>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</si>
  <si>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</si>
  <si>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</si>
  <si>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</si>
  <si>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</si>
  <si>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</si>
  <si>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</si>
  <si>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</si>
  <si>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</si>
  <si>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</si>
  <si>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</si>
  <si>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</si>
  <si>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</si>
  <si>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</si>
  <si>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</si>
  <si>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</si>
  <si>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</si>
  <si>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</si>
  <si>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</si>
  <si>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</si>
  <si>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</si>
  <si>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</si>
  <si>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</si>
  <si>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</si>
  <si>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</si>
  <si>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</si>
  <si>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</si>
  <si>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</si>
  <si>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</si>
  <si>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</si>
  <si>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</si>
  <si>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</si>
  <si>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</si>
  <si>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</si>
  <si>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</si>
  <si>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</si>
  <si>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</si>
  <si>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</si>
  <si>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</si>
  <si>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</si>
  <si>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</si>
  <si>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</si>
  <si>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</si>
  <si>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</si>
  <si>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</si>
  <si>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</si>
  <si>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</si>
  <si>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</si>
  <si>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</si>
  <si>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</si>
  <si>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</si>
  <si>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</si>
  <si>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</si>
  <si>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</si>
  <si>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</si>
  <si>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</si>
  <si>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</si>
  <si>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</si>
  <si>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</si>
  <si>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</si>
  <si>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</si>
  <si>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</si>
  <si>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</si>
  <si>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</si>
  <si>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</si>
  <si>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</si>
  <si>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</si>
  <si>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</si>
  <si>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</si>
  <si>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</si>
  <si>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</si>
  <si>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</si>
  <si>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</si>
  <si>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</si>
  <si>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</si>
  <si>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</si>
  <si>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</si>
  <si>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</si>
  <si>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</si>
  <si>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</si>
  <si>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</si>
  <si>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</si>
  <si>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</si>
  <si>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</si>
  <si>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</si>
  <si>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</si>
  <si>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</si>
  <si>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</si>
  <si>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</si>
  <si>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</si>
  <si>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</si>
  <si>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</si>
  <si>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</si>
  <si>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</si>
  <si>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</si>
  <si>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</si>
  <si>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</si>
  <si>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</si>
  <si>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</si>
  <si>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</si>
  <si>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</si>
  <si>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</si>
  <si>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</si>
  <si>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</si>
  <si>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</si>
  <si>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</si>
  <si>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</si>
  <si>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</si>
  <si>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</si>
  <si>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</si>
  <si>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</si>
  <si>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</si>
  <si>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</si>
  <si>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</si>
  <si>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</si>
  <si>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</si>
  <si>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</si>
  <si>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</si>
  <si>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</si>
  <si>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</si>
  <si>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</si>
  <si>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</si>
  <si>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</si>
  <si>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</si>
  <si>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</si>
  <si>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</si>
  <si>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</si>
  <si>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</si>
  <si>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</si>
  <si>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</si>
  <si>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</si>
  <si>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</si>
  <si>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</si>
  <si>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</si>
  <si>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</si>
  <si>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</si>
  <si>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</si>
  <si>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</si>
  <si>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</si>
  <si>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</si>
  <si>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</si>
  <si>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</si>
  <si>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</si>
  <si>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</si>
  <si>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</si>
  <si>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</si>
  <si>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</si>
  <si>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</si>
  <si>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</si>
  <si>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</si>
  <si>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</si>
  <si>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</si>
  <si>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</si>
  <si>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</si>
  <si>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</si>
  <si>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</si>
  <si>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</si>
  <si>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</si>
  <si>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</si>
  <si>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</si>
  <si>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</si>
  <si>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</si>
  <si>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</si>
  <si>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</si>
  <si>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</si>
  <si>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</si>
  <si>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</si>
  <si>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</si>
  <si>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</si>
  <si>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</si>
  <si>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</si>
  <si>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</si>
  <si>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</si>
  <si>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</si>
  <si>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</si>
  <si>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</si>
  <si>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</si>
  <si>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</si>
  <si>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</si>
  <si>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</si>
  <si>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</si>
  <si>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</si>
  <si>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</si>
  <si>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</si>
  <si>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</si>
  <si>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</si>
  <si>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</si>
  <si>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</si>
  <si>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</si>
  <si>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</si>
  <si>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</si>
  <si>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</si>
  <si>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</si>
  <si>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</si>
  <si>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</si>
  <si>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</si>
  <si>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</si>
  <si>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</si>
  <si>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</si>
  <si>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</si>
  <si>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</si>
  <si>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</si>
  <si>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</si>
  <si>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</si>
  <si>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</si>
  <si>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</si>
  <si>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</si>
  <si>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</si>
  <si>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</si>
  <si>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</si>
  <si>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</si>
  <si>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</si>
  <si>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</si>
  <si>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</si>
  <si>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</si>
  <si>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</si>
  <si>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</si>
  <si>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</si>
  <si>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</si>
  <si>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</si>
  <si>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</si>
  <si>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</si>
  <si>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</si>
  <si>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</si>
  <si>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</si>
  <si>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</si>
  <si>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</si>
  <si>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</si>
  <si>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</si>
  <si>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</si>
  <si>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</si>
  <si>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</si>
  <si>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</si>
  <si>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</si>
  <si>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</si>
  <si>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</si>
  <si>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</si>
  <si>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</si>
  <si>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</si>
  <si>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</si>
  <si>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</si>
  <si>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</si>
  <si>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</si>
  <si>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</si>
  <si>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</si>
  <si>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</si>
  <si>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</si>
  <si>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</si>
  <si>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</si>
  <si>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</si>
  <si>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</si>
  <si>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</si>
  <si>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</si>
  <si>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</si>
  <si>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</si>
  <si>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</si>
  <si>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</si>
  <si>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</si>
  <si>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</si>
  <si>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</si>
  <si>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</si>
  <si>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</si>
  <si>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</si>
  <si>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</si>
  <si>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</si>
  <si>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</si>
  <si>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</si>
  <si>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</si>
  <si>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</si>
  <si>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</si>
  <si>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</si>
  <si>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</si>
  <si>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</si>
  <si>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</si>
  <si>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</si>
  <si>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</si>
  <si>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</si>
  <si>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</si>
  <si>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</si>
  <si>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</si>
  <si>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</si>
  <si>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</si>
  <si>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</si>
  <si>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</si>
  <si>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</si>
  <si>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</si>
  <si>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</si>
  <si>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</si>
  <si>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</si>
  <si>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</si>
  <si>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</si>
  <si>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</si>
  <si>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</si>
  <si>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</si>
  <si>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</si>
  <si>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</si>
  <si>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</si>
  <si>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</si>
  <si>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</si>
  <si>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</si>
  <si>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</si>
  <si>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</si>
  <si>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</si>
  <si>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</si>
  <si>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</si>
  <si>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</si>
  <si>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</si>
  <si>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</si>
  <si>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</si>
  <si>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</si>
  <si>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</si>
  <si>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</si>
  <si>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</si>
  <si>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</si>
  <si>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</si>
  <si>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</si>
  <si>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</si>
  <si>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</si>
  <si>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</si>
  <si>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</si>
  <si>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</si>
  <si>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</si>
  <si>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</si>
  <si>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</si>
  <si>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</si>
  <si>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</si>
  <si>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</si>
  <si>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</si>
  <si>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</si>
  <si>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</si>
  <si>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</si>
  <si>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</si>
  <si>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</si>
  <si>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</si>
  <si>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</si>
  <si>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</si>
  <si>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</si>
  <si>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</si>
  <si>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</si>
  <si>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</si>
  <si>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</si>
  <si>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</si>
  <si>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</si>
  <si>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</si>
  <si>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</si>
  <si>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</si>
  <si>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</si>
  <si>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</si>
  <si>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</si>
  <si>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</si>
  <si>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</si>
  <si>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</si>
  <si>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</si>
  <si>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</si>
  <si>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</si>
  <si>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</si>
  <si>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</si>
  <si>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</si>
  <si>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</si>
  <si>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</si>
  <si>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</si>
  <si>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</si>
  <si>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</si>
  <si>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</si>
  <si>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</si>
  <si>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</si>
  <si>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</si>
  <si>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</si>
  <si>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</si>
  <si>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</si>
  <si>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</si>
  <si>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</si>
  <si>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</si>
  <si>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</si>
  <si>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</si>
  <si>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</si>
  <si>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</si>
  <si>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</si>
  <si>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</si>
  <si>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</si>
  <si>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</si>
  <si>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</si>
  <si>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</si>
  <si>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</si>
  <si>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</si>
  <si>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</si>
  <si>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</si>
  <si>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</si>
  <si>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</si>
  <si>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</si>
  <si>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</si>
  <si>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</si>
  <si>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</si>
  <si>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</si>
  <si>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</si>
  <si>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</si>
  <si>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</si>
  <si>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</si>
  <si>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</si>
  <si>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</si>
  <si>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</si>
  <si>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</si>
  <si>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</si>
  <si>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</si>
  <si>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</si>
  <si>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</si>
  <si>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</si>
  <si>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</si>
  <si>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</si>
  <si>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</si>
  <si>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</si>
  <si>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</si>
  <si>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</si>
  <si>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</si>
  <si>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</si>
  <si>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</si>
  <si>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</si>
  <si>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</si>
  <si>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</si>
  <si>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</si>
  <si>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</si>
  <si>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</si>
  <si>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</si>
  <si>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</si>
  <si>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</si>
  <si>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</si>
  <si>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</si>
  <si>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</si>
  <si>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</si>
  <si>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</si>
  <si>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</si>
  <si>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</si>
  <si>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</si>
  <si>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</si>
  <si>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</si>
  <si>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</si>
  <si>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</si>
  <si>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</si>
  <si>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</si>
  <si>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</si>
  <si>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</si>
  <si>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</si>
  <si>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</si>
  <si>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</si>
  <si>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</si>
  <si>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</si>
  <si>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</si>
  <si>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</si>
  <si>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</si>
  <si>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</si>
  <si>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</si>
  <si>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</si>
  <si>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</si>
  <si>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</si>
  <si>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</si>
  <si>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</si>
  <si>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</si>
  <si>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</si>
  <si>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</si>
  <si>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</si>
  <si>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</si>
  <si>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</si>
  <si>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</si>
  <si>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</si>
  <si>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</si>
  <si>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</si>
  <si>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</si>
  <si>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</si>
  <si>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</si>
  <si>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</si>
  <si>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</si>
  <si>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</si>
  <si>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</si>
  <si>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</si>
  <si>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</si>
  <si>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</si>
  <si>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</si>
  <si>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</si>
  <si>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</si>
  <si>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</si>
  <si>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</si>
  <si>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</si>
  <si>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</si>
  <si>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</si>
  <si>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</si>
  <si>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</si>
  <si>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</si>
  <si>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</si>
  <si>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</si>
  <si>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</si>
  <si>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</si>
  <si>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</si>
  <si>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</si>
  <si>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</si>
  <si>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</si>
  <si>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</si>
  <si>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</si>
  <si>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</si>
  <si>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</si>
  <si>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</si>
  <si>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</si>
  <si>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</si>
  <si>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</si>
  <si>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</si>
  <si>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</si>
  <si>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</si>
  <si>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</si>
  <si>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</si>
  <si>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</si>
  <si>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</si>
  <si>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</si>
  <si>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</si>
  <si>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</si>
  <si>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</si>
  <si>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</si>
  <si>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</si>
  <si>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</si>
  <si>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</si>
  <si>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</si>
  <si>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</si>
  <si>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</si>
  <si>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</si>
  <si>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</si>
  <si>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</si>
  <si>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</si>
  <si>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</si>
  <si>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</si>
  <si>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</si>
  <si>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</si>
  <si>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</si>
  <si>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</si>
  <si>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</si>
  <si>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</si>
  <si>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</si>
  <si>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</si>
  <si>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</si>
  <si>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</si>
  <si>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</si>
  <si>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</si>
  <si>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</si>
  <si>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</si>
  <si>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</si>
  <si>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</si>
  <si>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</si>
  <si>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</si>
  <si>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</si>
  <si>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</si>
  <si>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</si>
  <si>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</si>
  <si>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</si>
  <si>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</si>
  <si>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</si>
  <si>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</si>
  <si>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</si>
  <si>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</si>
  <si>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</si>
  <si>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</si>
  <si>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</si>
  <si>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</si>
  <si>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</si>
  <si>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</si>
  <si>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</si>
  <si>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</si>
  <si>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</si>
  <si>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</si>
  <si>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</si>
  <si>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</si>
  <si>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</si>
  <si>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</si>
  <si>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</si>
  <si>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</si>
  <si>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</si>
  <si>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</si>
  <si>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</si>
  <si>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</si>
  <si>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</si>
  <si>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</si>
  <si>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</si>
  <si>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</si>
  <si>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</si>
  <si>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</si>
  <si>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</si>
  <si>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</si>
  <si>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</si>
  <si>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</si>
  <si>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</si>
  <si>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</si>
  <si>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</si>
  <si>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</si>
  <si>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</si>
  <si>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</si>
  <si>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</si>
  <si>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</si>
  <si>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</si>
  <si>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</si>
  <si>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</si>
  <si>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</si>
  <si>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</si>
  <si>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</si>
  <si>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</si>
  <si>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</si>
  <si>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</si>
  <si>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</si>
  <si>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</si>
  <si>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</si>
  <si>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</si>
  <si>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</si>
  <si>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</si>
  <si>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</si>
  <si>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</si>
  <si>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</si>
  <si>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</si>
  <si>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</si>
  <si>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</si>
  <si>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</si>
  <si>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</si>
  <si>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</si>
  <si>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</si>
  <si>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</si>
  <si>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</si>
  <si>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</si>
  <si>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</si>
  <si>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</si>
  <si>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</si>
  <si>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</si>
  <si>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</si>
  <si>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</si>
  <si>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</si>
  <si>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</si>
  <si>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</si>
  <si>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</si>
  <si>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</si>
  <si>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</si>
  <si>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</si>
  <si>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</si>
  <si>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</si>
  <si>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</si>
  <si>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</si>
  <si>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</si>
  <si>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</si>
  <si>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</si>
  <si>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</si>
  <si>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</si>
  <si>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</si>
  <si>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</si>
  <si>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</si>
  <si>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</si>
  <si>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</si>
  <si>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</si>
  <si>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</si>
  <si>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</si>
  <si>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</si>
  <si>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</si>
  <si>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</si>
  <si>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</si>
  <si>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</si>
  <si>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</si>
  <si>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</si>
  <si>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</si>
  <si>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</si>
  <si>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</si>
  <si>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</si>
  <si>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</si>
  <si>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</si>
  <si>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</si>
  <si>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</si>
  <si>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</si>
  <si>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</si>
  <si>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</si>
  <si>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</si>
  <si>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</si>
  <si>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</si>
  <si>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</si>
  <si>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</si>
  <si>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</si>
  <si>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</si>
  <si>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</si>
  <si>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</si>
  <si>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</si>
  <si>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</si>
  <si>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</si>
  <si>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</si>
  <si>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</si>
  <si>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</si>
  <si>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</si>
  <si>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</si>
  <si>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</si>
  <si>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</si>
  <si>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</si>
  <si>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</si>
  <si>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</si>
  <si>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</si>
  <si>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</si>
  <si>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</si>
  <si>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</si>
  <si>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</si>
  <si>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</si>
  <si>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</si>
  <si>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</si>
  <si>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</si>
  <si>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</si>
  <si>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</si>
  <si>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</si>
  <si>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</si>
  <si>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</si>
  <si>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</si>
  <si>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</si>
  <si>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</si>
  <si>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</si>
  <si>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</si>
  <si>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</si>
  <si>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</si>
  <si>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</si>
  <si>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</si>
  <si>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</si>
  <si>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</si>
  <si>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</si>
  <si>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</si>
  <si>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</si>
  <si>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</si>
  <si>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</si>
  <si>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</si>
  <si>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</si>
  <si>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</si>
  <si>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</si>
  <si>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</si>
  <si>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</si>
  <si>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</si>
  <si>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</si>
  <si>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</si>
  <si>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</si>
  <si>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</si>
  <si>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</si>
  <si>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</si>
  <si>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</si>
  <si>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</si>
  <si>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</si>
  <si>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</si>
  <si>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</si>
  <si>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</si>
  <si>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</si>
  <si>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</si>
  <si>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</si>
  <si>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</si>
  <si>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</si>
  <si>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</si>
  <si>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</si>
  <si>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</si>
  <si>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</si>
  <si>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</si>
  <si>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</si>
  <si>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</si>
  <si>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</si>
  <si>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</si>
  <si>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</si>
  <si>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</si>
  <si>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</si>
  <si>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</si>
  <si>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</si>
  <si>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</si>
  <si>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</si>
  <si>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</si>
  <si>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</si>
  <si>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</si>
  <si>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</si>
  <si>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</si>
  <si>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</si>
  <si>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</si>
  <si>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</si>
  <si>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</si>
  <si>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</si>
  <si>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</si>
  <si>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</si>
  <si>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</si>
  <si>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</si>
  <si>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</si>
  <si>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</si>
  <si>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</si>
  <si>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</si>
  <si>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</si>
  <si>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</si>
  <si>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</si>
  <si>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</si>
  <si>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</si>
  <si>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</si>
  <si>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</si>
  <si>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</si>
  <si>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</si>
  <si>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</si>
  <si>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</si>
  <si>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</si>
  <si>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</si>
  <si>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</si>
  <si>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</si>
  <si>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</si>
  <si>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</si>
  <si>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</si>
  <si>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</si>
  <si>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</si>
  <si>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</si>
  <si>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</si>
  <si>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</si>
  <si>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</si>
  <si>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</si>
  <si>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</si>
  <si>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</si>
  <si>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</si>
  <si>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</si>
  <si>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</si>
  <si>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</si>
  <si>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</si>
  <si>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</si>
  <si>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</si>
  <si>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</si>
  <si>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</si>
  <si>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</si>
  <si>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</si>
  <si>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</si>
  <si>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</si>
  <si>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</si>
  <si>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</si>
  <si>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</si>
  <si>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</si>
  <si>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</si>
  <si>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</si>
  <si>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</si>
  <si>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</si>
  <si>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</si>
  <si>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</si>
  <si>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</si>
  <si>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</si>
  <si>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</si>
  <si>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</si>
  <si>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</si>
  <si>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</si>
  <si>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</si>
  <si>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</si>
  <si>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</si>
  <si>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</si>
  <si>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</si>
  <si>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</si>
  <si>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</si>
  <si>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</si>
  <si>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</si>
  <si>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</si>
  <si>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</si>
  <si>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</si>
  <si>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</si>
  <si>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</si>
  <si>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</si>
  <si>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</si>
  <si>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</si>
  <si>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</si>
  <si>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</si>
  <si>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</si>
  <si>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</si>
  <si>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</si>
  <si>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</si>
  <si>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</si>
  <si>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</si>
  <si>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</si>
  <si>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</si>
  <si>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</si>
  <si>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</si>
  <si>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</si>
  <si>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</si>
  <si>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</si>
  <si>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</si>
  <si>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</si>
  <si>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</si>
  <si>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</si>
  <si>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</si>
  <si>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</si>
  <si>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</si>
  <si>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</si>
  <si>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</si>
  <si>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</si>
  <si>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</si>
  <si>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</si>
  <si>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</si>
  <si>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</si>
  <si>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</si>
  <si>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</si>
  <si>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</si>
  <si>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</si>
  <si>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</si>
  <si>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</si>
  <si>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</si>
  <si>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</si>
  <si>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</si>
  <si>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</si>
  <si>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</si>
  <si>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</si>
  <si>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</si>
  <si>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</si>
  <si>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</si>
  <si>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</si>
  <si>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</si>
  <si>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</si>
  <si>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</si>
  <si>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</si>
  <si>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</si>
  <si>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</si>
  <si>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</si>
  <si>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</si>
  <si>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</si>
  <si>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</si>
  <si>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</si>
  <si>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</si>
  <si>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</si>
  <si>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</si>
  <si>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</si>
  <si>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</si>
  <si>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</si>
  <si>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</si>
  <si>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</si>
  <si>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</si>
  <si>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</si>
  <si>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</si>
  <si>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</si>
  <si>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</si>
  <si>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</si>
  <si>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</si>
  <si>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</si>
  <si>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</si>
  <si>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</si>
  <si>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</si>
  <si>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</si>
  <si>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</si>
  <si>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</si>
  <si>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</si>
  <si>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</si>
  <si>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</si>
  <si>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</si>
  <si>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</si>
  <si>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</si>
  <si>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</si>
  <si>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</si>
  <si>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</si>
  <si>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</si>
  <si>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</si>
  <si>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</si>
  <si>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</si>
  <si>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</si>
  <si>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</si>
  <si>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</si>
  <si>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</si>
  <si>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</si>
  <si>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</si>
  <si>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</si>
  <si>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</si>
  <si>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</si>
  <si>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</si>
  <si>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</si>
  <si>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</si>
  <si>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</si>
  <si>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</si>
  <si>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</si>
  <si>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</si>
  <si>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</si>
  <si>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</si>
  <si>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</si>
  <si>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</si>
  <si>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</si>
  <si>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</si>
  <si>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</si>
  <si>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</si>
  <si>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</si>
  <si>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</si>
  <si>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</si>
  <si>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</si>
  <si>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</si>
  <si>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</si>
  <si>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</si>
  <si>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</si>
  <si>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</si>
  <si>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</si>
  <si>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</si>
  <si>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</si>
  <si>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</si>
  <si>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</si>
  <si>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</si>
  <si>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</si>
  <si>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</si>
  <si>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</si>
  <si>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</si>
  <si>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</si>
  <si>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</si>
  <si>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</si>
  <si>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</si>
  <si>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</si>
  <si>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</si>
  <si>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</si>
  <si>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</si>
  <si>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</si>
  <si>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</si>
  <si>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</si>
  <si>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</si>
  <si>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</si>
  <si>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</si>
  <si>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</si>
  <si>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</si>
  <si>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</si>
  <si>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</si>
  <si>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</si>
  <si>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</si>
  <si>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</si>
  <si>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</si>
  <si>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</si>
  <si>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</si>
  <si>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</si>
  <si>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</si>
  <si>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</si>
  <si>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</si>
  <si>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</si>
  <si>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</si>
  <si>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</si>
  <si>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</si>
  <si>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</si>
  <si>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</si>
  <si>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</si>
  <si>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</si>
  <si>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</si>
  <si>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</si>
  <si>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</si>
  <si>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</si>
  <si>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</si>
  <si>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</si>
  <si>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</si>
  <si>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</si>
  <si>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</si>
  <si>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</si>
  <si>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</si>
  <si>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</si>
  <si>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</si>
  <si>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</si>
  <si>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</si>
  <si>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</si>
  <si>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</si>
  <si>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</si>
  <si>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</si>
  <si>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</si>
  <si>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</si>
  <si>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</si>
  <si>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</si>
  <si>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</si>
  <si>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</si>
  <si>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</si>
  <si>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</si>
  <si>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</si>
  <si>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</si>
  <si>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</si>
  <si>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</si>
  <si>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</si>
  <si>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</si>
  <si>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</si>
  <si>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</si>
  <si>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</si>
  <si>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</si>
  <si>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</si>
  <si>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</si>
  <si>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</si>
  <si>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</si>
  <si>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</si>
  <si>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</si>
  <si>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</si>
  <si>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</si>
  <si>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</si>
  <si>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</si>
  <si>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</si>
  <si>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</si>
  <si>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</si>
  <si>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</si>
  <si>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Mejoramiento económico de los sectores afectados por pandemia, vigencia 2023 en el municipio de  Pasto.</t>
  </si>
  <si>
    <t>Se ha mejorado la reactivación económia de los diferentes sectores económicos del municipio de Pasto.</t>
  </si>
  <si>
    <t>Fortalecimiento de la competitividad a nivel nacional vigencia 2023, del municipio de Pasto</t>
  </si>
  <si>
    <t>Se ha mejorado la competitividad del municipio de Pasto a nivel nacional</t>
  </si>
  <si>
    <t xml:space="preserve">	2022520010083</t>
  </si>
  <si>
    <t>Fortalecimiento empresarial, asociativo y a emprendimientos, vigencia 2023 en el municipio de   Pasto</t>
  </si>
  <si>
    <t>Se ha fortalecido el desarrollo empresarial en el municipio de Pasto</t>
  </si>
  <si>
    <t>Desarrollo y promoción turistica vigencia 2023 del municipio de  Pasto</t>
  </si>
  <si>
    <t>Se ha mejorado el desarrollo del sector turístico en el Municipio de Pasto</t>
  </si>
  <si>
    <t>Fortalecimiento de los procesos de innovación y economía naranja, vigencia 2023 en el municipio de Pasto</t>
  </si>
  <si>
    <t>Se ha mejorado los procesos de innovación empresariales en el municipio de Pasto.</t>
  </si>
  <si>
    <t>35-Comercio, Industria y Turismo</t>
  </si>
  <si>
    <t>Productividad y competitividad de las empresas colombianas</t>
  </si>
  <si>
    <t xml:space="preserve">Documentos de lineamientos técnicos </t>
  </si>
  <si>
    <t>Estudios de problemáticas realizados</t>
  </si>
  <si>
    <t xml:space="preserve">Documentos de planeación </t>
  </si>
  <si>
    <t>Documentos de planeación elaborados</t>
  </si>
  <si>
    <t xml:space="preserve">Servicio de asistencia técnica y acompañamiento productivo y empresarial </t>
  </si>
  <si>
    <t>Instrumentos para el  mejoramiento productivo implementados</t>
  </si>
  <si>
    <t>Servicio de asistencia técnica para mejorar la competitividad de los sectores productivos</t>
  </si>
  <si>
    <t xml:space="preserve">Servicio de asistencia técnica para emprendedores y/o empresas en edad temprana </t>
  </si>
  <si>
    <t xml:space="preserve">Necesidades empresariales atendidas a partir de emprendimientos </t>
  </si>
  <si>
    <t xml:space="preserve">Servicio de promoción turística </t>
  </si>
  <si>
    <t>Eventos de promoción realizados</t>
  </si>
  <si>
    <t xml:space="preserve">Servicio de apoyo financiero para agregar valor a los productos y mejorar los canales de comercialización </t>
  </si>
  <si>
    <t>Proyectos cofinanciados para agregar valor a los productos y/o mejorar los canales de comercialización</t>
  </si>
  <si>
    <t xml:space="preserve">Servicio de educación informal en asuntos turísticos </t>
  </si>
  <si>
    <t>Capacitaciones realizadas</t>
  </si>
  <si>
    <t>Servicio de apoyo para la formación de capital humano pertinente</t>
  </si>
  <si>
    <t xml:space="preserve">Personas formadas en habilidades y competencias </t>
  </si>
  <si>
    <t>Servicio de apoyo para la transferencia y/o implementación de metodologías de aumento de la productividad</t>
  </si>
  <si>
    <t>Unidades productivas  beneficiadas en la implementación de estrategias para incrementar su productividad</t>
  </si>
  <si>
    <t xml:space="preserve">Servicio de circuito turístico </t>
  </si>
  <si>
    <t>Recorridos realizados</t>
  </si>
  <si>
    <t xml:space="preserve">Servicio de apoyo para la transferencia y/o implementación de metodologías de aumento de la productividad </t>
  </si>
  <si>
    <t>Eventos de sensibilización en productividad realizados</t>
  </si>
  <si>
    <t xml:space="preserve"> Servicio de asistencia técnica y fortalecimiento a las unidades productivas pertenecientes a la red empresarial Red-i y sector detallista </t>
  </si>
  <si>
    <t xml:space="preserve">Unidades productivas fortalecidas </t>
  </si>
  <si>
    <t xml:space="preserve">Servicio de fortalecimiento y desarrollo de unidades productivas para la comercialización de productos agroindustriales </t>
  </si>
  <si>
    <t xml:space="preserve">Unidades de pequeños productores fortalecidas </t>
  </si>
  <si>
    <t xml:space="preserve">Servicio de educación informal </t>
  </si>
  <si>
    <t>Cursos ofrecidos</t>
  </si>
  <si>
    <t xml:space="preserve">Servicio para la formalización empresarial y de productos y/o Servicio </t>
  </si>
  <si>
    <t>Empresarios sensibilizados</t>
  </si>
  <si>
    <t xml:space="preserve">Servicio de asistencia técnica a unidades artesanales para acceder a mercados electrónicos </t>
  </si>
  <si>
    <t>Personas beneficiadas</t>
  </si>
  <si>
    <t xml:space="preserve">Servicio de apoyo para la modernización y fomento de la innovación empresarial </t>
  </si>
  <si>
    <t>Documentos de estrategias de negocios para el ecosistema de innovación y emprendimiento en Colombia elaborados</t>
  </si>
  <si>
    <t xml:space="preserve">Servicio de apoyo para la formación de capital humano pertinente para el desarrollo empresarial de los territorios </t>
  </si>
  <si>
    <t>Capacitaciones en empresas realizadas</t>
  </si>
  <si>
    <t xml:space="preserve">Servicio de diseño y/o mejoramiento de productos artesanales </t>
  </si>
  <si>
    <t>Productos mejorados</t>
  </si>
  <si>
    <t xml:space="preserve">Plazas de mercado mantenida </t>
  </si>
  <si>
    <t>Plaza de mercado mantenida</t>
  </si>
  <si>
    <t xml:space="preserve">Documentos normativos </t>
  </si>
  <si>
    <t>Documentos realizados</t>
  </si>
  <si>
    <t>Documentos de lineamientos técnicos</t>
  </si>
  <si>
    <t>Documentos de lineamientos técnicos elaborados</t>
  </si>
  <si>
    <t>Proyectos de innovación cofinanciados</t>
  </si>
  <si>
    <t>Servicio de educación informal</t>
  </si>
  <si>
    <t xml:space="preserve">Elaborar diagnostico sobre la situación actual de  pandemia </t>
  </si>
  <si>
    <t>Implementar un plan de atencion a sectores  vulnerables por pandemia</t>
  </si>
  <si>
    <t>Implementacion  del plan de atencion a poblacion vulnerable por pandemia</t>
  </si>
  <si>
    <t>Realiza gestión de articulación Regional, Nacional e Internacional para el fortalecimiento de la conectividad aérea, terrestre.</t>
  </si>
  <si>
    <t>Fortalecer un centro de desarrollo, capacitación o formación empresarial EAO</t>
  </si>
  <si>
    <t>Realizar promocion turistica, cultural, deporte o sector agropecuario a traves de eventos y/o publicaciones</t>
  </si>
  <si>
    <t>Vincular a productores a estrategias de comercialización entre consumidores final y productores</t>
  </si>
  <si>
    <t xml:space="preserve">Desarrollar capacitaciones en temas del sector turistico (RNT, Turismo Cultural, Ecoturismo,historia, promocion turistica, legislacion turistica, servicio al cliente) </t>
  </si>
  <si>
    <t>Certificar a empresas turísticas en "Empreario Digital"</t>
  </si>
  <si>
    <t xml:space="preserve">Realizar acciones para el fortalecimiento y/o promoción del sector turistico, principalmente infraestructura fisica </t>
  </si>
  <si>
    <t>Diseñar una ruta turistica en el municipio de Pasto</t>
  </si>
  <si>
    <t xml:space="preserve">Desarrollar promoción turistica a través de la produccion audiovisual de piezas publicitarias para el posicionamiento y visibilización del sector turístico del municipio de Pasto </t>
  </si>
  <si>
    <t>Realizar  capcitaciones y jornadas de asistencia en emprendimiento, lineas productivas EAO o habilidades tics.</t>
  </si>
  <si>
    <t>Consolidar y/o fortalecer emprendimientos agroindustriales</t>
  </si>
  <si>
    <t>Realizar proyectos de desarrollo rural de manera conjunta conasociaciones</t>
  </si>
  <si>
    <t>Desarrollar capacitaciones empresariales para fortalecer habilidades digitales</t>
  </si>
  <si>
    <t>Realizar eventos para promocionar empreas y emprendimientos del municipio de Pasto.</t>
  </si>
  <si>
    <t>Certificar a mipymes s en "Empreario Digital"</t>
  </si>
  <si>
    <t>Crear y/o fortacer un Observatorio Municipal de Empleo</t>
  </si>
  <si>
    <t>Desarrollar una politica publica  de desarrollo local para el municipio de Pasto.</t>
  </si>
  <si>
    <t>Realizar  alianzas y/o convenios para promover la vinculación laboral de técnicos, tecnológos y/o profesionales recién egresados.</t>
  </si>
  <si>
    <t>Realizar acciones para vincular a trabajadores informales en formación escolar.</t>
  </si>
  <si>
    <t>Realizar un convenio para el reconocimiento de prácticas laborales con el sector privado.</t>
  </si>
  <si>
    <t>Mejorar la infraestructura fisisca de los centros comerciales de ventas populares</t>
  </si>
  <si>
    <t>Escriturar a adjudicatarios locales de los centros comerciales de ventas populares.</t>
  </si>
  <si>
    <t>Formular e implementar proyectos de CTI</t>
  </si>
  <si>
    <t>Fortalecer redes del conocimiento (I+D+I)</t>
  </si>
  <si>
    <t>Desarrollar alianza interinstitucional para formular y/o ejecutar proyectos Ctel</t>
  </si>
  <si>
    <t>Desarrollar acciones de fomento en  cultura Ctel</t>
  </si>
  <si>
    <t>Secretario Desarrollo Económico</t>
  </si>
  <si>
    <t>Servicio de asistencia técnica y acompañamiento productivo y empresarial</t>
  </si>
  <si>
    <t xml:space="preserve">Servicio de asistencia técnica para el desarrollo de iniciativas clústeres </t>
  </si>
  <si>
    <t>Servicio de asistencia técnica para el fortalecimiento de capacidades gerenciales</t>
  </si>
  <si>
    <t xml:space="preserve">Servicio de asistencia técnica para mejorar la competitividad de los sectores productivos </t>
  </si>
  <si>
    <t xml:space="preserve">Servicio de divulgación de la actividad artesanal </t>
  </si>
  <si>
    <t xml:space="preserve">Servicio de apoyo financiero para el mejoramiento de productos o procesos </t>
  </si>
  <si>
    <t>Servicio de fortalecimiento y desarrollo de unidades productivas para
la comercialización de productos agroindustriales</t>
  </si>
  <si>
    <t xml:space="preserve">Servicio para la simplificación y facilitación de trámites para la creación de empresa </t>
  </si>
  <si>
    <t>Servicio de educación informal en asuntos turísticos</t>
  </si>
  <si>
    <t xml:space="preserve">Servicio de asistencia técnica a las Mipymes para el acceso a nuevos mercados </t>
  </si>
  <si>
    <t xml:space="preserve">Documentos de investigación </t>
  </si>
  <si>
    <t>Estudios de problemáticas realizados.</t>
  </si>
  <si>
    <t>Clústeres asistidos en la implementación de los planes de acción</t>
  </si>
  <si>
    <t xml:space="preserve">Proyectos de alto impacto asistidos para el fortalecimiento de cadenas productivas </t>
  </si>
  <si>
    <t>Programas de gestión empresarial ejecutados en unidades productivas</t>
  </si>
  <si>
    <t>Eventos para la promoción de actividad artesanal desarrollados</t>
  </si>
  <si>
    <t>Proyectos de mejoramiento de producto financiados.</t>
  </si>
  <si>
    <t>Emprendimientos y/o empresas asociativas generadas</t>
  </si>
  <si>
    <t xml:space="preserve">Unidades productivas de grupos étnicos beneficiados </t>
  </si>
  <si>
    <t>Implementación de la Ventanilla Única Empresarial</t>
  </si>
  <si>
    <t>Empresas cofinanciadas que mejoran su capacidad de innovación</t>
  </si>
  <si>
    <t>Empresas asistidas técnicamente</t>
  </si>
  <si>
    <t>Documentos de investigación elaborados</t>
  </si>
  <si>
    <t>Realizar alianzas intermunicipales para el fomentar y promocionar el emprendimiento y el turismo</t>
  </si>
  <si>
    <t>Fortalecer la Agencia de Desarrollo Local, nodo Pasto</t>
  </si>
  <si>
    <t>Realizar actividades para fomentar la exportación en el municipio</t>
  </si>
  <si>
    <t>Realizar y/o apoyar mercados campecinos</t>
  </si>
  <si>
    <t>Realizar un plan de formalización del sector miniero</t>
  </si>
  <si>
    <t>Realizar una actividad en articulación con el ejército para definir situación militar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</si>
</sst>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1944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6" t="s">
        <v>406</v>
      </c>
      <c r="C5" t="s">
        <v>440</v>
      </c>
    </row>
    <row r="6" spans="1:3" x14ac:dyDescent="0.25">
      <c r="A6" s="11" t="s">
        <v>440</v>
      </c>
      <c r="B6" s="76"/>
      <c r="C6" t="s">
        <v>414</v>
      </c>
    </row>
    <row r="7" spans="1:3" x14ac:dyDescent="0.25">
      <c r="A7" s="11" t="s">
        <v>414</v>
      </c>
      <c r="B7" s="76"/>
      <c r="C7" t="s">
        <v>447</v>
      </c>
    </row>
    <row r="8" spans="1:3" x14ac:dyDescent="0.25">
      <c r="A8" s="11" t="s">
        <v>447</v>
      </c>
      <c r="B8" s="76"/>
      <c r="C8" t="s">
        <v>408</v>
      </c>
    </row>
    <row r="9" spans="1:3" x14ac:dyDescent="0.25">
      <c r="A9" s="11" t="s">
        <v>408</v>
      </c>
      <c r="B9" s="76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4" t="s">
        <v>514</v>
      </c>
      <c r="C11" t="s">
        <v>540</v>
      </c>
    </row>
    <row r="12" spans="1:3" x14ac:dyDescent="0.25">
      <c r="A12" s="11" t="s">
        <v>540</v>
      </c>
      <c r="B12" s="74"/>
      <c r="C12" t="s">
        <v>551</v>
      </c>
    </row>
    <row r="13" spans="1:3" x14ac:dyDescent="0.25">
      <c r="A13" s="11" t="s">
        <v>551</v>
      </c>
      <c r="B13" s="74"/>
      <c r="C13" t="s">
        <v>546</v>
      </c>
    </row>
    <row r="14" spans="1:3" x14ac:dyDescent="0.25">
      <c r="A14" s="11" t="s">
        <v>546</v>
      </c>
      <c r="B14" s="74"/>
      <c r="C14" t="s">
        <v>516</v>
      </c>
    </row>
    <row r="15" spans="1:3" x14ac:dyDescent="0.25">
      <c r="A15" s="11" t="s">
        <v>516</v>
      </c>
      <c r="B15" s="74"/>
      <c r="C15" t="s">
        <v>535</v>
      </c>
    </row>
    <row r="16" spans="1:3" x14ac:dyDescent="0.25">
      <c r="A16" s="11" t="s">
        <v>535</v>
      </c>
      <c r="B16" s="74"/>
      <c r="C16" t="s">
        <v>522</v>
      </c>
    </row>
    <row r="17" spans="1:3" x14ac:dyDescent="0.25">
      <c r="A17" s="11" t="s">
        <v>522</v>
      </c>
      <c r="B17" s="74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6" t="s">
        <v>110</v>
      </c>
      <c r="C19" t="s">
        <v>119</v>
      </c>
    </row>
    <row r="20" spans="1:3" x14ac:dyDescent="0.25">
      <c r="A20" s="11" t="s">
        <v>119</v>
      </c>
      <c r="B20" s="76"/>
      <c r="C20" t="s">
        <v>112</v>
      </c>
    </row>
    <row r="21" spans="1:3" x14ac:dyDescent="0.25">
      <c r="A21" s="11" t="s">
        <v>112</v>
      </c>
      <c r="B21" s="76"/>
      <c r="C21" t="s">
        <v>131</v>
      </c>
    </row>
    <row r="22" spans="1:3" x14ac:dyDescent="0.25">
      <c r="A22" s="11" t="s">
        <v>131</v>
      </c>
      <c r="B22" s="76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7" t="s">
        <v>233</v>
      </c>
      <c r="C24" t="s">
        <v>119</v>
      </c>
    </row>
    <row r="25" spans="1:3" x14ac:dyDescent="0.25">
      <c r="A25" s="11" t="s">
        <v>119</v>
      </c>
      <c r="B25" s="77"/>
      <c r="C25" t="s">
        <v>112</v>
      </c>
    </row>
    <row r="26" spans="1:3" x14ac:dyDescent="0.25">
      <c r="A26" s="11" t="s">
        <v>112</v>
      </c>
      <c r="B26" s="77"/>
      <c r="C26" t="s">
        <v>241</v>
      </c>
    </row>
    <row r="27" spans="1:3" x14ac:dyDescent="0.25">
      <c r="A27" s="11" t="s">
        <v>241</v>
      </c>
      <c r="B27" s="77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6" t="s">
        <v>559</v>
      </c>
      <c r="C33" t="s">
        <v>561</v>
      </c>
    </row>
    <row r="34" spans="1:3" x14ac:dyDescent="0.25">
      <c r="A34" s="11" t="s">
        <v>561</v>
      </c>
      <c r="B34" s="76"/>
      <c r="C34" t="s">
        <v>582</v>
      </c>
    </row>
    <row r="35" spans="1:3" x14ac:dyDescent="0.25">
      <c r="A35" s="11" t="s">
        <v>582</v>
      </c>
      <c r="B35" s="76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4" t="s">
        <v>472</v>
      </c>
      <c r="C37" t="s">
        <v>474</v>
      </c>
    </row>
    <row r="38" spans="1:3" x14ac:dyDescent="0.25">
      <c r="A38" s="11" t="s">
        <v>474</v>
      </c>
      <c r="B38" s="74"/>
      <c r="C38" t="s">
        <v>482</v>
      </c>
    </row>
    <row r="39" spans="1:3" x14ac:dyDescent="0.25">
      <c r="A39" s="11" t="s">
        <v>482</v>
      </c>
      <c r="B39" s="74"/>
      <c r="C39" t="s">
        <v>497</v>
      </c>
    </row>
    <row r="40" spans="1:3" x14ac:dyDescent="0.25">
      <c r="A40" s="11" t="s">
        <v>497</v>
      </c>
      <c r="B40" s="74"/>
      <c r="C40" t="s">
        <v>491</v>
      </c>
    </row>
    <row r="41" spans="1:3" x14ac:dyDescent="0.25">
      <c r="A41" s="11" t="s">
        <v>491</v>
      </c>
      <c r="B41" s="74"/>
      <c r="C41" t="s">
        <v>1148</v>
      </c>
    </row>
    <row r="42" spans="1:3" x14ac:dyDescent="0.25">
      <c r="A42" s="11" t="s">
        <v>1148</v>
      </c>
      <c r="B42" s="74"/>
      <c r="C42" t="s">
        <v>485</v>
      </c>
    </row>
    <row r="43" spans="1:3" x14ac:dyDescent="0.25">
      <c r="A43" s="11" t="s">
        <v>485</v>
      </c>
      <c r="B43" s="74"/>
      <c r="C43" t="s">
        <v>500</v>
      </c>
    </row>
    <row r="44" spans="1:3" x14ac:dyDescent="0.25">
      <c r="A44" s="11" t="s">
        <v>500</v>
      </c>
      <c r="B44" s="74"/>
      <c r="C44" t="s">
        <v>494</v>
      </c>
    </row>
    <row r="45" spans="1:3" x14ac:dyDescent="0.25">
      <c r="A45" s="11" t="s">
        <v>494</v>
      </c>
      <c r="B45" s="74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7" t="s">
        <v>15</v>
      </c>
      <c r="C62" t="s">
        <v>22</v>
      </c>
    </row>
    <row r="63" spans="1:3" x14ac:dyDescent="0.25">
      <c r="A63" s="11" t="s">
        <v>22</v>
      </c>
      <c r="B63" s="77"/>
      <c r="C63" t="s">
        <v>72</v>
      </c>
    </row>
    <row r="64" spans="1:3" x14ac:dyDescent="0.25">
      <c r="A64" s="11" t="s">
        <v>72</v>
      </c>
      <c r="B64" s="77"/>
      <c r="C64" t="s">
        <v>44</v>
      </c>
    </row>
    <row r="65" spans="1:3" x14ac:dyDescent="0.25">
      <c r="A65" s="11" t="s">
        <v>44</v>
      </c>
      <c r="B65" s="77"/>
      <c r="C65" t="s">
        <v>12</v>
      </c>
    </row>
    <row r="66" spans="1:3" x14ac:dyDescent="0.25">
      <c r="A66" s="11" t="s">
        <v>12</v>
      </c>
      <c r="B66" s="77"/>
      <c r="C66" t="s">
        <v>91</v>
      </c>
    </row>
    <row r="67" spans="1:3" x14ac:dyDescent="0.25">
      <c r="A67" s="11" t="s">
        <v>91</v>
      </c>
      <c r="B67" s="77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5" t="s">
        <v>761</v>
      </c>
      <c r="C71" s="75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4" t="s">
        <v>768</v>
      </c>
      <c r="C76" t="s">
        <v>1157</v>
      </c>
    </row>
    <row r="77" spans="1:3" x14ac:dyDescent="0.25">
      <c r="A77" s="11" t="s">
        <v>1157</v>
      </c>
      <c r="B77" s="74"/>
      <c r="C77" t="s">
        <v>1159</v>
      </c>
    </row>
    <row r="78" spans="1:3" x14ac:dyDescent="0.25">
      <c r="A78" s="11" t="s">
        <v>1159</v>
      </c>
      <c r="B78" s="74"/>
      <c r="C78" t="s">
        <v>1158</v>
      </c>
    </row>
    <row r="79" spans="1:3" x14ac:dyDescent="0.25">
      <c r="A79" s="11" t="s">
        <v>1158</v>
      </c>
      <c r="B79" s="74"/>
      <c r="C79" t="s">
        <v>777</v>
      </c>
    </row>
    <row r="80" spans="1:3" x14ac:dyDescent="0.25">
      <c r="A80" s="11" t="s">
        <v>777</v>
      </c>
      <c r="B80" s="74"/>
      <c r="C80" t="s">
        <v>782</v>
      </c>
    </row>
    <row r="81" spans="1:3" x14ac:dyDescent="0.25">
      <c r="A81" s="11" t="s">
        <v>782</v>
      </c>
      <c r="B81" s="74"/>
      <c r="C81" t="s">
        <v>770</v>
      </c>
    </row>
    <row r="82" spans="1:3" x14ac:dyDescent="0.25">
      <c r="A82" s="11" t="s">
        <v>770</v>
      </c>
      <c r="B82" s="74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5" t="s">
        <v>593</v>
      </c>
      <c r="C84" s="75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6" t="s">
        <v>662</v>
      </c>
      <c r="C87" t="s">
        <v>654</v>
      </c>
    </row>
    <row r="88" spans="1:3" x14ac:dyDescent="0.25">
      <c r="A88" s="11" t="s">
        <v>654</v>
      </c>
      <c r="B88" s="76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4" t="s">
        <v>594</v>
      </c>
      <c r="C90" t="s">
        <v>607</v>
      </c>
    </row>
    <row r="91" spans="1:3" x14ac:dyDescent="0.25">
      <c r="A91" s="11" t="s">
        <v>607</v>
      </c>
      <c r="B91" s="74"/>
      <c r="C91" t="s">
        <v>613</v>
      </c>
    </row>
    <row r="92" spans="1:3" x14ac:dyDescent="0.25">
      <c r="A92" s="11" t="s">
        <v>613</v>
      </c>
      <c r="B92" s="74"/>
      <c r="C92" t="s">
        <v>603</v>
      </c>
    </row>
    <row r="93" spans="1:3" x14ac:dyDescent="0.25">
      <c r="A93" s="11" t="s">
        <v>603</v>
      </c>
      <c r="B93" s="74"/>
      <c r="C93" t="s">
        <v>616</v>
      </c>
    </row>
    <row r="94" spans="1:3" x14ac:dyDescent="0.25">
      <c r="A94" s="11" t="s">
        <v>616</v>
      </c>
      <c r="B94" s="74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6" t="s">
        <v>1150</v>
      </c>
      <c r="C96" t="s">
        <v>591</v>
      </c>
    </row>
    <row r="97" spans="1:3" x14ac:dyDescent="0.25">
      <c r="A97" s="11" t="s">
        <v>591</v>
      </c>
      <c r="B97" s="76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6" t="s">
        <v>699</v>
      </c>
      <c r="C99" t="s">
        <v>693</v>
      </c>
    </row>
    <row r="100" spans="1:3" x14ac:dyDescent="0.25">
      <c r="A100" s="11" t="s">
        <v>693</v>
      </c>
      <c r="B100" s="76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5" t="s">
        <v>829</v>
      </c>
      <c r="C106" s="75"/>
    </row>
    <row r="107" spans="1:3" x14ac:dyDescent="0.25">
      <c r="A107" s="10" t="s">
        <v>948</v>
      </c>
      <c r="B107" s="77" t="s">
        <v>948</v>
      </c>
      <c r="C107" t="s">
        <v>1037</v>
      </c>
    </row>
    <row r="108" spans="1:3" x14ac:dyDescent="0.25">
      <c r="A108" s="11" t="s">
        <v>1037</v>
      </c>
      <c r="B108" s="77"/>
      <c r="C108" t="s">
        <v>1032</v>
      </c>
    </row>
    <row r="109" spans="1:3" x14ac:dyDescent="0.25">
      <c r="A109" s="11" t="s">
        <v>1032</v>
      </c>
      <c r="B109" s="77"/>
      <c r="C109" t="s">
        <v>1025</v>
      </c>
    </row>
    <row r="110" spans="1:3" x14ac:dyDescent="0.25">
      <c r="A110" s="11" t="s">
        <v>1025</v>
      </c>
      <c r="B110" s="77"/>
      <c r="C110" t="s">
        <v>1040</v>
      </c>
    </row>
    <row r="111" spans="1:3" x14ac:dyDescent="0.25">
      <c r="A111" s="11" t="s">
        <v>1040</v>
      </c>
      <c r="B111" s="77"/>
      <c r="C111" t="s">
        <v>974</v>
      </c>
    </row>
    <row r="112" spans="1:3" x14ac:dyDescent="0.25">
      <c r="A112" s="11" t="s">
        <v>974</v>
      </c>
      <c r="B112" s="77"/>
      <c r="C112" t="s">
        <v>970</v>
      </c>
    </row>
    <row r="113" spans="1:3" x14ac:dyDescent="0.25">
      <c r="A113" s="11" t="s">
        <v>970</v>
      </c>
      <c r="B113" s="77"/>
      <c r="C113" t="s">
        <v>1012</v>
      </c>
    </row>
    <row r="114" spans="1:3" x14ac:dyDescent="0.25">
      <c r="A114" s="11" t="s">
        <v>1012</v>
      </c>
      <c r="B114" s="77"/>
      <c r="C114" t="s">
        <v>985</v>
      </c>
    </row>
    <row r="115" spans="1:3" x14ac:dyDescent="0.25">
      <c r="A115" s="11" t="s">
        <v>985</v>
      </c>
      <c r="B115" s="77"/>
      <c r="C115" t="s">
        <v>1028</v>
      </c>
    </row>
    <row r="116" spans="1:3" x14ac:dyDescent="0.25">
      <c r="A116" s="11" t="s">
        <v>1028</v>
      </c>
      <c r="B116" s="77"/>
      <c r="C116" t="s">
        <v>962</v>
      </c>
    </row>
    <row r="117" spans="1:3" x14ac:dyDescent="0.25">
      <c r="A117" s="11" t="s">
        <v>962</v>
      </c>
      <c r="B117" s="77"/>
      <c r="C117" t="s">
        <v>978</v>
      </c>
    </row>
    <row r="118" spans="1:3" x14ac:dyDescent="0.25">
      <c r="A118" s="11" t="s">
        <v>978</v>
      </c>
      <c r="B118" s="77"/>
      <c r="C118" t="s">
        <v>994</v>
      </c>
    </row>
    <row r="119" spans="1:3" x14ac:dyDescent="0.25">
      <c r="A119" s="11" t="s">
        <v>994</v>
      </c>
      <c r="B119" s="77"/>
      <c r="C119" t="s">
        <v>950</v>
      </c>
    </row>
    <row r="120" spans="1:3" x14ac:dyDescent="0.25">
      <c r="A120" s="11" t="s">
        <v>950</v>
      </c>
      <c r="B120" s="77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6" t="s">
        <v>1046</v>
      </c>
      <c r="C122" t="s">
        <v>1048</v>
      </c>
    </row>
    <row r="123" spans="1:3" x14ac:dyDescent="0.25">
      <c r="A123" s="11" t="s">
        <v>1048</v>
      </c>
      <c r="B123" s="76"/>
      <c r="C123" t="s">
        <v>1050</v>
      </c>
    </row>
    <row r="124" spans="1:3" x14ac:dyDescent="0.25">
      <c r="A124" s="11" t="s">
        <v>1050</v>
      </c>
      <c r="B124" s="76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4" t="s">
        <v>835</v>
      </c>
      <c r="C128" t="s">
        <v>842</v>
      </c>
    </row>
    <row r="129" spans="1:3" x14ac:dyDescent="0.25">
      <c r="A129" s="11" t="s">
        <v>842</v>
      </c>
      <c r="B129" s="74"/>
      <c r="C129" t="s">
        <v>867</v>
      </c>
    </row>
    <row r="130" spans="1:3" x14ac:dyDescent="0.25">
      <c r="A130" s="11" t="s">
        <v>867</v>
      </c>
      <c r="B130" s="74"/>
      <c r="C130" t="s">
        <v>876</v>
      </c>
    </row>
    <row r="131" spans="1:3" x14ac:dyDescent="0.25">
      <c r="A131" s="11" t="s">
        <v>876</v>
      </c>
      <c r="B131" s="74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6" t="s">
        <v>1086</v>
      </c>
      <c r="C133" t="s">
        <v>1110</v>
      </c>
    </row>
    <row r="134" spans="1:3" x14ac:dyDescent="0.25">
      <c r="A134" s="11" t="s">
        <v>1110</v>
      </c>
      <c r="B134" s="76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4" t="s">
        <v>914</v>
      </c>
      <c r="C138" t="s">
        <v>916</v>
      </c>
    </row>
    <row r="139" spans="1:3" x14ac:dyDescent="0.25">
      <c r="A139" s="11" t="s">
        <v>916</v>
      </c>
      <c r="B139" s="74"/>
      <c r="C139" t="s">
        <v>933</v>
      </c>
    </row>
    <row r="140" spans="1:3" x14ac:dyDescent="0.25">
      <c r="A140" s="11" t="s">
        <v>933</v>
      </c>
      <c r="B140" s="74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1945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="80" zoomScaleNormal="70" zoomScaleSheetLayoutView="80" workbookViewId="0">
      <selection activeCell="D461" sqref="D46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5"/>
      <c r="B1" s="136" t="s">
        <v>1187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/>
      <c r="Q1" s="137"/>
      <c r="R1" s="137"/>
      <c r="S1" s="137"/>
      <c r="T1" s="137"/>
      <c r="U1" s="136"/>
      <c r="V1" s="136"/>
      <c r="W1" s="136"/>
      <c r="X1" s="136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5"/>
      <c r="B2" s="130" t="s">
        <v>1941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5"/>
      <c r="B3" s="132" t="s">
        <v>1942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134"/>
      <c r="AG3" s="134"/>
      <c r="AH3" s="134"/>
      <c r="AI3" s="134"/>
      <c r="AJ3" s="134"/>
      <c r="AK3" s="134"/>
      <c r="AL3" s="134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135"/>
      <c r="B4" s="78" t="s">
        <v>2078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1957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 t="s">
        <v>2079</v>
      </c>
      <c r="AE4" s="79"/>
      <c r="AF4" s="79"/>
      <c r="AG4" s="79"/>
      <c r="AH4" s="79"/>
      <c r="AI4" s="79"/>
      <c r="AJ4" s="79"/>
      <c r="AK4" s="79"/>
      <c r="AL4" s="79"/>
      <c r="AM4" s="79"/>
      <c r="AN4" s="80"/>
      <c r="AO4" s="72"/>
      <c r="AP4" s="72"/>
      <c r="AQ4" s="78" t="s">
        <v>1958</v>
      </c>
      <c r="AR4" s="79"/>
      <c r="AS4" s="79"/>
      <c r="AT4" s="79"/>
      <c r="AU4" s="79"/>
      <c r="AV4" s="79"/>
      <c r="AW4" s="79"/>
      <c r="AX4" s="79"/>
      <c r="AY4" s="79"/>
      <c r="AZ4" s="79"/>
      <c r="BA4" s="80"/>
    </row>
    <row r="5" spans="1:53" customFormat="1" ht="27" customHeight="1" x14ac:dyDescent="0.25">
      <c r="A5" s="105" t="s">
        <v>1188</v>
      </c>
      <c r="B5" s="106"/>
      <c r="C5" s="107">
        <v>2023</v>
      </c>
      <c r="D5" s="108"/>
      <c r="E5" s="108"/>
      <c r="F5" s="108"/>
      <c r="G5" s="108"/>
      <c r="H5" s="108"/>
      <c r="I5" s="109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105" t="s">
        <v>1189</v>
      </c>
      <c r="B6" s="119"/>
      <c r="C6" s="120" t="s">
        <v>649</v>
      </c>
      <c r="D6" s="120"/>
      <c r="E6" s="120"/>
      <c r="F6" s="120"/>
      <c r="G6" s="120"/>
      <c r="H6" s="120"/>
      <c r="I6" s="120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110" t="s">
        <v>1205</v>
      </c>
      <c r="B10" s="111"/>
      <c r="C10" s="111"/>
      <c r="D10" s="111"/>
      <c r="E10" s="111"/>
      <c r="F10" s="111"/>
      <c r="G10" s="112"/>
      <c r="H10" s="121" t="s">
        <v>1206</v>
      </c>
      <c r="I10" s="122"/>
      <c r="J10" s="123"/>
      <c r="K10" s="94" t="s">
        <v>1207</v>
      </c>
      <c r="L10" s="96"/>
      <c r="M10" s="94" t="s">
        <v>1951</v>
      </c>
      <c r="N10" s="95"/>
      <c r="O10" s="96"/>
      <c r="P10" s="110" t="s">
        <v>1205</v>
      </c>
      <c r="Q10" s="111"/>
      <c r="R10" s="111"/>
      <c r="S10" s="111"/>
      <c r="T10" s="111"/>
      <c r="U10" s="111"/>
      <c r="V10" s="112"/>
      <c r="W10" s="94" t="s">
        <v>1206</v>
      </c>
      <c r="X10" s="95"/>
      <c r="Y10" s="96"/>
      <c r="Z10" s="103" t="s">
        <v>1208</v>
      </c>
      <c r="AA10" s="83" t="s">
        <v>1960</v>
      </c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5"/>
      <c r="AS10" s="83" t="s">
        <v>2024</v>
      </c>
      <c r="AT10" s="84"/>
      <c r="AU10" s="84"/>
      <c r="AV10" s="84"/>
      <c r="AW10" s="84"/>
      <c r="AX10" s="85"/>
      <c r="AY10" s="92" t="s">
        <v>2035</v>
      </c>
      <c r="AZ10" s="92" t="s">
        <v>2031</v>
      </c>
      <c r="BA10" s="81" t="s">
        <v>2064</v>
      </c>
    </row>
    <row r="11" spans="1:53" customFormat="1" ht="15" customHeight="1" x14ac:dyDescent="0.25">
      <c r="A11" s="113"/>
      <c r="B11" s="114"/>
      <c r="C11" s="114"/>
      <c r="D11" s="114"/>
      <c r="E11" s="114"/>
      <c r="F11" s="114"/>
      <c r="G11" s="115"/>
      <c r="H11" s="124"/>
      <c r="I11" s="125"/>
      <c r="J11" s="126"/>
      <c r="K11" s="97"/>
      <c r="L11" s="99"/>
      <c r="M11" s="97"/>
      <c r="N11" s="98"/>
      <c r="O11" s="99"/>
      <c r="P11" s="113"/>
      <c r="Q11" s="114"/>
      <c r="R11" s="114"/>
      <c r="S11" s="114"/>
      <c r="T11" s="114"/>
      <c r="U11" s="114"/>
      <c r="V11" s="115"/>
      <c r="W11" s="97"/>
      <c r="X11" s="98"/>
      <c r="Y11" s="99"/>
      <c r="Z11" s="103"/>
      <c r="AA11" s="86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8"/>
      <c r="AS11" s="86"/>
      <c r="AT11" s="87"/>
      <c r="AU11" s="87"/>
      <c r="AV11" s="87"/>
      <c r="AW11" s="87"/>
      <c r="AX11" s="88"/>
      <c r="AY11" s="93"/>
      <c r="AZ11" s="93"/>
      <c r="BA11" s="81"/>
    </row>
    <row r="12" spans="1:53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124"/>
      <c r="I12" s="125"/>
      <c r="J12" s="126"/>
      <c r="K12" s="97"/>
      <c r="L12" s="99"/>
      <c r="M12" s="97"/>
      <c r="N12" s="98"/>
      <c r="O12" s="99"/>
      <c r="P12" s="113"/>
      <c r="Q12" s="114"/>
      <c r="R12" s="114"/>
      <c r="S12" s="114"/>
      <c r="T12" s="114"/>
      <c r="U12" s="114"/>
      <c r="V12" s="115"/>
      <c r="W12" s="97"/>
      <c r="X12" s="98"/>
      <c r="Y12" s="99"/>
      <c r="Z12" s="103"/>
      <c r="AA12" s="86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8"/>
      <c r="AS12" s="89"/>
      <c r="AT12" s="90"/>
      <c r="AU12" s="90"/>
      <c r="AV12" s="90"/>
      <c r="AW12" s="90"/>
      <c r="AX12" s="91"/>
      <c r="AY12" s="93"/>
      <c r="AZ12" s="93"/>
      <c r="BA12" s="81"/>
    </row>
    <row r="13" spans="1:53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124"/>
      <c r="I13" s="125"/>
      <c r="J13" s="126"/>
      <c r="K13" s="97"/>
      <c r="L13" s="99"/>
      <c r="M13" s="97"/>
      <c r="N13" s="98"/>
      <c r="O13" s="99"/>
      <c r="P13" s="113"/>
      <c r="Q13" s="114"/>
      <c r="R13" s="114"/>
      <c r="S13" s="114"/>
      <c r="T13" s="114"/>
      <c r="U13" s="114"/>
      <c r="V13" s="115"/>
      <c r="W13" s="97"/>
      <c r="X13" s="98"/>
      <c r="Y13" s="99"/>
      <c r="Z13" s="103"/>
      <c r="AA13" s="86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8"/>
      <c r="AS13" s="31" t="s">
        <v>2019</v>
      </c>
      <c r="AT13" s="32"/>
      <c r="AU13" s="32"/>
      <c r="AV13" s="32"/>
      <c r="AW13" s="32"/>
      <c r="AX13" s="32"/>
      <c r="AY13" s="93"/>
      <c r="AZ13" s="93"/>
      <c r="BA13" s="81"/>
    </row>
    <row r="14" spans="1:53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124"/>
      <c r="I14" s="125"/>
      <c r="J14" s="126"/>
      <c r="K14" s="97"/>
      <c r="L14" s="99"/>
      <c r="M14" s="97"/>
      <c r="N14" s="98"/>
      <c r="O14" s="99"/>
      <c r="P14" s="113"/>
      <c r="Q14" s="114"/>
      <c r="R14" s="114"/>
      <c r="S14" s="114"/>
      <c r="T14" s="114"/>
      <c r="U14" s="114"/>
      <c r="V14" s="115"/>
      <c r="W14" s="97"/>
      <c r="X14" s="98"/>
      <c r="Y14" s="99"/>
      <c r="Z14" s="103"/>
      <c r="AA14" s="86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8"/>
      <c r="AS14" s="31" t="s">
        <v>2020</v>
      </c>
      <c r="AT14" s="32"/>
      <c r="AU14" s="32"/>
      <c r="AV14" s="32"/>
      <c r="AW14" s="32"/>
      <c r="AX14" s="32"/>
      <c r="AY14" s="93"/>
      <c r="AZ14" s="93"/>
      <c r="BA14" s="81"/>
    </row>
    <row r="15" spans="1:53" customFormat="1" ht="42" x14ac:dyDescent="0.25">
      <c r="A15" s="116"/>
      <c r="B15" s="117"/>
      <c r="C15" s="117"/>
      <c r="D15" s="117"/>
      <c r="E15" s="117"/>
      <c r="F15" s="117"/>
      <c r="G15" s="118"/>
      <c r="H15" s="127"/>
      <c r="I15" s="128"/>
      <c r="J15" s="129"/>
      <c r="K15" s="100"/>
      <c r="L15" s="102"/>
      <c r="M15" s="100"/>
      <c r="N15" s="101"/>
      <c r="O15" s="102"/>
      <c r="P15" s="116"/>
      <c r="Q15" s="117"/>
      <c r="R15" s="117"/>
      <c r="S15" s="117"/>
      <c r="T15" s="117"/>
      <c r="U15" s="117"/>
      <c r="V15" s="118"/>
      <c r="W15" s="100"/>
      <c r="X15" s="101"/>
      <c r="Y15" s="102"/>
      <c r="Z15" s="103"/>
      <c r="AA15" s="89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1"/>
      <c r="AS15" s="33" t="s">
        <v>2019</v>
      </c>
      <c r="AT15" s="33" t="s">
        <v>2019</v>
      </c>
      <c r="AU15" s="33" t="s">
        <v>1969</v>
      </c>
      <c r="AV15" s="33" t="s">
        <v>1969</v>
      </c>
      <c r="AW15" s="33" t="s">
        <v>1969</v>
      </c>
      <c r="AX15" s="33" t="s">
        <v>1969</v>
      </c>
      <c r="AY15" s="93"/>
      <c r="AZ15" s="93"/>
      <c r="BA15" s="81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1996</v>
      </c>
      <c r="AE16" s="40"/>
      <c r="AF16" s="40"/>
      <c r="AG16" s="40" t="s">
        <v>1997</v>
      </c>
      <c r="AH16" s="40"/>
      <c r="AI16" s="40"/>
      <c r="AJ16" s="40"/>
      <c r="AK16" s="40"/>
      <c r="AL16" s="40"/>
      <c r="AM16" s="40"/>
      <c r="AN16" s="40" t="s">
        <v>2009</v>
      </c>
      <c r="AO16" s="40"/>
      <c r="AP16" s="40"/>
      <c r="AQ16" s="40"/>
      <c r="AR16" s="41"/>
      <c r="AS16" s="52" t="s">
        <v>1961</v>
      </c>
      <c r="AT16" s="42" t="s">
        <v>1961</v>
      </c>
      <c r="AU16" s="42"/>
      <c r="AV16" s="42"/>
      <c r="AW16" s="42"/>
      <c r="AX16" s="43"/>
      <c r="AY16" s="93"/>
      <c r="AZ16" s="93"/>
      <c r="BA16" s="81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1983</v>
      </c>
      <c r="AB17" s="44"/>
      <c r="AC17" s="44"/>
      <c r="AD17" s="44"/>
      <c r="AE17" s="40"/>
      <c r="AF17" s="40"/>
      <c r="AG17" s="40" t="s">
        <v>2000</v>
      </c>
      <c r="AH17" s="40"/>
      <c r="AI17" s="40"/>
      <c r="AJ17" s="40"/>
      <c r="AK17" s="40"/>
      <c r="AL17" s="40"/>
      <c r="AM17" s="40"/>
      <c r="AN17" s="40" t="s">
        <v>2010</v>
      </c>
      <c r="AO17" s="40"/>
      <c r="AP17" s="40"/>
      <c r="AQ17" s="40"/>
      <c r="AR17" s="41"/>
      <c r="AS17" s="52" t="s">
        <v>1962</v>
      </c>
      <c r="AT17" s="42" t="s">
        <v>1962</v>
      </c>
      <c r="AU17" s="42"/>
      <c r="AV17" s="42"/>
      <c r="AW17" s="42"/>
      <c r="AX17" s="43"/>
      <c r="AY17" s="93"/>
      <c r="AZ17" s="93"/>
      <c r="BA17" s="81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1984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2011</v>
      </c>
      <c r="AO18" s="40"/>
      <c r="AP18" s="40"/>
      <c r="AQ18" s="40"/>
      <c r="AR18" s="41"/>
      <c r="AS18" s="45" t="s">
        <v>1963</v>
      </c>
      <c r="AT18" s="42" t="s">
        <v>1963</v>
      </c>
      <c r="AU18" s="42"/>
      <c r="AV18" s="42"/>
      <c r="AW18" s="42"/>
      <c r="AX18" s="43"/>
      <c r="AY18" s="93"/>
      <c r="AZ18" s="93"/>
      <c r="BA18" s="81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1985</v>
      </c>
      <c r="AB19" s="44"/>
      <c r="AC19" s="44"/>
      <c r="AD19" s="44"/>
      <c r="AE19" s="40"/>
      <c r="AF19" s="40"/>
      <c r="AG19" s="40" t="s">
        <v>1998</v>
      </c>
      <c r="AH19" s="40"/>
      <c r="AI19" s="40"/>
      <c r="AJ19" s="40"/>
      <c r="AK19" s="40"/>
      <c r="AL19" s="40"/>
      <c r="AM19" s="40"/>
      <c r="AN19" s="40" t="s">
        <v>2008</v>
      </c>
      <c r="AO19" s="40"/>
      <c r="AP19" s="40"/>
      <c r="AQ19" s="40"/>
      <c r="AR19" s="41"/>
      <c r="AS19" s="45" t="s">
        <v>2021</v>
      </c>
      <c r="AT19" s="42" t="s">
        <v>1967</v>
      </c>
      <c r="AU19" s="42"/>
      <c r="AV19" s="42"/>
      <c r="AW19" s="42"/>
      <c r="AX19" s="43"/>
      <c r="AY19" s="93"/>
      <c r="AZ19" s="93"/>
      <c r="BA19" s="81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2012</v>
      </c>
      <c r="AB20" s="44"/>
      <c r="AC20" s="44"/>
      <c r="AD20" s="44"/>
      <c r="AE20" s="40"/>
      <c r="AF20" s="40"/>
      <c r="AG20" s="40" t="s">
        <v>2001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2022</v>
      </c>
      <c r="AT20" s="42" t="s">
        <v>1964</v>
      </c>
      <c r="AU20" s="42"/>
      <c r="AV20" s="42"/>
      <c r="AW20" s="42"/>
      <c r="AX20" s="43"/>
      <c r="AY20" s="93"/>
      <c r="AZ20" s="93"/>
      <c r="BA20" s="81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2013</v>
      </c>
      <c r="AB21" s="44"/>
      <c r="AC21" s="44"/>
      <c r="AD21" s="44"/>
      <c r="AE21" s="40"/>
      <c r="AF21" s="40"/>
      <c r="AG21" s="40" t="s">
        <v>2002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2023</v>
      </c>
      <c r="AT21" s="42" t="s">
        <v>1966</v>
      </c>
      <c r="AU21" s="42"/>
      <c r="AV21" s="42"/>
      <c r="AW21" s="42"/>
      <c r="AX21" s="43"/>
      <c r="AY21" s="93"/>
      <c r="AZ21" s="93"/>
      <c r="BA21" s="81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2014</v>
      </c>
      <c r="AB22" s="44"/>
      <c r="AC22" s="44"/>
      <c r="AD22" s="44"/>
      <c r="AE22" s="40"/>
      <c r="AF22" s="40"/>
      <c r="AG22" s="40" t="s">
        <v>2004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1964</v>
      </c>
      <c r="AT22" s="42" t="s">
        <v>1965</v>
      </c>
      <c r="AU22" s="42"/>
      <c r="AV22" s="42"/>
      <c r="AW22" s="42"/>
      <c r="AX22" s="43"/>
      <c r="AY22" s="93"/>
      <c r="AZ22" s="93"/>
      <c r="BA22" s="81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2015</v>
      </c>
      <c r="AB23" s="44"/>
      <c r="AC23" s="44"/>
      <c r="AD23" s="44"/>
      <c r="AE23" s="40"/>
      <c r="AF23" s="40"/>
      <c r="AG23" s="40" t="s">
        <v>2003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1966</v>
      </c>
      <c r="AT23" s="42" t="s">
        <v>1174</v>
      </c>
      <c r="AU23" s="42"/>
      <c r="AV23" s="42"/>
      <c r="AW23" s="42"/>
      <c r="AX23" s="43"/>
      <c r="AY23" s="93"/>
      <c r="AZ23" s="93"/>
      <c r="BA23" s="81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2016</v>
      </c>
      <c r="AB24" s="44"/>
      <c r="AC24" s="44"/>
      <c r="AD24" s="44"/>
      <c r="AE24" s="40"/>
      <c r="AF24" s="40"/>
      <c r="AG24" s="40" t="s">
        <v>1999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1965</v>
      </c>
      <c r="AT24" s="42" t="s">
        <v>1175</v>
      </c>
      <c r="AU24" s="42"/>
      <c r="AV24" s="42"/>
      <c r="AW24" s="42"/>
      <c r="AX24" s="43"/>
      <c r="AY24" s="93"/>
      <c r="AZ24" s="93"/>
      <c r="BA24" s="81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2017</v>
      </c>
      <c r="AB25" s="44"/>
      <c r="AC25" s="44"/>
      <c r="AD25" s="44"/>
      <c r="AE25" s="40"/>
      <c r="AF25" s="40"/>
      <c r="AG25" s="40" t="s">
        <v>2005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93"/>
      <c r="AZ25" s="93"/>
      <c r="BA25" s="81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2065</v>
      </c>
      <c r="AB26" s="44"/>
      <c r="AC26" s="44"/>
      <c r="AD26" s="44"/>
      <c r="AE26" s="40"/>
      <c r="AF26" s="40"/>
      <c r="AG26" s="40" t="s">
        <v>2018</v>
      </c>
      <c r="AH26" s="40"/>
      <c r="AI26" s="40"/>
      <c r="AJ26" s="40"/>
      <c r="AK26" s="40"/>
      <c r="AL26" s="40"/>
      <c r="AM26" s="40" t="s">
        <v>2033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93"/>
      <c r="AZ26" s="93"/>
      <c r="BA26" s="81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2006</v>
      </c>
      <c r="AB27" s="44"/>
      <c r="AC27" s="44"/>
      <c r="AD27" s="44"/>
      <c r="AE27" s="40"/>
      <c r="AF27" s="40"/>
      <c r="AG27" s="18" t="s">
        <v>2066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93"/>
      <c r="AZ27" s="93"/>
      <c r="BA27" s="81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2095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93"/>
      <c r="AZ28" s="93"/>
      <c r="BA28" s="81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2007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93"/>
      <c r="AZ29" s="93"/>
      <c r="BA29" s="81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93"/>
      <c r="AZ30" s="93"/>
      <c r="BA30" s="81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93"/>
      <c r="AZ31" s="93"/>
      <c r="BA31" s="81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93"/>
      <c r="AZ32" s="93"/>
      <c r="BA32" s="81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93"/>
      <c r="AZ33" s="93"/>
      <c r="BA33" s="81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93"/>
      <c r="AZ34" s="93"/>
      <c r="BA34" s="81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93"/>
      <c r="AZ35" s="93"/>
      <c r="BA35" s="81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93"/>
      <c r="AZ36" s="93"/>
      <c r="BA36" s="81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1943</v>
      </c>
      <c r="AU37" s="42"/>
      <c r="AV37" s="42"/>
      <c r="AW37" s="42"/>
      <c r="AX37" s="43"/>
      <c r="AY37" s="93"/>
      <c r="AZ37" s="93"/>
      <c r="BA37" s="81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93"/>
      <c r="AZ38" s="93"/>
      <c r="BA38" s="81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1943</v>
      </c>
      <c r="AT39" s="42"/>
      <c r="AU39" s="42"/>
      <c r="AV39" s="42"/>
      <c r="AW39" s="42"/>
      <c r="AX39" s="43"/>
      <c r="AY39" s="93"/>
      <c r="AZ39" s="93"/>
      <c r="BA39" s="81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93"/>
      <c r="AZ40" s="93"/>
      <c r="BA40" s="81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2076</v>
      </c>
      <c r="H41" s="44" t="s">
        <v>2096</v>
      </c>
      <c r="I41" s="44" t="s">
        <v>1952</v>
      </c>
      <c r="J41" s="44" t="s">
        <v>1170</v>
      </c>
      <c r="K41" s="44" t="s">
        <v>1171</v>
      </c>
      <c r="L41" s="44" t="s">
        <v>1940</v>
      </c>
      <c r="M41" s="44" t="s">
        <v>1953</v>
      </c>
      <c r="N41" s="44" t="s">
        <v>1950</v>
      </c>
      <c r="O41" s="44" t="s">
        <v>1954</v>
      </c>
      <c r="P41" s="44" t="s">
        <v>1955</v>
      </c>
      <c r="Q41" s="64" t="s">
        <v>2068</v>
      </c>
      <c r="R41" s="64" t="s">
        <v>2069</v>
      </c>
      <c r="S41" s="64" t="s">
        <v>2070</v>
      </c>
      <c r="T41" s="64" t="s">
        <v>2071</v>
      </c>
      <c r="U41" s="44" t="s">
        <v>1169</v>
      </c>
      <c r="V41" s="44" t="s">
        <v>2077</v>
      </c>
      <c r="W41" s="44" t="s">
        <v>1172</v>
      </c>
      <c r="X41" s="44" t="s">
        <v>1173</v>
      </c>
      <c r="Y41" s="44" t="s">
        <v>1956</v>
      </c>
      <c r="Z41" s="49" t="s">
        <v>1970</v>
      </c>
      <c r="AA41" s="44" t="s">
        <v>2014</v>
      </c>
      <c r="AB41" s="44" t="s">
        <v>2006</v>
      </c>
      <c r="AC41" s="44" t="s">
        <v>2006</v>
      </c>
      <c r="AD41" s="44" t="s">
        <v>2006</v>
      </c>
      <c r="AE41" s="44" t="s">
        <v>2006</v>
      </c>
      <c r="AF41" s="64" t="s">
        <v>2032</v>
      </c>
      <c r="AG41" s="44" t="s">
        <v>2066</v>
      </c>
      <c r="AH41" s="44" t="s">
        <v>1979</v>
      </c>
      <c r="AI41" s="44" t="s">
        <v>2095</v>
      </c>
      <c r="AJ41" s="44" t="s">
        <v>1997</v>
      </c>
      <c r="AK41" s="44" t="s">
        <v>2007</v>
      </c>
      <c r="AL41" s="44" t="s">
        <v>2007</v>
      </c>
      <c r="AM41" s="64" t="s">
        <v>2033</v>
      </c>
      <c r="AN41" s="44" t="s">
        <v>2008</v>
      </c>
      <c r="AO41" s="44" t="s">
        <v>2008</v>
      </c>
      <c r="AP41" s="44" t="s">
        <v>2008</v>
      </c>
      <c r="AQ41" s="44" t="s">
        <v>2008</v>
      </c>
      <c r="AR41" s="65" t="s">
        <v>2034</v>
      </c>
      <c r="AS41" s="50" t="s">
        <v>1174</v>
      </c>
      <c r="AT41" s="50" t="s">
        <v>1968</v>
      </c>
      <c r="AU41" s="50" t="s">
        <v>1968</v>
      </c>
      <c r="AV41" s="50" t="s">
        <v>1968</v>
      </c>
      <c r="AW41" s="50" t="s">
        <v>1968</v>
      </c>
      <c r="AX41" s="50" t="s">
        <v>1968</v>
      </c>
      <c r="AY41" s="93"/>
      <c r="AZ41" s="104"/>
      <c r="BA41" s="82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1949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1949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1949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1949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1949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1949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1949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1949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2072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1949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1949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1949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1949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1949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1949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1949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1949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1949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1949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1949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1949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1949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1949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1949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2075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1949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1949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1949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1949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1949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1949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2073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2074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1949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1949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1949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1949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1949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1949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1949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1949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1949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1949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1949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1949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1949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1949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1949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4"/>
      <c r="N459" s="4"/>
      <c r="O459" s="4"/>
      <c r="P459" s="3" t="s">
        <v>7</v>
      </c>
      <c r="Q459" s="4">
        <v>3502002</v>
      </c>
      <c r="R459" s="4" t="s">
        <v>2110</v>
      </c>
      <c r="S459" s="4">
        <v>350200202</v>
      </c>
      <c r="T459" s="4" t="s">
        <v>2198</v>
      </c>
      <c r="U459" s="3">
        <v>1</v>
      </c>
      <c r="V459" s="59" t="s">
        <v>1949</v>
      </c>
      <c r="W459" s="6">
        <v>44928</v>
      </c>
      <c r="X459" s="6">
        <v>45291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73">
        <v>2022520010051</v>
      </c>
      <c r="I460" s="4" t="s">
        <v>2097</v>
      </c>
      <c r="J460" s="4" t="s">
        <v>2098</v>
      </c>
      <c r="K460" s="4"/>
      <c r="L460" s="4"/>
      <c r="M460" s="4" t="s">
        <v>2108</v>
      </c>
      <c r="N460" s="4" t="s">
        <v>2109</v>
      </c>
      <c r="O460" s="4">
        <v>3502</v>
      </c>
      <c r="P460" s="3" t="s">
        <v>8</v>
      </c>
      <c r="Q460" s="4">
        <v>3502002</v>
      </c>
      <c r="R460" s="4" t="s">
        <v>2110</v>
      </c>
      <c r="S460" s="4">
        <v>350200202</v>
      </c>
      <c r="T460" s="4" t="s">
        <v>2111</v>
      </c>
      <c r="U460" s="3">
        <v>1</v>
      </c>
      <c r="V460" s="59">
        <v>1</v>
      </c>
      <c r="W460" s="6">
        <v>44928</v>
      </c>
      <c r="X460" s="6">
        <v>45291</v>
      </c>
      <c r="Y460" s="4" t="s">
        <v>2157</v>
      </c>
      <c r="Z460" s="4" t="s">
        <v>2186</v>
      </c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30000000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29">
        <f t="shared" si="33"/>
        <v>30000000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30000000</v>
      </c>
      <c r="BA460" s="30"/>
    </row>
    <row r="461" spans="1:53" customFormat="1" ht="45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4"/>
      <c r="N461" s="4"/>
      <c r="O461" s="4"/>
      <c r="P461" s="3" t="s">
        <v>589</v>
      </c>
      <c r="Q461" s="4">
        <v>3502019</v>
      </c>
      <c r="R461" s="4" t="s">
        <v>2187</v>
      </c>
      <c r="S461" s="4">
        <v>350201903</v>
      </c>
      <c r="T461" s="4" t="s">
        <v>2115</v>
      </c>
      <c r="U461" s="3">
        <v>1</v>
      </c>
      <c r="V461" s="59" t="s">
        <v>1949</v>
      </c>
      <c r="W461" s="6">
        <v>44928</v>
      </c>
      <c r="X461" s="6">
        <v>45291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73">
        <v>2022520010051</v>
      </c>
      <c r="I462" s="4" t="s">
        <v>2097</v>
      </c>
      <c r="J462" s="4" t="s">
        <v>2098</v>
      </c>
      <c r="K462" s="4"/>
      <c r="L462" s="4"/>
      <c r="M462" s="4" t="s">
        <v>2108</v>
      </c>
      <c r="N462" s="4" t="s">
        <v>2109</v>
      </c>
      <c r="O462" s="4">
        <v>3502</v>
      </c>
      <c r="P462" s="3" t="s">
        <v>590</v>
      </c>
      <c r="Q462" s="4">
        <v>3502047</v>
      </c>
      <c r="R462" s="4" t="s">
        <v>2112</v>
      </c>
      <c r="S462" s="4">
        <v>350204700</v>
      </c>
      <c r="T462" s="4" t="s">
        <v>2113</v>
      </c>
      <c r="U462" s="3">
        <v>1</v>
      </c>
      <c r="V462" s="59">
        <v>1</v>
      </c>
      <c r="W462" s="6">
        <v>44928</v>
      </c>
      <c r="X462" s="6">
        <v>45291</v>
      </c>
      <c r="Y462" s="4" t="s">
        <v>2158</v>
      </c>
      <c r="Z462" s="4" t="s">
        <v>2186</v>
      </c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f>750000000-312146891+33400000-50000000</f>
        <v>421253109</v>
      </c>
      <c r="AH462" s="7">
        <f>312146891-21209999</f>
        <v>290936892</v>
      </c>
      <c r="AI462" s="7">
        <v>0</v>
      </c>
      <c r="AJ462" s="7">
        <v>0</v>
      </c>
      <c r="AK462" s="7">
        <v>0</v>
      </c>
      <c r="AL462" s="7">
        <v>0</v>
      </c>
      <c r="AM462" s="29">
        <f t="shared" si="33"/>
        <v>712190001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712190001</v>
      </c>
      <c r="BA462" s="7"/>
    </row>
    <row r="463" spans="1:53" customFormat="1" ht="60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73">
        <v>2022520010051</v>
      </c>
      <c r="I463" s="4" t="s">
        <v>2097</v>
      </c>
      <c r="J463" s="4" t="s">
        <v>2098</v>
      </c>
      <c r="K463" s="4"/>
      <c r="L463" s="4"/>
      <c r="M463" s="4" t="s">
        <v>2108</v>
      </c>
      <c r="N463" s="4" t="s">
        <v>2109</v>
      </c>
      <c r="O463" s="4">
        <v>3502</v>
      </c>
      <c r="P463" s="3" t="s">
        <v>10</v>
      </c>
      <c r="Q463" s="4">
        <v>3502019</v>
      </c>
      <c r="R463" s="4" t="s">
        <v>2114</v>
      </c>
      <c r="S463" s="4">
        <v>350201903</v>
      </c>
      <c r="T463" s="4" t="s">
        <v>2115</v>
      </c>
      <c r="U463" s="3">
        <v>1</v>
      </c>
      <c r="V463" s="59">
        <v>1</v>
      </c>
      <c r="W463" s="6">
        <v>44928</v>
      </c>
      <c r="X463" s="6">
        <v>45291</v>
      </c>
      <c r="Y463" s="4" t="s">
        <v>2159</v>
      </c>
      <c r="Z463" s="4" t="s">
        <v>2186</v>
      </c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f>600000000</f>
        <v>600000000</v>
      </c>
      <c r="AH463" s="7">
        <v>0</v>
      </c>
      <c r="AI463" s="7">
        <f>100000000+271230613.67</f>
        <v>371230613.67000002</v>
      </c>
      <c r="AJ463" s="7">
        <v>0</v>
      </c>
      <c r="AK463" s="7">
        <v>0</v>
      </c>
      <c r="AL463" s="7">
        <v>0</v>
      </c>
      <c r="AM463" s="29">
        <f t="shared" si="33"/>
        <v>971230613.67000008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f>271228386.33-75298527</f>
        <v>195929859.32999998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195929859.32999998</v>
      </c>
      <c r="AZ463" s="26">
        <f t="shared" si="35"/>
        <v>1167160473</v>
      </c>
      <c r="BA463" s="30"/>
    </row>
    <row r="464" spans="1:53" customFormat="1" ht="75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73">
        <v>2022520010075</v>
      </c>
      <c r="I464" s="4" t="s">
        <v>2099</v>
      </c>
      <c r="J464" s="4" t="s">
        <v>2100</v>
      </c>
      <c r="K464" s="4"/>
      <c r="L464" s="4"/>
      <c r="M464" s="4" t="s">
        <v>2108</v>
      </c>
      <c r="N464" s="4" t="s">
        <v>2109</v>
      </c>
      <c r="O464" s="4">
        <v>3502</v>
      </c>
      <c r="P464" s="3" t="s">
        <v>597</v>
      </c>
      <c r="Q464" s="4">
        <v>3502008</v>
      </c>
      <c r="R464" s="4" t="s">
        <v>2116</v>
      </c>
      <c r="S464" s="4">
        <v>350200803</v>
      </c>
      <c r="T464" s="4" t="s">
        <v>2115</v>
      </c>
      <c r="U464" s="3">
        <v>4</v>
      </c>
      <c r="V464" s="59">
        <v>2</v>
      </c>
      <c r="W464" s="6">
        <v>44928</v>
      </c>
      <c r="X464" s="6">
        <v>45291</v>
      </c>
      <c r="Y464" s="4" t="s">
        <v>2160</v>
      </c>
      <c r="Z464" s="4" t="s">
        <v>2186</v>
      </c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/>
      <c r="AH464" s="5">
        <v>0</v>
      </c>
      <c r="AI464" s="5">
        <v>20000000</v>
      </c>
      <c r="AJ464" s="5">
        <v>0</v>
      </c>
      <c r="AK464" s="5">
        <v>0</v>
      </c>
      <c r="AL464" s="7">
        <v>0</v>
      </c>
      <c r="AM464" s="29">
        <f t="shared" si="33"/>
        <v>20000000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20000000</v>
      </c>
      <c r="BA464" s="30"/>
    </row>
    <row r="465" spans="1:53" customFormat="1" ht="60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73">
        <v>2022520010075</v>
      </c>
      <c r="I465" s="4" t="s">
        <v>2099</v>
      </c>
      <c r="J465" s="4" t="s">
        <v>2100</v>
      </c>
      <c r="K465" s="4"/>
      <c r="L465" s="4"/>
      <c r="M465" s="4" t="s">
        <v>2108</v>
      </c>
      <c r="N465" s="4" t="s">
        <v>2109</v>
      </c>
      <c r="O465" s="4">
        <v>3502</v>
      </c>
      <c r="P465" s="3" t="s">
        <v>598</v>
      </c>
      <c r="Q465" s="4">
        <v>3502017</v>
      </c>
      <c r="R465" s="4" t="s">
        <v>2117</v>
      </c>
      <c r="S465" s="4">
        <v>350201701</v>
      </c>
      <c r="T465" s="4" t="s">
        <v>2118</v>
      </c>
      <c r="U465" s="3">
        <v>1</v>
      </c>
      <c r="V465" s="59">
        <v>1</v>
      </c>
      <c r="W465" s="6">
        <v>44928</v>
      </c>
      <c r="X465" s="6">
        <v>45291</v>
      </c>
      <c r="Y465" s="4" t="s">
        <v>2161</v>
      </c>
      <c r="Z465" s="4" t="s">
        <v>2186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/>
      <c r="AH465" s="5">
        <v>0</v>
      </c>
      <c r="AI465" s="5">
        <v>265000000</v>
      </c>
      <c r="AJ465" s="5">
        <v>0</v>
      </c>
      <c r="AK465" s="5">
        <v>0</v>
      </c>
      <c r="AL465" s="7">
        <v>0</v>
      </c>
      <c r="AM465" s="29">
        <f t="shared" si="33"/>
        <v>265000000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f>9761000-3400150</f>
        <v>6360850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6360850</v>
      </c>
      <c r="AZ465" s="26">
        <f t="shared" si="35"/>
        <v>271360850</v>
      </c>
      <c r="BA465" s="30"/>
    </row>
    <row r="466" spans="1:53" customFormat="1" ht="75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4"/>
      <c r="N466" s="4"/>
      <c r="O466" s="4"/>
      <c r="P466" s="3" t="s">
        <v>599</v>
      </c>
      <c r="Q466" s="4">
        <v>3502007</v>
      </c>
      <c r="R466" s="4" t="s">
        <v>2188</v>
      </c>
      <c r="S466" s="4">
        <v>350200700</v>
      </c>
      <c r="T466" s="4" t="s">
        <v>2199</v>
      </c>
      <c r="U466" s="3">
        <v>4</v>
      </c>
      <c r="V466" s="59" t="s">
        <v>1949</v>
      </c>
      <c r="W466" s="6">
        <v>44928</v>
      </c>
      <c r="X466" s="6">
        <v>45291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45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4"/>
      <c r="N467" s="4"/>
      <c r="O467" s="4"/>
      <c r="P467" s="3" t="s">
        <v>600</v>
      </c>
      <c r="Q467" s="4">
        <v>3502008</v>
      </c>
      <c r="R467" s="4" t="s">
        <v>2116</v>
      </c>
      <c r="S467" s="4">
        <v>350200800</v>
      </c>
      <c r="T467" s="4" t="s">
        <v>2200</v>
      </c>
      <c r="U467" s="3">
        <v>10</v>
      </c>
      <c r="V467" s="59">
        <v>4</v>
      </c>
      <c r="W467" s="6">
        <v>45158</v>
      </c>
      <c r="X467" s="6">
        <v>45291</v>
      </c>
      <c r="Y467" s="4" t="s">
        <v>2210</v>
      </c>
      <c r="Z467" s="4" t="s">
        <v>2186</v>
      </c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73">
        <v>2022520010075</v>
      </c>
      <c r="I468" s="4" t="s">
        <v>2099</v>
      </c>
      <c r="J468" s="4" t="s">
        <v>2100</v>
      </c>
      <c r="K468" s="4"/>
      <c r="L468" s="4"/>
      <c r="M468" s="4" t="s">
        <v>2108</v>
      </c>
      <c r="N468" s="4" t="s">
        <v>2109</v>
      </c>
      <c r="O468" s="4">
        <v>3502</v>
      </c>
      <c r="P468" s="3" t="s">
        <v>601</v>
      </c>
      <c r="Q468" s="4">
        <v>3502046</v>
      </c>
      <c r="R468" s="4" t="s">
        <v>2119</v>
      </c>
      <c r="S468" s="4">
        <v>350204602</v>
      </c>
      <c r="T468" s="4" t="s">
        <v>2120</v>
      </c>
      <c r="U468" s="3">
        <v>72</v>
      </c>
      <c r="V468" s="59">
        <v>10</v>
      </c>
      <c r="W468" s="6">
        <v>44928</v>
      </c>
      <c r="X468" s="6">
        <v>45291</v>
      </c>
      <c r="Y468" s="4" t="s">
        <v>2162</v>
      </c>
      <c r="Z468" s="4" t="s">
        <v>2186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/>
      <c r="AH468" s="5">
        <v>0</v>
      </c>
      <c r="AI468" s="5">
        <v>30000000</v>
      </c>
      <c r="AJ468" s="5">
        <v>0</v>
      </c>
      <c r="AK468" s="5">
        <v>0</v>
      </c>
      <c r="AL468" s="7">
        <v>0</v>
      </c>
      <c r="AM468" s="29">
        <f t="shared" si="33"/>
        <v>30000000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30000000</v>
      </c>
      <c r="BA468" s="30"/>
    </row>
    <row r="469" spans="1:53" customFormat="1" ht="30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4"/>
      <c r="N469" s="4"/>
      <c r="O469" s="4"/>
      <c r="P469" s="3" t="s">
        <v>602</v>
      </c>
      <c r="Q469" s="4">
        <v>3502003</v>
      </c>
      <c r="R469" s="4" t="s">
        <v>2189</v>
      </c>
      <c r="S469" s="4">
        <v>350200300</v>
      </c>
      <c r="T469" s="4" t="s">
        <v>2201</v>
      </c>
      <c r="U469" s="3">
        <v>1</v>
      </c>
      <c r="V469" s="59">
        <v>0.6</v>
      </c>
      <c r="W469" s="6">
        <v>45158</v>
      </c>
      <c r="X469" s="6">
        <v>45291</v>
      </c>
      <c r="Y469" s="4" t="s">
        <v>2211</v>
      </c>
      <c r="Z469" s="4" t="s">
        <v>2186</v>
      </c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4"/>
      <c r="N470" s="4"/>
      <c r="O470" s="4"/>
      <c r="P470" s="3" t="s">
        <v>604</v>
      </c>
      <c r="Q470" s="4">
        <v>3502008</v>
      </c>
      <c r="R470" s="4" t="s">
        <v>2190</v>
      </c>
      <c r="S470" s="4">
        <v>350200800</v>
      </c>
      <c r="T470" s="4" t="s">
        <v>2200</v>
      </c>
      <c r="U470" s="3">
        <v>10</v>
      </c>
      <c r="V470" s="59">
        <v>3</v>
      </c>
      <c r="W470" s="6">
        <v>44928</v>
      </c>
      <c r="X470" s="6">
        <v>45291</v>
      </c>
      <c r="Y470" s="4" t="s">
        <v>2212</v>
      </c>
      <c r="Z470" s="4" t="s">
        <v>2186</v>
      </c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 t="s">
        <v>2101</v>
      </c>
      <c r="I471" s="4" t="s">
        <v>2102</v>
      </c>
      <c r="J471" s="4" t="s">
        <v>2103</v>
      </c>
      <c r="K471" s="4"/>
      <c r="L471" s="4"/>
      <c r="M471" s="4" t="s">
        <v>2108</v>
      </c>
      <c r="N471" s="4" t="s">
        <v>2109</v>
      </c>
      <c r="O471" s="4">
        <v>3502</v>
      </c>
      <c r="P471" s="3" t="s">
        <v>605</v>
      </c>
      <c r="Q471" s="4">
        <v>3502010</v>
      </c>
      <c r="R471" s="4" t="s">
        <v>2121</v>
      </c>
      <c r="S471" s="4">
        <v>350201000</v>
      </c>
      <c r="T471" s="4" t="s">
        <v>2122</v>
      </c>
      <c r="U471" s="3">
        <v>80</v>
      </c>
      <c r="V471" s="59">
        <v>15</v>
      </c>
      <c r="W471" s="6">
        <v>44928</v>
      </c>
      <c r="X471" s="6">
        <v>45291</v>
      </c>
      <c r="Y471" s="4" t="s">
        <v>2163</v>
      </c>
      <c r="Z471" s="4" t="s">
        <v>2186</v>
      </c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/>
      <c r="AH471" s="5">
        <v>0</v>
      </c>
      <c r="AI471" s="5">
        <v>0</v>
      </c>
      <c r="AJ471" s="5">
        <f>4000000-4000000</f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4"/>
      <c r="N472" s="4"/>
      <c r="O472" s="4"/>
      <c r="P472" s="3" t="s">
        <v>606</v>
      </c>
      <c r="Q472" s="4">
        <v>3502027</v>
      </c>
      <c r="R472" s="4" t="s">
        <v>2191</v>
      </c>
      <c r="S472" s="4">
        <v>350202700</v>
      </c>
      <c r="T472" s="4" t="s">
        <v>2202</v>
      </c>
      <c r="U472" s="3">
        <v>25</v>
      </c>
      <c r="V472" s="59">
        <v>5</v>
      </c>
      <c r="W472" s="6">
        <v>45158</v>
      </c>
      <c r="X472" s="6">
        <v>45291</v>
      </c>
      <c r="Y472" s="4" t="s">
        <v>2213</v>
      </c>
      <c r="Z472" s="4" t="s">
        <v>2186</v>
      </c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45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73">
        <v>2022520010078</v>
      </c>
      <c r="I473" s="4" t="s">
        <v>2104</v>
      </c>
      <c r="J473" s="4" t="s">
        <v>2105</v>
      </c>
      <c r="K473" s="4"/>
      <c r="L473" s="4"/>
      <c r="M473" s="4" t="s">
        <v>2108</v>
      </c>
      <c r="N473" s="4" t="s">
        <v>2109</v>
      </c>
      <c r="O473" s="4">
        <v>3502</v>
      </c>
      <c r="P473" s="3" t="s">
        <v>608</v>
      </c>
      <c r="Q473" s="4">
        <v>3502045</v>
      </c>
      <c r="R473" s="4" t="s">
        <v>2123</v>
      </c>
      <c r="S473" s="4">
        <v>350204501</v>
      </c>
      <c r="T473" s="4" t="s">
        <v>2124</v>
      </c>
      <c r="U473" s="3">
        <v>10</v>
      </c>
      <c r="V473" s="59">
        <v>2</v>
      </c>
      <c r="W473" s="6">
        <v>44928</v>
      </c>
      <c r="X473" s="6">
        <v>45291</v>
      </c>
      <c r="Y473" s="4" t="s">
        <v>2164</v>
      </c>
      <c r="Z473" s="4" t="s">
        <v>2186</v>
      </c>
      <c r="AA473" s="7">
        <v>70000000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70000000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70000000</v>
      </c>
      <c r="BA473" s="30"/>
    </row>
    <row r="474" spans="1:53" customFormat="1" ht="45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73">
        <v>2022520010078</v>
      </c>
      <c r="I474" s="4" t="s">
        <v>2104</v>
      </c>
      <c r="J474" s="4" t="s">
        <v>2105</v>
      </c>
      <c r="K474" s="4"/>
      <c r="L474" s="4"/>
      <c r="M474" s="4" t="s">
        <v>2108</v>
      </c>
      <c r="N474" s="4" t="s">
        <v>2109</v>
      </c>
      <c r="O474" s="4">
        <v>3502</v>
      </c>
      <c r="P474" s="3" t="s">
        <v>609</v>
      </c>
      <c r="Q474" s="4">
        <v>3502011</v>
      </c>
      <c r="R474" s="4" t="s">
        <v>2125</v>
      </c>
      <c r="S474" s="4">
        <v>350201100</v>
      </c>
      <c r="T474" s="4" t="s">
        <v>2126</v>
      </c>
      <c r="U474" s="3">
        <v>50</v>
      </c>
      <c r="V474" s="59">
        <v>22</v>
      </c>
      <c r="W474" s="6">
        <v>44928</v>
      </c>
      <c r="X474" s="6">
        <v>45291</v>
      </c>
      <c r="Y474" s="4" t="s">
        <v>2165</v>
      </c>
      <c r="Z474" s="4" t="s">
        <v>2186</v>
      </c>
      <c r="AA474" s="7">
        <f>40000000-3800000</f>
        <v>36200000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36200000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36200000</v>
      </c>
      <c r="BA474" s="30"/>
    </row>
    <row r="475" spans="1:53" customFormat="1" ht="45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4"/>
      <c r="N475" s="4"/>
      <c r="O475" s="4"/>
      <c r="P475" s="3" t="s">
        <v>610</v>
      </c>
      <c r="Q475" s="4">
        <v>3502008</v>
      </c>
      <c r="R475" s="4" t="s">
        <v>2190</v>
      </c>
      <c r="S475" s="4">
        <v>350200800</v>
      </c>
      <c r="T475" s="4" t="s">
        <v>2200</v>
      </c>
      <c r="U475" s="3">
        <v>100</v>
      </c>
      <c r="V475" s="59" t="s">
        <v>1949</v>
      </c>
      <c r="W475" s="6">
        <v>44928</v>
      </c>
      <c r="X475" s="6">
        <v>45291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73">
        <v>2022520010078</v>
      </c>
      <c r="I476" s="4" t="s">
        <v>2104</v>
      </c>
      <c r="J476" s="4" t="s">
        <v>2105</v>
      </c>
      <c r="K476" s="4"/>
      <c r="L476" s="4"/>
      <c r="M476" s="4" t="s">
        <v>2108</v>
      </c>
      <c r="N476" s="4" t="s">
        <v>2109</v>
      </c>
      <c r="O476" s="4">
        <v>3502</v>
      </c>
      <c r="P476" s="3" t="s">
        <v>621</v>
      </c>
      <c r="Q476" s="4">
        <v>3502009</v>
      </c>
      <c r="R476" s="4" t="s">
        <v>2127</v>
      </c>
      <c r="S476" s="4">
        <v>350200900</v>
      </c>
      <c r="T476" s="4" t="s">
        <v>2128</v>
      </c>
      <c r="U476" s="3">
        <v>10</v>
      </c>
      <c r="V476" s="59">
        <v>2</v>
      </c>
      <c r="W476" s="6">
        <v>44928</v>
      </c>
      <c r="X476" s="6">
        <v>45291</v>
      </c>
      <c r="Y476" s="4" t="s">
        <v>2166</v>
      </c>
      <c r="Z476" s="4" t="s">
        <v>2186</v>
      </c>
      <c r="AA476" s="7">
        <f>220000000-1000000</f>
        <v>219000000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219000000</v>
      </c>
      <c r="AG476" s="5"/>
      <c r="AH476" s="5">
        <v>0</v>
      </c>
      <c r="AI476" s="5">
        <f>35000000-27386109.34</f>
        <v>7613890.6600000001</v>
      </c>
      <c r="AJ476" s="5">
        <f>165000000-1000000-23400000</f>
        <v>140600000</v>
      </c>
      <c r="AK476" s="5">
        <v>0</v>
      </c>
      <c r="AL476" s="7">
        <v>0</v>
      </c>
      <c r="AM476" s="29">
        <f t="shared" si="38"/>
        <v>148213890.66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50000000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50000000</v>
      </c>
      <c r="AZ476" s="26">
        <f t="shared" si="35"/>
        <v>417213890.65999997</v>
      </c>
      <c r="BA476" s="30"/>
    </row>
    <row r="477" spans="1:53" customFormat="1" ht="45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73">
        <v>2022520010078</v>
      </c>
      <c r="I477" s="4" t="s">
        <v>2104</v>
      </c>
      <c r="J477" s="4" t="s">
        <v>2105</v>
      </c>
      <c r="K477" s="4"/>
      <c r="L477" s="4"/>
      <c r="M477" s="4" t="s">
        <v>2108</v>
      </c>
      <c r="N477" s="4" t="s">
        <v>2109</v>
      </c>
      <c r="O477" s="4">
        <v>3502</v>
      </c>
      <c r="P477" s="3" t="s">
        <v>611</v>
      </c>
      <c r="Q477" s="4">
        <v>3502049</v>
      </c>
      <c r="R477" s="4" t="s">
        <v>2129</v>
      </c>
      <c r="S477" s="4">
        <v>350204900</v>
      </c>
      <c r="T477" s="4" t="s">
        <v>2130</v>
      </c>
      <c r="U477" s="3">
        <v>4</v>
      </c>
      <c r="V477" s="59">
        <v>1</v>
      </c>
      <c r="W477" s="6">
        <v>44928</v>
      </c>
      <c r="X477" s="6">
        <v>45291</v>
      </c>
      <c r="Y477" s="4" t="s">
        <v>2167</v>
      </c>
      <c r="Z477" s="4" t="s">
        <v>2186</v>
      </c>
      <c r="AA477" s="7">
        <f>60000000-37500000</f>
        <v>22500000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22500000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22500000</v>
      </c>
      <c r="BA477" s="30"/>
    </row>
    <row r="478" spans="1:53" customFormat="1" ht="45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73">
        <v>2022520010078</v>
      </c>
      <c r="I478" s="4" t="s">
        <v>2104</v>
      </c>
      <c r="J478" s="4" t="s">
        <v>2105</v>
      </c>
      <c r="K478" s="4"/>
      <c r="L478" s="4"/>
      <c r="M478" s="4" t="s">
        <v>2108</v>
      </c>
      <c r="N478" s="4" t="s">
        <v>2109</v>
      </c>
      <c r="O478" s="4">
        <v>3502</v>
      </c>
      <c r="P478" s="3" t="s">
        <v>612</v>
      </c>
      <c r="Q478" s="4">
        <v>3502046</v>
      </c>
      <c r="R478" s="4" t="s">
        <v>2119</v>
      </c>
      <c r="S478" s="4">
        <v>350204602</v>
      </c>
      <c r="T478" s="4" t="s">
        <v>2120</v>
      </c>
      <c r="U478" s="3">
        <v>8</v>
      </c>
      <c r="V478" s="59">
        <v>2</v>
      </c>
      <c r="W478" s="6">
        <v>44928</v>
      </c>
      <c r="X478" s="6">
        <v>45291</v>
      </c>
      <c r="Y478" s="4" t="s">
        <v>2168</v>
      </c>
      <c r="Z478" s="4" t="s">
        <v>2186</v>
      </c>
      <c r="AA478" s="7">
        <f>210000000-15900000</f>
        <v>194100000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194100000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194100000</v>
      </c>
      <c r="BA478" s="30"/>
    </row>
    <row r="479" spans="1:53" customFormat="1" ht="45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4"/>
      <c r="N479" s="4"/>
      <c r="O479" s="4"/>
      <c r="P479" s="3" t="s">
        <v>614</v>
      </c>
      <c r="Q479" s="4">
        <v>3502002</v>
      </c>
      <c r="R479" s="4" t="s">
        <v>2110</v>
      </c>
      <c r="S479" s="4">
        <v>350200200</v>
      </c>
      <c r="T479" s="4" t="s">
        <v>2154</v>
      </c>
      <c r="U479" s="3">
        <v>1</v>
      </c>
      <c r="V479" s="59">
        <v>0.6</v>
      </c>
      <c r="W479" s="6">
        <v>45158</v>
      </c>
      <c r="X479" s="6">
        <v>45291</v>
      </c>
      <c r="Y479" s="4" t="s">
        <v>2214</v>
      </c>
      <c r="Z479" s="4" t="s">
        <v>2186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 t="s">
        <v>2101</v>
      </c>
      <c r="I480" s="4" t="s">
        <v>2102</v>
      </c>
      <c r="J480" s="4" t="s">
        <v>2103</v>
      </c>
      <c r="K480" s="4"/>
      <c r="L480" s="4"/>
      <c r="M480" s="4" t="s">
        <v>2108</v>
      </c>
      <c r="N480" s="4" t="s">
        <v>2109</v>
      </c>
      <c r="O480" s="4">
        <v>3502</v>
      </c>
      <c r="P480" s="3" t="s">
        <v>617</v>
      </c>
      <c r="Q480" s="4">
        <v>3502009</v>
      </c>
      <c r="R480" s="4" t="s">
        <v>2131</v>
      </c>
      <c r="S480" s="4">
        <v>350200901</v>
      </c>
      <c r="T480" s="4" t="s">
        <v>2132</v>
      </c>
      <c r="U480" s="3">
        <v>560</v>
      </c>
      <c r="V480" s="59">
        <v>160</v>
      </c>
      <c r="W480" s="6">
        <v>44928</v>
      </c>
      <c r="X480" s="6">
        <v>45291</v>
      </c>
      <c r="Y480" s="4" t="s">
        <v>2169</v>
      </c>
      <c r="Z480" s="4" t="s">
        <v>2186</v>
      </c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/>
      <c r="AH480" s="5">
        <v>0</v>
      </c>
      <c r="AI480" s="5">
        <v>0</v>
      </c>
      <c r="AJ480" s="5">
        <f>7500000-7500000</f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4"/>
      <c r="N481" s="4"/>
      <c r="O481" s="4"/>
      <c r="P481" s="3" t="s">
        <v>618</v>
      </c>
      <c r="Q481" s="4">
        <v>3502004</v>
      </c>
      <c r="R481" s="4" t="s">
        <v>2192</v>
      </c>
      <c r="S481" s="4">
        <v>350200401</v>
      </c>
      <c r="T481" s="4" t="s">
        <v>2203</v>
      </c>
      <c r="U481" s="3">
        <v>1</v>
      </c>
      <c r="V481" s="59" t="s">
        <v>1949</v>
      </c>
      <c r="W481" s="6">
        <v>44928</v>
      </c>
      <c r="X481" s="6">
        <v>45291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60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4"/>
      <c r="N482" s="4"/>
      <c r="O482" s="4"/>
      <c r="P482" s="3" t="s">
        <v>619</v>
      </c>
      <c r="Q482" s="4">
        <v>3502021</v>
      </c>
      <c r="R482" s="4" t="s">
        <v>2193</v>
      </c>
      <c r="S482" s="4">
        <v>350202101</v>
      </c>
      <c r="T482" s="4" t="s">
        <v>2204</v>
      </c>
      <c r="U482" s="3">
        <v>8</v>
      </c>
      <c r="V482" s="59" t="s">
        <v>1949</v>
      </c>
      <c r="W482" s="6">
        <v>44928</v>
      </c>
      <c r="X482" s="6">
        <v>45291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60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 t="s">
        <v>2101</v>
      </c>
      <c r="I483" s="4" t="s">
        <v>2102</v>
      </c>
      <c r="J483" s="4" t="s">
        <v>2103</v>
      </c>
      <c r="K483" s="4"/>
      <c r="L483" s="4"/>
      <c r="M483" s="4" t="s">
        <v>2108</v>
      </c>
      <c r="N483" s="4" t="s">
        <v>2109</v>
      </c>
      <c r="O483" s="4">
        <v>3502</v>
      </c>
      <c r="P483" s="3" t="s">
        <v>620</v>
      </c>
      <c r="Q483" s="4">
        <v>3502020</v>
      </c>
      <c r="R483" s="4" t="s">
        <v>2133</v>
      </c>
      <c r="S483" s="4">
        <v>350202000</v>
      </c>
      <c r="T483" s="4" t="s">
        <v>2134</v>
      </c>
      <c r="U483" s="3">
        <v>12</v>
      </c>
      <c r="V483" s="59">
        <v>5</v>
      </c>
      <c r="W483" s="6">
        <v>44928</v>
      </c>
      <c r="X483" s="6">
        <v>45291</v>
      </c>
      <c r="Y483" s="4" t="s">
        <v>2170</v>
      </c>
      <c r="Z483" s="4" t="s">
        <v>2186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/>
      <c r="AH483" s="5">
        <v>0</v>
      </c>
      <c r="AI483" s="5">
        <v>0</v>
      </c>
      <c r="AJ483" s="5">
        <f>23000000-13000000</f>
        <v>10000000</v>
      </c>
      <c r="AK483" s="5">
        <v>0</v>
      </c>
      <c r="AL483" s="7">
        <v>0</v>
      </c>
      <c r="AM483" s="29">
        <f t="shared" si="38"/>
        <v>10000000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10000000</v>
      </c>
      <c r="BA483" s="30"/>
    </row>
    <row r="484" spans="1:53" customFormat="1" ht="60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 t="s">
        <v>2101</v>
      </c>
      <c r="I484" s="4" t="s">
        <v>2102</v>
      </c>
      <c r="J484" s="4" t="s">
        <v>2103</v>
      </c>
      <c r="K484" s="4"/>
      <c r="L484" s="4"/>
      <c r="M484" s="4" t="s">
        <v>2108</v>
      </c>
      <c r="N484" s="4" t="s">
        <v>2109</v>
      </c>
      <c r="O484" s="4">
        <v>3502</v>
      </c>
      <c r="P484" s="3" t="s">
        <v>622</v>
      </c>
      <c r="Q484" s="4">
        <v>3502021</v>
      </c>
      <c r="R484" s="4" t="s">
        <v>2135</v>
      </c>
      <c r="S484" s="4">
        <v>350202102</v>
      </c>
      <c r="T484" s="4" t="s">
        <v>2136</v>
      </c>
      <c r="U484" s="3">
        <v>4</v>
      </c>
      <c r="V484" s="59">
        <v>2</v>
      </c>
      <c r="W484" s="6">
        <v>44928</v>
      </c>
      <c r="X484" s="6">
        <v>45291</v>
      </c>
      <c r="Y484" s="4" t="s">
        <v>2171</v>
      </c>
      <c r="Z484" s="4" t="s">
        <v>2186</v>
      </c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/>
      <c r="AH484" s="5">
        <v>0</v>
      </c>
      <c r="AI484" s="5">
        <v>0</v>
      </c>
      <c r="AJ484" s="5">
        <f>5000000-5000000</f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 t="s">
        <v>2101</v>
      </c>
      <c r="I485" s="4" t="s">
        <v>2102</v>
      </c>
      <c r="J485" s="4" t="s">
        <v>2103</v>
      </c>
      <c r="K485" s="4"/>
      <c r="L485" s="4"/>
      <c r="M485" s="4" t="s">
        <v>2108</v>
      </c>
      <c r="N485" s="4" t="s">
        <v>2109</v>
      </c>
      <c r="O485" s="4">
        <v>3502</v>
      </c>
      <c r="P485" s="3" t="s">
        <v>623</v>
      </c>
      <c r="Q485" s="4">
        <v>3502090</v>
      </c>
      <c r="R485" s="4" t="s">
        <v>2137</v>
      </c>
      <c r="S485" s="4">
        <v>350209000</v>
      </c>
      <c r="T485" s="4" t="s">
        <v>2138</v>
      </c>
      <c r="U485" s="3">
        <v>100</v>
      </c>
      <c r="V485" s="59">
        <v>25</v>
      </c>
      <c r="W485" s="6">
        <v>44928</v>
      </c>
      <c r="X485" s="6">
        <v>45291</v>
      </c>
      <c r="Y485" s="4" t="s">
        <v>2172</v>
      </c>
      <c r="Z485" s="4" t="s">
        <v>2186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/>
      <c r="AH485" s="5">
        <v>0</v>
      </c>
      <c r="AI485" s="5">
        <v>0</v>
      </c>
      <c r="AJ485" s="5">
        <f>15000000-5000000</f>
        <v>10000000</v>
      </c>
      <c r="AK485" s="5">
        <v>0</v>
      </c>
      <c r="AL485" s="7">
        <v>0</v>
      </c>
      <c r="AM485" s="29">
        <f t="shared" si="38"/>
        <v>10000000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10000000</v>
      </c>
      <c r="BA485" s="30"/>
    </row>
    <row r="486" spans="1:53" customFormat="1" ht="45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 t="s">
        <v>2101</v>
      </c>
      <c r="I486" s="4" t="s">
        <v>2102</v>
      </c>
      <c r="J486" s="4" t="s">
        <v>2103</v>
      </c>
      <c r="K486" s="4"/>
      <c r="L486" s="4"/>
      <c r="M486" s="4" t="s">
        <v>2108</v>
      </c>
      <c r="N486" s="4" t="s">
        <v>2109</v>
      </c>
      <c r="O486" s="4">
        <v>3502</v>
      </c>
      <c r="P486" s="3" t="s">
        <v>624</v>
      </c>
      <c r="Q486" s="4">
        <v>3502015</v>
      </c>
      <c r="R486" s="4" t="s">
        <v>2139</v>
      </c>
      <c r="S486" s="4">
        <v>350201502</v>
      </c>
      <c r="T486" s="4" t="s">
        <v>2140</v>
      </c>
      <c r="U486" s="3">
        <v>16</v>
      </c>
      <c r="V486" s="59">
        <v>3</v>
      </c>
      <c r="W486" s="6">
        <v>44928</v>
      </c>
      <c r="X486" s="6">
        <v>45291</v>
      </c>
      <c r="Y486" s="4" t="s">
        <v>2173</v>
      </c>
      <c r="Z486" s="4" t="s">
        <v>2186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/>
      <c r="AH486" s="5">
        <v>0</v>
      </c>
      <c r="AI486" s="5">
        <v>0</v>
      </c>
      <c r="AJ486" s="5">
        <v>80500000</v>
      </c>
      <c r="AK486" s="5">
        <v>0</v>
      </c>
      <c r="AL486" s="7">
        <v>0</v>
      </c>
      <c r="AM486" s="29">
        <f t="shared" si="38"/>
        <v>80500000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80500000</v>
      </c>
      <c r="BA486" s="30"/>
    </row>
    <row r="487" spans="1:53" customFormat="1" ht="45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 t="s">
        <v>2101</v>
      </c>
      <c r="I487" s="4" t="s">
        <v>2102</v>
      </c>
      <c r="J487" s="4" t="s">
        <v>2103</v>
      </c>
      <c r="K487" s="4"/>
      <c r="L487" s="4"/>
      <c r="M487" s="4" t="s">
        <v>2108</v>
      </c>
      <c r="N487" s="4" t="s">
        <v>2109</v>
      </c>
      <c r="O487" s="4">
        <v>3502</v>
      </c>
      <c r="P487" s="3" t="s">
        <v>625</v>
      </c>
      <c r="Q487" s="4">
        <v>3502105</v>
      </c>
      <c r="R487" s="4" t="s">
        <v>2141</v>
      </c>
      <c r="S487" s="4">
        <v>350210500</v>
      </c>
      <c r="T487" s="4" t="s">
        <v>2142</v>
      </c>
      <c r="U487" s="3">
        <v>100</v>
      </c>
      <c r="V487" s="59">
        <v>50</v>
      </c>
      <c r="W487" s="6">
        <v>44928</v>
      </c>
      <c r="X487" s="6">
        <v>45291</v>
      </c>
      <c r="Y487" s="4" t="s">
        <v>2174</v>
      </c>
      <c r="Z487" s="4" t="s">
        <v>2186</v>
      </c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/>
      <c r="AH487" s="5">
        <v>0</v>
      </c>
      <c r="AI487" s="5">
        <v>0</v>
      </c>
      <c r="AJ487" s="5">
        <v>0</v>
      </c>
      <c r="AK487" s="5"/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f>500000-500000</f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4"/>
      <c r="N488" s="4"/>
      <c r="O488" s="4"/>
      <c r="P488" s="3" t="s">
        <v>626</v>
      </c>
      <c r="Q488" s="4">
        <v>3502002</v>
      </c>
      <c r="R488" s="4" t="s">
        <v>2153</v>
      </c>
      <c r="S488" s="4">
        <v>350200200</v>
      </c>
      <c r="T488" s="4" t="s">
        <v>2154</v>
      </c>
      <c r="U488" s="3">
        <v>1</v>
      </c>
      <c r="V488" s="59" t="s">
        <v>1949</v>
      </c>
      <c r="W488" s="6">
        <v>44928</v>
      </c>
      <c r="X488" s="6">
        <v>45291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45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 t="s">
        <v>2101</v>
      </c>
      <c r="I489" s="4" t="s">
        <v>2102</v>
      </c>
      <c r="J489" s="4" t="s">
        <v>2103</v>
      </c>
      <c r="K489" s="4"/>
      <c r="L489" s="4"/>
      <c r="M489" s="4" t="s">
        <v>2108</v>
      </c>
      <c r="N489" s="4" t="s">
        <v>2109</v>
      </c>
      <c r="O489" s="4">
        <v>3502</v>
      </c>
      <c r="P489" s="3" t="s">
        <v>628</v>
      </c>
      <c r="Q489" s="4">
        <v>3502012</v>
      </c>
      <c r="R489" s="4" t="s">
        <v>2143</v>
      </c>
      <c r="S489" s="4">
        <v>350201205</v>
      </c>
      <c r="T489" s="4" t="s">
        <v>2144</v>
      </c>
      <c r="U489" s="3">
        <v>1</v>
      </c>
      <c r="V489" s="59">
        <v>1</v>
      </c>
      <c r="W489" s="6">
        <v>44928</v>
      </c>
      <c r="X489" s="6">
        <v>45291</v>
      </c>
      <c r="Y489" s="4" t="s">
        <v>2175</v>
      </c>
      <c r="Z489" s="4" t="s">
        <v>2186</v>
      </c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/>
      <c r="AH489" s="5">
        <v>0</v>
      </c>
      <c r="AI489" s="5">
        <v>0</v>
      </c>
      <c r="AJ489" s="5">
        <v>0</v>
      </c>
      <c r="AK489" s="5"/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5000000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5000000</v>
      </c>
      <c r="AZ489" s="26">
        <f t="shared" si="35"/>
        <v>5000000</v>
      </c>
      <c r="BA489" s="30"/>
    </row>
    <row r="490" spans="1:53" customFormat="1" ht="45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 t="s">
        <v>2101</v>
      </c>
      <c r="I490" s="4" t="s">
        <v>2102</v>
      </c>
      <c r="J490" s="4" t="s">
        <v>2103</v>
      </c>
      <c r="K490" s="4"/>
      <c r="L490" s="4"/>
      <c r="M490" s="4" t="s">
        <v>2108</v>
      </c>
      <c r="N490" s="4" t="s">
        <v>2109</v>
      </c>
      <c r="O490" s="4">
        <v>3502</v>
      </c>
      <c r="P490" s="3" t="s">
        <v>629</v>
      </c>
      <c r="Q490" s="4">
        <v>3502047</v>
      </c>
      <c r="R490" s="4" t="s">
        <v>2112</v>
      </c>
      <c r="S490" s="4">
        <v>350204700</v>
      </c>
      <c r="T490" s="4" t="s">
        <v>2113</v>
      </c>
      <c r="U490" s="3">
        <v>2</v>
      </c>
      <c r="V490" s="59">
        <v>1</v>
      </c>
      <c r="W490" s="6">
        <v>44928</v>
      </c>
      <c r="X490" s="6">
        <v>45291</v>
      </c>
      <c r="Y490" s="4" t="s">
        <v>2176</v>
      </c>
      <c r="Z490" s="4" t="s">
        <v>2186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/>
      <c r="AH490" s="5">
        <v>0</v>
      </c>
      <c r="AI490" s="5">
        <v>0</v>
      </c>
      <c r="AJ490" s="5">
        <v>0</v>
      </c>
      <c r="AK490" s="5"/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f>13000000-4500000</f>
        <v>8500000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8500000</v>
      </c>
      <c r="AZ490" s="26">
        <f t="shared" ref="AZ490:AZ553" si="40">AF490+AM490+AR490+AY490</f>
        <v>8500000</v>
      </c>
      <c r="BA490" s="30"/>
    </row>
    <row r="491" spans="1:53" customFormat="1" ht="45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4"/>
      <c r="N491" s="4"/>
      <c r="O491" s="4"/>
      <c r="P491" s="3" t="s">
        <v>630</v>
      </c>
      <c r="Q491" s="4">
        <v>3502019</v>
      </c>
      <c r="R491" s="4" t="s">
        <v>2114</v>
      </c>
      <c r="S491" s="4">
        <v>350201902</v>
      </c>
      <c r="T491" s="4" t="s">
        <v>2205</v>
      </c>
      <c r="U491" s="3">
        <v>2</v>
      </c>
      <c r="V491" s="59" t="s">
        <v>1949</v>
      </c>
      <c r="W491" s="6">
        <v>44928</v>
      </c>
      <c r="X491" s="6">
        <v>45291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4"/>
      <c r="N492" s="4"/>
      <c r="O492" s="4"/>
      <c r="P492" s="3" t="s">
        <v>638</v>
      </c>
      <c r="Q492" s="4">
        <v>3502002</v>
      </c>
      <c r="R492" s="4" t="s">
        <v>2153</v>
      </c>
      <c r="S492" s="4">
        <v>350200200</v>
      </c>
      <c r="T492" s="4" t="s">
        <v>2154</v>
      </c>
      <c r="U492" s="3">
        <v>1</v>
      </c>
      <c r="V492" s="59" t="s">
        <v>1949</v>
      </c>
      <c r="W492" s="6">
        <v>44928</v>
      </c>
      <c r="X492" s="6">
        <v>45291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4"/>
      <c r="N493" s="4"/>
      <c r="O493" s="4"/>
      <c r="P493" s="3" t="s">
        <v>631</v>
      </c>
      <c r="Q493" s="4">
        <v>3502014</v>
      </c>
      <c r="R493" s="4" t="s">
        <v>2194</v>
      </c>
      <c r="S493" s="4">
        <v>350201400</v>
      </c>
      <c r="T493" s="4" t="s">
        <v>2206</v>
      </c>
      <c r="U493" s="3">
        <v>4</v>
      </c>
      <c r="V493" s="59">
        <v>1</v>
      </c>
      <c r="W493" s="6">
        <v>45158</v>
      </c>
      <c r="X493" s="6">
        <v>45291</v>
      </c>
      <c r="Y493" s="4" t="s">
        <v>2215</v>
      </c>
      <c r="Z493" s="4" t="s">
        <v>2186</v>
      </c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4"/>
      <c r="N494" s="4"/>
      <c r="O494" s="4"/>
      <c r="P494" s="3" t="s">
        <v>632</v>
      </c>
      <c r="Q494" s="4">
        <v>3502045</v>
      </c>
      <c r="R494" s="4" t="s">
        <v>2195</v>
      </c>
      <c r="S494" s="4">
        <v>350204501</v>
      </c>
      <c r="T494" s="4" t="s">
        <v>2124</v>
      </c>
      <c r="U494" s="3">
        <v>2</v>
      </c>
      <c r="V494" s="59" t="s">
        <v>1949</v>
      </c>
      <c r="W494" s="6">
        <v>44928</v>
      </c>
      <c r="X494" s="6">
        <v>45291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 t="s">
        <v>2101</v>
      </c>
      <c r="I495" s="4" t="s">
        <v>2102</v>
      </c>
      <c r="J495" s="4" t="s">
        <v>2103</v>
      </c>
      <c r="K495" s="4"/>
      <c r="L495" s="4"/>
      <c r="M495" s="4" t="s">
        <v>2108</v>
      </c>
      <c r="N495" s="4" t="s">
        <v>2109</v>
      </c>
      <c r="O495" s="4">
        <v>3502</v>
      </c>
      <c r="P495" s="3" t="s">
        <v>633</v>
      </c>
      <c r="Q495" s="4">
        <v>3502011</v>
      </c>
      <c r="R495" s="4" t="s">
        <v>2145</v>
      </c>
      <c r="S495" s="4">
        <v>350201101</v>
      </c>
      <c r="T495" s="4" t="s">
        <v>2146</v>
      </c>
      <c r="U495" s="3">
        <v>10</v>
      </c>
      <c r="V495" s="59">
        <v>5</v>
      </c>
      <c r="W495" s="6">
        <v>44928</v>
      </c>
      <c r="X495" s="6">
        <v>45291</v>
      </c>
      <c r="Y495" s="4" t="s">
        <v>2177</v>
      </c>
      <c r="Z495" s="4" t="s">
        <v>2186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/>
      <c r="AH495" s="5">
        <v>0</v>
      </c>
      <c r="AI495" s="5">
        <v>0</v>
      </c>
      <c r="AJ495" s="5">
        <v>0</v>
      </c>
      <c r="AK495" s="5"/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f>500000-500000</f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 t="s">
        <v>2101</v>
      </c>
      <c r="I496" s="4" t="s">
        <v>2102</v>
      </c>
      <c r="J496" s="4" t="s">
        <v>2103</v>
      </c>
      <c r="K496" s="4"/>
      <c r="L496" s="4"/>
      <c r="M496" s="4" t="s">
        <v>2108</v>
      </c>
      <c r="N496" s="4" t="s">
        <v>2109</v>
      </c>
      <c r="O496" s="4">
        <v>3502</v>
      </c>
      <c r="P496" s="3" t="s">
        <v>634</v>
      </c>
      <c r="Q496" s="4">
        <v>3502026</v>
      </c>
      <c r="R496" s="4" t="s">
        <v>2147</v>
      </c>
      <c r="S496" s="4">
        <v>350202601</v>
      </c>
      <c r="T496" s="4" t="s">
        <v>2148</v>
      </c>
      <c r="U496" s="3">
        <v>100</v>
      </c>
      <c r="V496" s="59">
        <v>95</v>
      </c>
      <c r="W496" s="6">
        <v>44928</v>
      </c>
      <c r="X496" s="6">
        <v>45291</v>
      </c>
      <c r="Y496" s="4" t="s">
        <v>2178</v>
      </c>
      <c r="Z496" s="4" t="s">
        <v>2186</v>
      </c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/>
      <c r="AH496" s="5">
        <v>0</v>
      </c>
      <c r="AI496" s="5">
        <v>0</v>
      </c>
      <c r="AJ496" s="5">
        <v>0</v>
      </c>
      <c r="AK496" s="5"/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f>500000-500000</f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 t="s">
        <v>2101</v>
      </c>
      <c r="I497" s="4" t="s">
        <v>2102</v>
      </c>
      <c r="J497" s="4" t="s">
        <v>2103</v>
      </c>
      <c r="K497" s="4"/>
      <c r="L497" s="4"/>
      <c r="M497" s="4" t="s">
        <v>2108</v>
      </c>
      <c r="N497" s="4" t="s">
        <v>2109</v>
      </c>
      <c r="O497" s="4">
        <v>3502</v>
      </c>
      <c r="P497" s="3" t="s">
        <v>635</v>
      </c>
      <c r="Q497" s="4">
        <v>3502019</v>
      </c>
      <c r="R497" s="4" t="s">
        <v>2114</v>
      </c>
      <c r="S497" s="4">
        <v>350201903</v>
      </c>
      <c r="T497" s="4" t="s">
        <v>2115</v>
      </c>
      <c r="U497" s="3">
        <v>10</v>
      </c>
      <c r="V497" s="59">
        <v>4</v>
      </c>
      <c r="W497" s="6">
        <v>44928</v>
      </c>
      <c r="X497" s="6">
        <v>45291</v>
      </c>
      <c r="Y497" s="4" t="s">
        <v>2179</v>
      </c>
      <c r="Z497" s="4" t="s">
        <v>2186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/>
      <c r="AH497" s="5">
        <v>0</v>
      </c>
      <c r="AI497" s="5">
        <v>0</v>
      </c>
      <c r="AJ497" s="5">
        <v>0</v>
      </c>
      <c r="AK497" s="5"/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f>500000-500000</f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45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 t="s">
        <v>2101</v>
      </c>
      <c r="I498" s="4" t="s">
        <v>2102</v>
      </c>
      <c r="J498" s="4" t="s">
        <v>2103</v>
      </c>
      <c r="K498" s="4"/>
      <c r="L498" s="4"/>
      <c r="M498" s="4" t="s">
        <v>2108</v>
      </c>
      <c r="N498" s="4" t="s">
        <v>2109</v>
      </c>
      <c r="O498" s="4">
        <v>3502</v>
      </c>
      <c r="P498" s="3" t="s">
        <v>637</v>
      </c>
      <c r="Q498" s="4">
        <v>3502083</v>
      </c>
      <c r="R498" s="4" t="s">
        <v>2149</v>
      </c>
      <c r="S498" s="4">
        <v>350208300</v>
      </c>
      <c r="T498" s="4" t="s">
        <v>2150</v>
      </c>
      <c r="U498" s="3">
        <v>2</v>
      </c>
      <c r="V498" s="59">
        <v>1</v>
      </c>
      <c r="W498" s="6">
        <v>44928</v>
      </c>
      <c r="X498" s="6">
        <v>45291</v>
      </c>
      <c r="Y498" s="4" t="s">
        <v>2180</v>
      </c>
      <c r="Z498" s="4" t="s">
        <v>2186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/>
      <c r="AH498" s="5">
        <v>0</v>
      </c>
      <c r="AI498" s="5">
        <v>0</v>
      </c>
      <c r="AJ498" s="5">
        <v>0</v>
      </c>
      <c r="AK498" s="5"/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f>100000000+54780000-8000000-12491324</f>
        <v>134288676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134288676</v>
      </c>
      <c r="AZ498" s="26">
        <f t="shared" si="40"/>
        <v>134288676</v>
      </c>
      <c r="BA498" s="30"/>
    </row>
    <row r="499" spans="1:53" customFormat="1" ht="45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 t="s">
        <v>2101</v>
      </c>
      <c r="I499" s="4" t="s">
        <v>2102</v>
      </c>
      <c r="J499" s="4" t="s">
        <v>2103</v>
      </c>
      <c r="K499" s="4"/>
      <c r="L499" s="4"/>
      <c r="M499" s="4" t="s">
        <v>2108</v>
      </c>
      <c r="N499" s="4" t="s">
        <v>2109</v>
      </c>
      <c r="O499" s="4">
        <v>3502</v>
      </c>
      <c r="P499" s="3" t="s">
        <v>639</v>
      </c>
      <c r="Q499" s="4">
        <v>3502048</v>
      </c>
      <c r="R499" s="4" t="s">
        <v>2151</v>
      </c>
      <c r="S499" s="4">
        <v>350204800</v>
      </c>
      <c r="T499" s="4" t="s">
        <v>2152</v>
      </c>
      <c r="U499" s="3">
        <v>1</v>
      </c>
      <c r="V499" s="59">
        <v>1</v>
      </c>
      <c r="W499" s="6">
        <v>44928</v>
      </c>
      <c r="X499" s="6">
        <v>45291</v>
      </c>
      <c r="Y499" s="4" t="s">
        <v>2181</v>
      </c>
      <c r="Z499" s="4" t="s">
        <v>2186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/>
      <c r="AH499" s="5">
        <v>0</v>
      </c>
      <c r="AI499" s="5">
        <v>0</v>
      </c>
      <c r="AJ499" s="5">
        <v>0</v>
      </c>
      <c r="AK499" s="5"/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f>80000000+10000000-10000000</f>
        <v>80000000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80000000</v>
      </c>
      <c r="AZ499" s="26">
        <f t="shared" si="40"/>
        <v>80000000</v>
      </c>
      <c r="BA499" s="30"/>
    </row>
    <row r="500" spans="1:53" customFormat="1" ht="30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4"/>
      <c r="N500" s="4"/>
      <c r="O500" s="4"/>
      <c r="P500" s="3" t="s">
        <v>640</v>
      </c>
      <c r="Q500" s="4">
        <v>3502002</v>
      </c>
      <c r="R500" s="4" t="s">
        <v>2153</v>
      </c>
      <c r="S500" s="4">
        <v>350200200</v>
      </c>
      <c r="T500" s="4" t="s">
        <v>2154</v>
      </c>
      <c r="U500" s="3">
        <v>1</v>
      </c>
      <c r="V500" s="59" t="s">
        <v>1949</v>
      </c>
      <c r="W500" s="6">
        <v>44928</v>
      </c>
      <c r="X500" s="6">
        <v>45291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4"/>
      <c r="N501" s="4"/>
      <c r="O501" s="4"/>
      <c r="P501" s="3" t="s">
        <v>641</v>
      </c>
      <c r="Q501" s="4">
        <v>3502012</v>
      </c>
      <c r="R501" s="4" t="s">
        <v>2143</v>
      </c>
      <c r="S501" s="4">
        <v>350201201</v>
      </c>
      <c r="T501" s="4" t="s">
        <v>2207</v>
      </c>
      <c r="U501" s="3">
        <v>8</v>
      </c>
      <c r="V501" s="59" t="s">
        <v>1949</v>
      </c>
      <c r="W501" s="6">
        <v>44928</v>
      </c>
      <c r="X501" s="6">
        <v>45291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4"/>
      <c r="N502" s="4"/>
      <c r="O502" s="4"/>
      <c r="P502" s="3" t="s">
        <v>642</v>
      </c>
      <c r="Q502" s="4">
        <v>3502021</v>
      </c>
      <c r="R502" s="4" t="s">
        <v>2193</v>
      </c>
      <c r="S502" s="4">
        <v>350202100</v>
      </c>
      <c r="T502" s="4" t="s">
        <v>2134</v>
      </c>
      <c r="U502" s="3">
        <v>2</v>
      </c>
      <c r="V502" s="59" t="s">
        <v>1949</v>
      </c>
      <c r="W502" s="6">
        <v>44928</v>
      </c>
      <c r="X502" s="6">
        <v>45291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4"/>
      <c r="N503" s="4"/>
      <c r="O503" s="4"/>
      <c r="P503" s="3" t="s">
        <v>645</v>
      </c>
      <c r="Q503" s="4">
        <v>3502022</v>
      </c>
      <c r="R503" s="4" t="s">
        <v>2196</v>
      </c>
      <c r="S503" s="4">
        <v>350202200</v>
      </c>
      <c r="T503" s="4" t="s">
        <v>2208</v>
      </c>
      <c r="U503" s="3">
        <v>20</v>
      </c>
      <c r="V503" s="59" t="s">
        <v>1949</v>
      </c>
      <c r="W503" s="6">
        <v>44928</v>
      </c>
      <c r="X503" s="6">
        <v>45291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45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73">
        <v>2022520010068</v>
      </c>
      <c r="I504" s="4" t="s">
        <v>2106</v>
      </c>
      <c r="J504" s="4" t="s">
        <v>2107</v>
      </c>
      <c r="K504" s="4"/>
      <c r="L504" s="4"/>
      <c r="M504" s="4" t="s">
        <v>2108</v>
      </c>
      <c r="N504" s="4" t="s">
        <v>2109</v>
      </c>
      <c r="O504" s="4">
        <v>3502</v>
      </c>
      <c r="P504" s="3" t="s">
        <v>646</v>
      </c>
      <c r="Q504" s="4">
        <v>3502002</v>
      </c>
      <c r="R504" s="4" t="s">
        <v>2153</v>
      </c>
      <c r="S504" s="4">
        <v>350200200</v>
      </c>
      <c r="T504" s="4" t="s">
        <v>2154</v>
      </c>
      <c r="U504" s="3">
        <v>1</v>
      </c>
      <c r="V504" s="59">
        <v>1</v>
      </c>
      <c r="W504" s="6">
        <v>44928</v>
      </c>
      <c r="X504" s="6">
        <v>45291</v>
      </c>
      <c r="Y504" s="4" t="s">
        <v>2182</v>
      </c>
      <c r="Z504" s="4" t="s">
        <v>2186</v>
      </c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/>
      <c r="AH504" s="5">
        <v>0</v>
      </c>
      <c r="AI504" s="5">
        <v>100000000</v>
      </c>
      <c r="AJ504" s="5">
        <v>0</v>
      </c>
      <c r="AK504" s="5">
        <v>0</v>
      </c>
      <c r="AL504" s="7">
        <v>0</v>
      </c>
      <c r="AM504" s="29">
        <f t="shared" si="38"/>
        <v>100000000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100000000</v>
      </c>
      <c r="BA504" s="30"/>
    </row>
    <row r="505" spans="1:53" customFormat="1" ht="45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73">
        <v>2022520010068</v>
      </c>
      <c r="I505" s="4" t="s">
        <v>2106</v>
      </c>
      <c r="J505" s="4" t="s">
        <v>2107</v>
      </c>
      <c r="K505" s="4"/>
      <c r="L505" s="4"/>
      <c r="M505" s="4" t="s">
        <v>2108</v>
      </c>
      <c r="N505" s="4" t="s">
        <v>2109</v>
      </c>
      <c r="O505" s="4">
        <v>3502</v>
      </c>
      <c r="P505" s="3" t="s">
        <v>647</v>
      </c>
      <c r="Q505" s="4">
        <v>3502008</v>
      </c>
      <c r="R505" s="4" t="s">
        <v>2116</v>
      </c>
      <c r="S505" s="4">
        <v>350200803</v>
      </c>
      <c r="T505" s="4" t="s">
        <v>2115</v>
      </c>
      <c r="U505" s="3">
        <v>4</v>
      </c>
      <c r="V505" s="59">
        <v>3</v>
      </c>
      <c r="W505" s="6">
        <v>44928</v>
      </c>
      <c r="X505" s="6">
        <v>45291</v>
      </c>
      <c r="Y505" s="4" t="s">
        <v>2183</v>
      </c>
      <c r="Z505" s="4" t="s">
        <v>2186</v>
      </c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/>
      <c r="AH505" s="5">
        <v>0</v>
      </c>
      <c r="AI505" s="5">
        <v>50000000</v>
      </c>
      <c r="AJ505" s="5">
        <v>0</v>
      </c>
      <c r="AK505" s="5">
        <v>0</v>
      </c>
      <c r="AL505" s="7">
        <v>0</v>
      </c>
      <c r="AM505" s="29">
        <f t="shared" si="38"/>
        <v>50000000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50000000</v>
      </c>
      <c r="BA505" s="30"/>
    </row>
    <row r="506" spans="1:53" customFormat="1" ht="45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73">
        <v>2022520010068</v>
      </c>
      <c r="I506" s="4" t="s">
        <v>2106</v>
      </c>
      <c r="J506" s="4" t="s">
        <v>2107</v>
      </c>
      <c r="K506" s="4"/>
      <c r="L506" s="4"/>
      <c r="M506" s="4" t="s">
        <v>2108</v>
      </c>
      <c r="N506" s="4" t="s">
        <v>2109</v>
      </c>
      <c r="O506" s="4">
        <v>3502</v>
      </c>
      <c r="P506" s="3" t="s">
        <v>650</v>
      </c>
      <c r="Q506" s="4">
        <v>3502012</v>
      </c>
      <c r="R506" s="4" t="s">
        <v>2143</v>
      </c>
      <c r="S506" s="4">
        <v>350201200</v>
      </c>
      <c r="T506" s="4" t="s">
        <v>2155</v>
      </c>
      <c r="U506" s="3">
        <v>3</v>
      </c>
      <c r="V506" s="59">
        <v>2</v>
      </c>
      <c r="W506" s="6">
        <v>44928</v>
      </c>
      <c r="X506" s="6">
        <v>45291</v>
      </c>
      <c r="Y506" s="4" t="s">
        <v>2184</v>
      </c>
      <c r="Z506" s="4" t="s">
        <v>2186</v>
      </c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/>
      <c r="AH506" s="5">
        <v>0</v>
      </c>
      <c r="AI506" s="5">
        <v>180000000</v>
      </c>
      <c r="AJ506" s="5">
        <v>0</v>
      </c>
      <c r="AK506" s="5">
        <v>0</v>
      </c>
      <c r="AL506" s="7">
        <v>0</v>
      </c>
      <c r="AM506" s="29">
        <f t="shared" si="38"/>
        <v>180000000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180000000</v>
      </c>
      <c r="BA506" s="30"/>
    </row>
    <row r="507" spans="1:53" customFormat="1" ht="45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73">
        <v>2022520010068</v>
      </c>
      <c r="I507" s="4" t="s">
        <v>2106</v>
      </c>
      <c r="J507" s="4" t="s">
        <v>2107</v>
      </c>
      <c r="K507" s="4"/>
      <c r="L507" s="4"/>
      <c r="M507" s="4" t="s">
        <v>2108</v>
      </c>
      <c r="N507" s="4" t="s">
        <v>2109</v>
      </c>
      <c r="O507" s="4">
        <v>3502</v>
      </c>
      <c r="P507" s="3" t="s">
        <v>651</v>
      </c>
      <c r="Q507" s="4">
        <v>3502090</v>
      </c>
      <c r="R507" s="4" t="s">
        <v>2156</v>
      </c>
      <c r="S507" s="4">
        <v>350209000</v>
      </c>
      <c r="T507" s="4" t="s">
        <v>2138</v>
      </c>
      <c r="U507" s="3">
        <v>8</v>
      </c>
      <c r="V507" s="59">
        <v>4</v>
      </c>
      <c r="W507" s="6">
        <v>44928</v>
      </c>
      <c r="X507" s="6">
        <v>45291</v>
      </c>
      <c r="Y507" s="4" t="s">
        <v>2185</v>
      </c>
      <c r="Z507" s="4" t="s">
        <v>2186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/>
      <c r="AH507" s="5">
        <v>0</v>
      </c>
      <c r="AI507" s="5">
        <v>70000000</v>
      </c>
      <c r="AJ507" s="5">
        <v>0</v>
      </c>
      <c r="AK507" s="5">
        <v>0</v>
      </c>
      <c r="AL507" s="7">
        <v>0</v>
      </c>
      <c r="AM507" s="29">
        <f t="shared" si="38"/>
        <v>70000000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70000000</v>
      </c>
      <c r="BA507" s="30"/>
    </row>
    <row r="508" spans="1:53" customFormat="1" ht="45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4"/>
      <c r="N508" s="4"/>
      <c r="O508" s="4"/>
      <c r="P508" s="3" t="s">
        <v>652</v>
      </c>
      <c r="Q508" s="4">
        <v>3502017</v>
      </c>
      <c r="R508" s="4" t="s">
        <v>2117</v>
      </c>
      <c r="S508" s="4">
        <v>350201700</v>
      </c>
      <c r="T508" s="4" t="s">
        <v>2208</v>
      </c>
      <c r="U508" s="3">
        <v>4</v>
      </c>
      <c r="V508" s="59" t="s">
        <v>1949</v>
      </c>
      <c r="W508" s="6">
        <v>44928</v>
      </c>
      <c r="X508" s="6">
        <v>45291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4"/>
      <c r="N509" s="4"/>
      <c r="O509" s="4"/>
      <c r="P509" s="3" t="s">
        <v>653</v>
      </c>
      <c r="Q509" s="4">
        <v>3502112</v>
      </c>
      <c r="R509" s="4" t="s">
        <v>2197</v>
      </c>
      <c r="S509" s="4">
        <v>350211200</v>
      </c>
      <c r="T509" s="4" t="s">
        <v>2209</v>
      </c>
      <c r="U509" s="3">
        <v>1</v>
      </c>
      <c r="V509" s="59" t="s">
        <v>1949</v>
      </c>
      <c r="W509" s="6">
        <v>44928</v>
      </c>
      <c r="X509" s="6">
        <v>45291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1627</v>
      </c>
      <c r="X510" s="6" t="s">
        <v>1628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1628</v>
      </c>
      <c r="X511" s="6" t="s">
        <v>1629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1629</v>
      </c>
      <c r="X512" s="6" t="s">
        <v>1630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1949</v>
      </c>
      <c r="W513" s="6" t="s">
        <v>1630</v>
      </c>
      <c r="X513" s="6" t="s">
        <v>1631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1949</v>
      </c>
      <c r="W514" s="6" t="s">
        <v>1631</v>
      </c>
      <c r="X514" s="6" t="s">
        <v>1632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1632</v>
      </c>
      <c r="X515" s="6" t="s">
        <v>1633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1949</v>
      </c>
      <c r="W516" s="6" t="s">
        <v>1633</v>
      </c>
      <c r="X516" s="6" t="s">
        <v>1634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1634</v>
      </c>
      <c r="X517" s="6" t="s">
        <v>1635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1635</v>
      </c>
      <c r="X518" s="6" t="s">
        <v>1636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1636</v>
      </c>
      <c r="X519" s="6" t="s">
        <v>1637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1637</v>
      </c>
      <c r="X520" s="6" t="s">
        <v>1638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1949</v>
      </c>
      <c r="W521" s="6" t="s">
        <v>1638</v>
      </c>
      <c r="X521" s="6" t="s">
        <v>1639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1639</v>
      </c>
      <c r="X522" s="6" t="s">
        <v>1640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1640</v>
      </c>
      <c r="X523" s="6" t="s">
        <v>1641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1949</v>
      </c>
      <c r="W524" s="6" t="s">
        <v>1641</v>
      </c>
      <c r="X524" s="6" t="s">
        <v>1642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1642</v>
      </c>
      <c r="X525" s="6" t="s">
        <v>1643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1643</v>
      </c>
      <c r="X526" s="6" t="s">
        <v>1644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1644</v>
      </c>
      <c r="X527" s="6" t="s">
        <v>1645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1645</v>
      </c>
      <c r="X528" s="6" t="s">
        <v>1646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1646</v>
      </c>
      <c r="X529" s="6" t="s">
        <v>1647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1647</v>
      </c>
      <c r="X530" s="6" t="s">
        <v>1648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1648</v>
      </c>
      <c r="X531" s="6" t="s">
        <v>1649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1649</v>
      </c>
      <c r="X532" s="6" t="s">
        <v>1650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1650</v>
      </c>
      <c r="X533" s="6" t="s">
        <v>1651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1651</v>
      </c>
      <c r="X534" s="6" t="s">
        <v>1652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1949</v>
      </c>
      <c r="W535" s="6" t="s">
        <v>1652</v>
      </c>
      <c r="X535" s="6" t="s">
        <v>1653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1653</v>
      </c>
      <c r="X536" s="6" t="s">
        <v>1654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1949</v>
      </c>
      <c r="W537" s="6" t="s">
        <v>1654</v>
      </c>
      <c r="X537" s="6" t="s">
        <v>1655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1655</v>
      </c>
      <c r="X538" s="6" t="s">
        <v>1656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1656</v>
      </c>
      <c r="X539" s="6" t="s">
        <v>1657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1657</v>
      </c>
      <c r="X540" s="6" t="s">
        <v>1658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1658</v>
      </c>
      <c r="X541" s="6" t="s">
        <v>1659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1659</v>
      </c>
      <c r="X542" s="6" t="s">
        <v>1660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1660</v>
      </c>
      <c r="X543" s="6" t="s">
        <v>1661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1661</v>
      </c>
      <c r="X544" s="6" t="s">
        <v>1662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1662</v>
      </c>
      <c r="X545" s="6" t="s">
        <v>1663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1949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1949</v>
      </c>
      <c r="W546" s="6" t="s">
        <v>1663</v>
      </c>
      <c r="X546" s="6" t="s">
        <v>1664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1949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1949</v>
      </c>
      <c r="W547" s="6" t="s">
        <v>1664</v>
      </c>
      <c r="X547" s="6" t="s">
        <v>1665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1949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1949</v>
      </c>
      <c r="W548" s="6" t="s">
        <v>1665</v>
      </c>
      <c r="X548" s="6" t="s">
        <v>1666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1949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1949</v>
      </c>
      <c r="W549" s="6" t="s">
        <v>1666</v>
      </c>
      <c r="X549" s="6" t="s">
        <v>1667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1949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1949</v>
      </c>
      <c r="W550" s="6" t="s">
        <v>1667</v>
      </c>
      <c r="X550" s="6" t="s">
        <v>1668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1668</v>
      </c>
      <c r="X551" s="6" t="s">
        <v>1669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1949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1949</v>
      </c>
      <c r="W552" s="6" t="s">
        <v>1669</v>
      </c>
      <c r="X552" s="6" t="s">
        <v>1670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1949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1949</v>
      </c>
      <c r="W553" s="6" t="s">
        <v>1670</v>
      </c>
      <c r="X553" s="6" t="s">
        <v>1671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1949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1949</v>
      </c>
      <c r="W554" s="6" t="s">
        <v>1671</v>
      </c>
      <c r="X554" s="6" t="s">
        <v>1672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1949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1949</v>
      </c>
      <c r="W555" s="6" t="s">
        <v>1672</v>
      </c>
      <c r="X555" s="6" t="s">
        <v>1673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1949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1673</v>
      </c>
      <c r="X556" s="6" t="s">
        <v>1674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1949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1674</v>
      </c>
      <c r="X557" s="6" t="s">
        <v>1675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1949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1675</v>
      </c>
      <c r="X558" s="6" t="s">
        <v>1676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1949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1949</v>
      </c>
      <c r="W559" s="6" t="s">
        <v>1676</v>
      </c>
      <c r="X559" s="6" t="s">
        <v>1677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1949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1949</v>
      </c>
      <c r="W560" s="6" t="s">
        <v>1677</v>
      </c>
      <c r="X560" s="6" t="s">
        <v>1678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1678</v>
      </c>
      <c r="X561" s="6" t="s">
        <v>1679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1949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1949</v>
      </c>
      <c r="W562" s="6" t="s">
        <v>1679</v>
      </c>
      <c r="X562" s="6" t="s">
        <v>1680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1680</v>
      </c>
      <c r="X563" s="6" t="s">
        <v>1681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1681</v>
      </c>
      <c r="X564" s="6" t="s">
        <v>1682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1682</v>
      </c>
      <c r="X565" s="6" t="s">
        <v>1683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1683</v>
      </c>
      <c r="X566" s="6" t="s">
        <v>1684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1684</v>
      </c>
      <c r="X567" s="6" t="s">
        <v>1685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1685</v>
      </c>
      <c r="X568" s="6" t="s">
        <v>1686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1686</v>
      </c>
      <c r="X569" s="6" t="s">
        <v>1687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1687</v>
      </c>
      <c r="X570" s="6" t="s">
        <v>1688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1688</v>
      </c>
      <c r="X571" s="6" t="s">
        <v>1689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1689</v>
      </c>
      <c r="X572" s="6" t="s">
        <v>1690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1690</v>
      </c>
      <c r="X573" s="6" t="s">
        <v>1691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1691</v>
      </c>
      <c r="X574" s="6" t="s">
        <v>1692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1692</v>
      </c>
      <c r="X575" s="6" t="s">
        <v>1693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1693</v>
      </c>
      <c r="X576" s="6" t="s">
        <v>1694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1949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1694</v>
      </c>
      <c r="X577" s="6" t="s">
        <v>1695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1949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1695</v>
      </c>
      <c r="X578" s="6" t="s">
        <v>1696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1949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1949</v>
      </c>
      <c r="W579" s="6" t="s">
        <v>1696</v>
      </c>
      <c r="X579" s="6" t="s">
        <v>1697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1949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1949</v>
      </c>
      <c r="W580" s="6" t="s">
        <v>1697</v>
      </c>
      <c r="X580" s="6" t="s">
        <v>1698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1949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1949</v>
      </c>
      <c r="W581" s="6" t="s">
        <v>1698</v>
      </c>
      <c r="X581" s="6" t="s">
        <v>1699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1699</v>
      </c>
      <c r="X582" s="6" t="s">
        <v>1700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1700</v>
      </c>
      <c r="X583" s="6" t="s">
        <v>1701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1701</v>
      </c>
      <c r="X584" s="6" t="s">
        <v>1702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1702</v>
      </c>
      <c r="X585" s="6" t="s">
        <v>1703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1703</v>
      </c>
      <c r="X586" s="6" t="s">
        <v>1704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1704</v>
      </c>
      <c r="X587" s="6" t="s">
        <v>1705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1705</v>
      </c>
      <c r="X588" s="6" t="s">
        <v>1706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1706</v>
      </c>
      <c r="X589" s="6" t="s">
        <v>1707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1707</v>
      </c>
      <c r="X590" s="6" t="s">
        <v>1708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1708</v>
      </c>
      <c r="X591" s="6" t="s">
        <v>1709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1709</v>
      </c>
      <c r="X592" s="6" t="s">
        <v>1710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1710</v>
      </c>
      <c r="X593" s="6" t="s">
        <v>1711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1711</v>
      </c>
      <c r="X594" s="6" t="s">
        <v>1712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1712</v>
      </c>
      <c r="X595" s="6" t="s">
        <v>1713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1949</v>
      </c>
      <c r="W596" s="6" t="s">
        <v>1713</v>
      </c>
      <c r="X596" s="6" t="s">
        <v>1714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1949</v>
      </c>
      <c r="W597" s="6" t="s">
        <v>1714</v>
      </c>
      <c r="X597" s="6" t="s">
        <v>1715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1949</v>
      </c>
      <c r="W598" s="6" t="s">
        <v>1715</v>
      </c>
      <c r="X598" s="6" t="s">
        <v>1716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1949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1949</v>
      </c>
      <c r="W599" s="6" t="s">
        <v>1716</v>
      </c>
      <c r="X599" s="6" t="s">
        <v>1717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1717</v>
      </c>
      <c r="X600" s="6" t="s">
        <v>1718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1949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1949</v>
      </c>
      <c r="W601" s="6" t="s">
        <v>1718</v>
      </c>
      <c r="X601" s="6" t="s">
        <v>1719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2073</v>
      </c>
      <c r="W602" s="6" t="s">
        <v>1719</v>
      </c>
      <c r="X602" s="6" t="s">
        <v>1720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1720</v>
      </c>
      <c r="X603" s="6" t="s">
        <v>1721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1721</v>
      </c>
      <c r="X604" s="6" t="s">
        <v>1722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1722</v>
      </c>
      <c r="X605" s="6" t="s">
        <v>1723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1723</v>
      </c>
      <c r="X606" s="6" t="s">
        <v>1724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1724</v>
      </c>
      <c r="X607" s="6" t="s">
        <v>1725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1725</v>
      </c>
      <c r="X608" s="6" t="s">
        <v>1726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1726</v>
      </c>
      <c r="X609" s="6" t="s">
        <v>1727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1727</v>
      </c>
      <c r="X610" s="6" t="s">
        <v>1728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1728</v>
      </c>
      <c r="X611" s="6" t="s">
        <v>1729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1729</v>
      </c>
      <c r="X612" s="6" t="s">
        <v>1730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1730</v>
      </c>
      <c r="X613" s="6" t="s">
        <v>1731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1731</v>
      </c>
      <c r="X614" s="6" t="s">
        <v>1732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1732</v>
      </c>
      <c r="X615" s="6" t="s">
        <v>1733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1733</v>
      </c>
      <c r="X616" s="6" t="s">
        <v>1734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1734</v>
      </c>
      <c r="X617" s="6" t="s">
        <v>1735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1735</v>
      </c>
      <c r="X618" s="6" t="s">
        <v>1736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1949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1949</v>
      </c>
      <c r="W619" s="6" t="s">
        <v>1736</v>
      </c>
      <c r="X619" s="6" t="s">
        <v>1737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1737</v>
      </c>
      <c r="X620" s="6" t="s">
        <v>1738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1738</v>
      </c>
      <c r="X621" s="6" t="s">
        <v>1739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1739</v>
      </c>
      <c r="X622" s="6" t="s">
        <v>1740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1949</v>
      </c>
      <c r="W623" s="6" t="s">
        <v>1740</v>
      </c>
      <c r="X623" s="6" t="s">
        <v>1741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1949</v>
      </c>
      <c r="W624" s="6" t="s">
        <v>1741</v>
      </c>
      <c r="X624" s="6" t="s">
        <v>1742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1949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1949</v>
      </c>
      <c r="W625" s="6" t="s">
        <v>1742</v>
      </c>
      <c r="X625" s="6" t="s">
        <v>1743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1743</v>
      </c>
      <c r="X626" s="6" t="s">
        <v>1744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1949</v>
      </c>
      <c r="W627" s="6" t="s">
        <v>1744</v>
      </c>
      <c r="X627" s="6" t="s">
        <v>1745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1745</v>
      </c>
      <c r="X628" s="6" t="s">
        <v>1746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1949</v>
      </c>
      <c r="W629" s="6" t="s">
        <v>1746</v>
      </c>
      <c r="X629" s="6" t="s">
        <v>1747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1747</v>
      </c>
      <c r="X630" s="6" t="s">
        <v>1748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1748</v>
      </c>
      <c r="X631" s="6" t="s">
        <v>1749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1949</v>
      </c>
      <c r="W632" s="6" t="s">
        <v>1749</v>
      </c>
      <c r="X632" s="6" t="s">
        <v>1750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1750</v>
      </c>
      <c r="X633" s="6" t="s">
        <v>1751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1751</v>
      </c>
      <c r="X634" s="6" t="s">
        <v>1752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1752</v>
      </c>
      <c r="X635" s="6" t="s">
        <v>1753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1753</v>
      </c>
      <c r="X636" s="6" t="s">
        <v>1754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1754</v>
      </c>
      <c r="X637" s="6" t="s">
        <v>1755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1755</v>
      </c>
      <c r="X638" s="6" t="s">
        <v>1756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1949</v>
      </c>
      <c r="W639" s="6" t="s">
        <v>1756</v>
      </c>
      <c r="X639" s="6" t="s">
        <v>1757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1757</v>
      </c>
      <c r="X640" s="6" t="s">
        <v>1758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1758</v>
      </c>
      <c r="X641" s="6" t="s">
        <v>1759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1949</v>
      </c>
      <c r="W642" s="6" t="s">
        <v>1759</v>
      </c>
      <c r="X642" s="6" t="s">
        <v>1760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1760</v>
      </c>
      <c r="X643" s="6" t="s">
        <v>1761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1761</v>
      </c>
      <c r="X644" s="6" t="s">
        <v>1762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1762</v>
      </c>
      <c r="X645" s="6" t="s">
        <v>1763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1763</v>
      </c>
      <c r="X646" s="6" t="s">
        <v>1764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1764</v>
      </c>
      <c r="X647" s="6" t="s">
        <v>1765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1765</v>
      </c>
      <c r="X648" s="6" t="s">
        <v>1766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1766</v>
      </c>
      <c r="X649" s="6" t="s">
        <v>1767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1767</v>
      </c>
      <c r="X650" s="6" t="s">
        <v>1768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1768</v>
      </c>
      <c r="X651" s="6" t="s">
        <v>1769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1769</v>
      </c>
      <c r="X652" s="6" t="s">
        <v>1770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1770</v>
      </c>
      <c r="X653" s="6" t="s">
        <v>1771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1771</v>
      </c>
      <c r="X654" s="6" t="s">
        <v>1772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1772</v>
      </c>
      <c r="X655" s="6" t="s">
        <v>1773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1773</v>
      </c>
      <c r="X656" s="6" t="s">
        <v>1774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1774</v>
      </c>
      <c r="X657" s="6" t="s">
        <v>1775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1775</v>
      </c>
      <c r="X658" s="6" t="s">
        <v>1776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1776</v>
      </c>
      <c r="X659" s="6" t="s">
        <v>1777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1777</v>
      </c>
      <c r="X660" s="6" t="s">
        <v>1778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1778</v>
      </c>
      <c r="X661" s="6" t="s">
        <v>1779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1779</v>
      </c>
      <c r="X662" s="6" t="s">
        <v>1780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1780</v>
      </c>
      <c r="X663" s="6" t="s">
        <v>1781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1781</v>
      </c>
      <c r="X664" s="6" t="s">
        <v>1782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1782</v>
      </c>
      <c r="X665" s="6" t="s">
        <v>1783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1783</v>
      </c>
      <c r="X666" s="6" t="s">
        <v>1784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1784</v>
      </c>
      <c r="X667" s="6" t="s">
        <v>1785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1785</v>
      </c>
      <c r="X668" s="6" t="s">
        <v>1786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1786</v>
      </c>
      <c r="X669" s="6" t="s">
        <v>1787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1787</v>
      </c>
      <c r="X670" s="6" t="s">
        <v>1788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1788</v>
      </c>
      <c r="X671" s="6" t="s">
        <v>1789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1789</v>
      </c>
      <c r="X672" s="6" t="s">
        <v>1790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1790</v>
      </c>
      <c r="X673" s="6" t="s">
        <v>1791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1791</v>
      </c>
      <c r="X674" s="6" t="s">
        <v>1792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1792</v>
      </c>
      <c r="X675" s="6" t="s">
        <v>1793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1793</v>
      </c>
      <c r="X676" s="6" t="s">
        <v>1794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1794</v>
      </c>
      <c r="X677" s="6" t="s">
        <v>1795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1795</v>
      </c>
      <c r="X678" s="6" t="s">
        <v>1796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1796</v>
      </c>
      <c r="X679" s="6" t="s">
        <v>1797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1797</v>
      </c>
      <c r="X680" s="6" t="s">
        <v>1798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1798</v>
      </c>
      <c r="X681" s="6" t="s">
        <v>1799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1799</v>
      </c>
      <c r="X682" s="6" t="s">
        <v>1800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1800</v>
      </c>
      <c r="X683" s="6" t="s">
        <v>1801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1801</v>
      </c>
      <c r="X684" s="6" t="s">
        <v>1802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1802</v>
      </c>
      <c r="X685" s="6" t="s">
        <v>1803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1803</v>
      </c>
      <c r="X686" s="6" t="s">
        <v>1804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1804</v>
      </c>
      <c r="X687" s="6" t="s">
        <v>1805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1805</v>
      </c>
      <c r="X688" s="6" t="s">
        <v>1806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1806</v>
      </c>
      <c r="X689" s="6" t="s">
        <v>1807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1807</v>
      </c>
      <c r="X690" s="6" t="s">
        <v>1808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1808</v>
      </c>
      <c r="X691" s="6" t="s">
        <v>1809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1809</v>
      </c>
      <c r="X692" s="6" t="s">
        <v>1810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1810</v>
      </c>
      <c r="X693" s="6" t="s">
        <v>1811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1811</v>
      </c>
      <c r="X694" s="6" t="s">
        <v>1812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1812</v>
      </c>
      <c r="X695" s="6" t="s">
        <v>1813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1813</v>
      </c>
      <c r="X696" s="6" t="s">
        <v>1814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1814</v>
      </c>
      <c r="X697" s="6" t="s">
        <v>1815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1815</v>
      </c>
      <c r="X698" s="6" t="s">
        <v>1816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1816</v>
      </c>
      <c r="X699" s="6" t="s">
        <v>1817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1817</v>
      </c>
      <c r="X700" s="6" t="s">
        <v>1818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1818</v>
      </c>
      <c r="X701" s="6" t="s">
        <v>1819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1819</v>
      </c>
      <c r="X702" s="6" t="s">
        <v>1820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1820</v>
      </c>
      <c r="X703" s="6" t="s">
        <v>1821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1821</v>
      </c>
      <c r="X704" s="6" t="s">
        <v>1822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1949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1949</v>
      </c>
      <c r="W705" s="6" t="s">
        <v>1822</v>
      </c>
      <c r="X705" s="6" t="s">
        <v>1823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1949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1949</v>
      </c>
      <c r="W706" s="6" t="s">
        <v>1823</v>
      </c>
      <c r="X706" s="6" t="s">
        <v>1824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1949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1949</v>
      </c>
      <c r="W707" s="6" t="s">
        <v>1824</v>
      </c>
      <c r="X707" s="6" t="s">
        <v>1825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1949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1949</v>
      </c>
      <c r="W708" s="6" t="s">
        <v>1825</v>
      </c>
      <c r="X708" s="6" t="s">
        <v>1826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1949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1949</v>
      </c>
      <c r="W709" s="6" t="s">
        <v>1826</v>
      </c>
      <c r="X709" s="6" t="s">
        <v>1827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1827</v>
      </c>
      <c r="X710" s="6" t="s">
        <v>1828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1828</v>
      </c>
      <c r="X711" s="6" t="s">
        <v>1829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1949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1829</v>
      </c>
      <c r="X712" s="6" t="s">
        <v>1830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1949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1949</v>
      </c>
      <c r="W713" s="6" t="s">
        <v>1830</v>
      </c>
      <c r="X713" s="6" t="s">
        <v>1831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1949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1949</v>
      </c>
      <c r="W714" s="6" t="s">
        <v>1831</v>
      </c>
      <c r="X714" s="6" t="s">
        <v>1832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1949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1949</v>
      </c>
      <c r="W715" s="6" t="s">
        <v>1832</v>
      </c>
      <c r="X715" s="6" t="s">
        <v>1833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1949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1949</v>
      </c>
      <c r="W716" s="6" t="s">
        <v>1833</v>
      </c>
      <c r="X716" s="6" t="s">
        <v>1834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1949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1949</v>
      </c>
      <c r="W717" s="6" t="s">
        <v>1834</v>
      </c>
      <c r="X717" s="6" t="s">
        <v>1835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1835</v>
      </c>
      <c r="X718" s="6" t="s">
        <v>1836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1836</v>
      </c>
      <c r="X719" s="6" t="s">
        <v>1837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1837</v>
      </c>
      <c r="X720" s="6" t="s">
        <v>1838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1838</v>
      </c>
      <c r="X721" s="6" t="s">
        <v>1839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1839</v>
      </c>
      <c r="X722" s="6" t="s">
        <v>1840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1959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1949</v>
      </c>
      <c r="W723" s="6">
        <v>0</v>
      </c>
      <c r="X723" s="6">
        <v>0</v>
      </c>
      <c r="Y723" s="4"/>
      <c r="Z723" s="4" t="s">
        <v>2067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1838</v>
      </c>
      <c r="X724" s="6" t="s">
        <v>1839</v>
      </c>
      <c r="Y724" s="4"/>
      <c r="Z724" s="4" t="s">
        <v>2067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1839</v>
      </c>
      <c r="X725" s="6" t="s">
        <v>1840</v>
      </c>
      <c r="Y725" s="18"/>
      <c r="Z725" s="4" t="s">
        <v>2067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2067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1948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1838</v>
      </c>
      <c r="X727" s="6" t="s">
        <v>1839</v>
      </c>
      <c r="Y727" s="4"/>
      <c r="Z727" s="4" t="s">
        <v>2067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1948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1839</v>
      </c>
      <c r="X728" s="6" t="s">
        <v>1840</v>
      </c>
      <c r="Y728" s="4"/>
      <c r="Z728" s="4" t="s">
        <v>2067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1948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2067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2067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1841</v>
      </c>
      <c r="X731" s="6" t="s">
        <v>1842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1842</v>
      </c>
      <c r="X732" s="6" t="s">
        <v>1843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1843</v>
      </c>
      <c r="X733" s="6" t="s">
        <v>1844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1844</v>
      </c>
      <c r="X734" s="6" t="s">
        <v>1845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1845</v>
      </c>
      <c r="X735" s="6" t="s">
        <v>1846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1846</v>
      </c>
      <c r="X736" s="6" t="s">
        <v>1847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1847</v>
      </c>
      <c r="X737" s="6" t="s">
        <v>1848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1848</v>
      </c>
      <c r="X738" s="6" t="s">
        <v>1849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1849</v>
      </c>
      <c r="X739" s="6" t="s">
        <v>1850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1850</v>
      </c>
      <c r="X740" s="6" t="s">
        <v>1851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1851</v>
      </c>
      <c r="X741" s="6" t="s">
        <v>1852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1852</v>
      </c>
      <c r="X742" s="6" t="s">
        <v>1853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1853</v>
      </c>
      <c r="X743" s="6" t="s">
        <v>1854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1854</v>
      </c>
      <c r="X744" s="6" t="s">
        <v>1855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1855</v>
      </c>
      <c r="X745" s="6" t="s">
        <v>1856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1856</v>
      </c>
      <c r="X746" s="6" t="s">
        <v>1857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1857</v>
      </c>
      <c r="X747" s="6" t="s">
        <v>1858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1858</v>
      </c>
      <c r="X748" s="6" t="s">
        <v>1859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1859</v>
      </c>
      <c r="X749" s="6" t="s">
        <v>1860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1860</v>
      </c>
      <c r="X750" s="6" t="s">
        <v>1861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1861</v>
      </c>
      <c r="X751" s="6" t="s">
        <v>1862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1862</v>
      </c>
      <c r="X752" s="6" t="s">
        <v>1863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1863</v>
      </c>
      <c r="X753" s="6" t="s">
        <v>1864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1864</v>
      </c>
      <c r="X754" s="6" t="s">
        <v>1865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1865</v>
      </c>
      <c r="X755" s="6" t="s">
        <v>1866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2027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1866</v>
      </c>
      <c r="X756" s="6" t="s">
        <v>1867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2027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1867</v>
      </c>
      <c r="X757" s="6" t="s">
        <v>1868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1868</v>
      </c>
      <c r="X758" s="6" t="s">
        <v>1869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1869</v>
      </c>
      <c r="X759" s="6" t="s">
        <v>1870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1949</v>
      </c>
      <c r="W760" s="6" t="s">
        <v>1870</v>
      </c>
      <c r="X760" s="6" t="s">
        <v>1871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1871</v>
      </c>
      <c r="X761" s="6" t="s">
        <v>1872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1872</v>
      </c>
      <c r="X762" s="6" t="s">
        <v>1873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1873</v>
      </c>
      <c r="X763" s="6" t="s">
        <v>1874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1874</v>
      </c>
      <c r="X764" s="6" t="s">
        <v>1875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1875</v>
      </c>
      <c r="X765" s="6" t="s">
        <v>1876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1876</v>
      </c>
      <c r="X766" s="6" t="s">
        <v>1877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1877</v>
      </c>
      <c r="X767" s="6" t="s">
        <v>1878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1878</v>
      </c>
      <c r="X768" s="6" t="s">
        <v>1879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1879</v>
      </c>
      <c r="X769" s="6" t="s">
        <v>1880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1880</v>
      </c>
      <c r="X770" s="6" t="s">
        <v>1881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1881</v>
      </c>
      <c r="X771" s="6" t="s">
        <v>1882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1882</v>
      </c>
      <c r="X772" s="6" t="s">
        <v>1883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1883</v>
      </c>
      <c r="X773" s="6" t="s">
        <v>1884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1884</v>
      </c>
      <c r="X774" s="6" t="s">
        <v>1885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1885</v>
      </c>
      <c r="X775" s="6" t="s">
        <v>1886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1886</v>
      </c>
      <c r="X776" s="6" t="s">
        <v>1887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60" hidden="1" x14ac:dyDescent="0.25">
      <c r="A777" s="3" t="s">
        <v>829</v>
      </c>
      <c r="B777" s="3" t="s">
        <v>2094</v>
      </c>
      <c r="C777" s="3" t="s">
        <v>1046</v>
      </c>
      <c r="D777" s="3" t="s">
        <v>1048</v>
      </c>
      <c r="E777" s="3" t="s">
        <v>1047</v>
      </c>
      <c r="F777" s="3" t="s">
        <v>1201</v>
      </c>
      <c r="G777" s="62">
        <v>5</v>
      </c>
      <c r="H777" s="4"/>
      <c r="I777" s="4"/>
      <c r="J777" s="4"/>
      <c r="K777" s="4"/>
      <c r="L777" s="4"/>
      <c r="M777" s="28"/>
      <c r="N777" s="28"/>
      <c r="O777" s="28"/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 t="s">
        <v>1887</v>
      </c>
      <c r="X777" s="6" t="s">
        <v>1888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45" hidden="1" x14ac:dyDescent="0.25">
      <c r="A778" s="3" t="s">
        <v>829</v>
      </c>
      <c r="B778" s="3" t="s">
        <v>2094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 t="s">
        <v>1888</v>
      </c>
      <c r="X778" s="6" t="s">
        <v>1889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2094</v>
      </c>
      <c r="C779" s="3" t="s">
        <v>1046</v>
      </c>
      <c r="D779" s="3" t="s">
        <v>1050</v>
      </c>
      <c r="E779" s="3" t="s">
        <v>1057</v>
      </c>
      <c r="F779" s="3" t="s">
        <v>1202</v>
      </c>
      <c r="G779" s="62">
        <v>2</v>
      </c>
      <c r="H779" s="4"/>
      <c r="I779" s="4"/>
      <c r="J779" s="4"/>
      <c r="K779" s="4"/>
      <c r="L779" s="4"/>
      <c r="M779" s="28"/>
      <c r="N779" s="28"/>
      <c r="O779" s="28"/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 t="s">
        <v>1889</v>
      </c>
      <c r="X779" s="6" t="s">
        <v>1890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2094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1949</v>
      </c>
      <c r="W780" s="6" t="s">
        <v>1890</v>
      </c>
      <c r="X780" s="6" t="s">
        <v>1891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2094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1949</v>
      </c>
      <c r="W781" s="6" t="s">
        <v>1891</v>
      </c>
      <c r="X781" s="6" t="s">
        <v>1892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2094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 t="s">
        <v>1892</v>
      </c>
      <c r="X782" s="6" t="s">
        <v>1893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2094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 t="s">
        <v>1893</v>
      </c>
      <c r="X783" s="6" t="s">
        <v>1894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2094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1949</v>
      </c>
      <c r="W784" s="6" t="s">
        <v>1894</v>
      </c>
      <c r="X784" s="6" t="s">
        <v>1895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2094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1949</v>
      </c>
      <c r="W785" s="6" t="s">
        <v>1895</v>
      </c>
      <c r="X785" s="6" t="s">
        <v>1896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2094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 t="s">
        <v>1896</v>
      </c>
      <c r="X786" s="6" t="s">
        <v>1897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2094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 t="s">
        <v>1897</v>
      </c>
      <c r="X787" s="6" t="s">
        <v>1898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2094</v>
      </c>
      <c r="C788" s="3" t="s">
        <v>1046</v>
      </c>
      <c r="D788" s="3" t="s">
        <v>1062</v>
      </c>
      <c r="E788" s="3" t="s">
        <v>1061</v>
      </c>
      <c r="F788" s="3" t="s">
        <v>1203</v>
      </c>
      <c r="G788" s="62">
        <v>80</v>
      </c>
      <c r="H788" s="4"/>
      <c r="I788" s="4"/>
      <c r="J788" s="4"/>
      <c r="K788" s="4"/>
      <c r="L788" s="4"/>
      <c r="M788" s="28"/>
      <c r="N788" s="28"/>
      <c r="O788" s="28"/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 t="s">
        <v>1898</v>
      </c>
      <c r="X788" s="6" t="s">
        <v>1899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2094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1949</v>
      </c>
      <c r="W789" s="6" t="s">
        <v>1899</v>
      </c>
      <c r="X789" s="6" t="s">
        <v>1900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2094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1949</v>
      </c>
      <c r="W790" s="6" t="s">
        <v>1900</v>
      </c>
      <c r="X790" s="6" t="s">
        <v>1901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2094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 t="s">
        <v>1901</v>
      </c>
      <c r="X791" s="6" t="s">
        <v>1902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2094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1949</v>
      </c>
      <c r="W792" s="6" t="s">
        <v>1902</v>
      </c>
      <c r="X792" s="6" t="s">
        <v>1903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2094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 t="s">
        <v>1903</v>
      </c>
      <c r="X793" s="6" t="s">
        <v>1904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2094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1949</v>
      </c>
      <c r="W794" s="6" t="s">
        <v>1904</v>
      </c>
      <c r="X794" s="6" t="s">
        <v>1905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45" hidden="1" x14ac:dyDescent="0.25">
      <c r="A795" s="3" t="s">
        <v>829</v>
      </c>
      <c r="B795" s="3" t="s">
        <v>2094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 t="s">
        <v>1905</v>
      </c>
      <c r="X795" s="6" t="s">
        <v>1906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2094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 t="s">
        <v>1906</v>
      </c>
      <c r="X796" s="6" t="s">
        <v>1907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2094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1949</v>
      </c>
      <c r="W797" s="6" t="s">
        <v>1907</v>
      </c>
      <c r="X797" s="6" t="s">
        <v>1908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2094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1949</v>
      </c>
      <c r="W798" s="6" t="s">
        <v>1908</v>
      </c>
      <c r="X798" s="6" t="s">
        <v>1909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2094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1949</v>
      </c>
      <c r="W799" s="6" t="s">
        <v>1909</v>
      </c>
      <c r="X799" s="6" t="s">
        <v>1910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2094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 t="s">
        <v>1910</v>
      </c>
      <c r="X800" s="6" t="s">
        <v>1911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2094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1949</v>
      </c>
      <c r="W801" s="6" t="s">
        <v>1911</v>
      </c>
      <c r="X801" s="6" t="s">
        <v>1912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2094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1949</v>
      </c>
      <c r="W802" s="6" t="s">
        <v>1912</v>
      </c>
      <c r="X802" s="6" t="s">
        <v>1913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2094</v>
      </c>
      <c r="C803" s="3" t="s">
        <v>1046</v>
      </c>
      <c r="D803" s="3" t="s">
        <v>1062</v>
      </c>
      <c r="E803" s="3" t="s">
        <v>1083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1949</v>
      </c>
      <c r="W803" s="6" t="s">
        <v>1913</v>
      </c>
      <c r="X803" s="6" t="s">
        <v>1914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1914</v>
      </c>
      <c r="X804" s="6" t="s">
        <v>1915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1915</v>
      </c>
      <c r="X805" s="6" t="s">
        <v>1916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1916</v>
      </c>
      <c r="X806" s="6" t="s">
        <v>1917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1917</v>
      </c>
      <c r="X807" s="6" t="s">
        <v>1918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1918</v>
      </c>
      <c r="X808" s="6" t="s">
        <v>1919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1919</v>
      </c>
      <c r="X809" s="6" t="s">
        <v>1920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1920</v>
      </c>
      <c r="X810" s="6" t="s">
        <v>1921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1921</v>
      </c>
      <c r="X811" s="6" t="s">
        <v>1922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1922</v>
      </c>
      <c r="X812" s="6" t="s">
        <v>1923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1923</v>
      </c>
      <c r="X813" s="6" t="s">
        <v>1924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1924</v>
      </c>
      <c r="X814" s="6" t="s">
        <v>1925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1925</v>
      </c>
      <c r="X815" s="6" t="s">
        <v>1926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1926</v>
      </c>
      <c r="X816" s="6" t="s">
        <v>1927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1949</v>
      </c>
      <c r="W817" s="6" t="s">
        <v>1927</v>
      </c>
      <c r="X817" s="6" t="s">
        <v>1928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1928</v>
      </c>
      <c r="X818" s="6" t="s">
        <v>1929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1929</v>
      </c>
      <c r="X819" s="6" t="s">
        <v>1930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1930</v>
      </c>
      <c r="X820" s="6" t="s">
        <v>1931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1931</v>
      </c>
      <c r="X821" s="6" t="s">
        <v>1932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2028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1932</v>
      </c>
      <c r="X822" s="6" t="s">
        <v>1933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2029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1933</v>
      </c>
      <c r="X823" s="6" t="s">
        <v>1934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2029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1934</v>
      </c>
      <c r="X824" s="6" t="s">
        <v>1935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2029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1935</v>
      </c>
      <c r="X825" s="6" t="s">
        <v>1936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2030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1949</v>
      </c>
      <c r="W826" s="6" t="s">
        <v>1936</v>
      </c>
      <c r="X826" s="6" t="s">
        <v>1937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2030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1937</v>
      </c>
      <c r="X827" s="6" t="s">
        <v>1938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1938</v>
      </c>
      <c r="X828" s="6" t="s">
        <v>1939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3:35" x14ac:dyDescent="0.25">
      <c r="AH835" s="20"/>
      <c r="AI835" s="20"/>
    </row>
    <row r="838" spans="33:35" x14ac:dyDescent="0.25">
      <c r="AG838" s="18" t="s">
        <v>1946</v>
      </c>
      <c r="AH838" s="21">
        <v>240245382</v>
      </c>
      <c r="AI838" s="21"/>
    </row>
    <row r="839" spans="33:35" x14ac:dyDescent="0.25">
      <c r="AG839" s="18" t="s">
        <v>1947</v>
      </c>
      <c r="AH839" s="20">
        <v>160163588</v>
      </c>
      <c r="AI839" s="20"/>
    </row>
  </sheetData>
  <sheetProtection algorithmName="SHA-512" hashValue="LRH4DTt3bdzW7iMU7Kkaldw6Iq0p6SmfMNAvsG+xpXKTZPytnYq0AmokZK6b1Ma7a3zGwJEmEBHUC7RWoGntXw==" saltValue="ya1K/SOGqOpVWXpLvG4Pvw==" spinCount="100000" sheet="1" autoFilter="0"/>
  <autoFilter ref="A41:AX829">
    <filterColumn colId="0">
      <filters>
        <filter val="Económica"/>
      </filters>
    </filterColumn>
    <filterColumn colId="1">
      <filters>
        <filter val="Secretaría de Desarrollo Económico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4"/>
      <c r="B3" s="165"/>
      <c r="C3" s="170" t="s">
        <v>2080</v>
      </c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1:13" x14ac:dyDescent="0.25">
      <c r="A4" s="166"/>
      <c r="B4" s="167"/>
      <c r="C4" s="173" t="s">
        <v>2036</v>
      </c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 ht="15.75" thickBot="1" x14ac:dyDescent="0.3">
      <c r="A5" s="166"/>
      <c r="B5" s="167"/>
      <c r="C5" s="176" t="s">
        <v>1942</v>
      </c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1:13" ht="25.5" customHeight="1" thickBot="1" x14ac:dyDescent="0.3">
      <c r="A6" s="168"/>
      <c r="B6" s="169"/>
      <c r="C6" s="179" t="s">
        <v>2081</v>
      </c>
      <c r="D6" s="180"/>
      <c r="E6" s="179" t="s">
        <v>2079</v>
      </c>
      <c r="F6" s="180"/>
      <c r="G6" s="181" t="s">
        <v>2082</v>
      </c>
      <c r="H6" s="182"/>
      <c r="I6" s="183" t="s">
        <v>2083</v>
      </c>
      <c r="J6" s="183"/>
      <c r="K6" s="183"/>
      <c r="L6" s="183"/>
      <c r="M6" s="180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0" t="s">
        <v>2084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69"/>
      <c r="M8" s="66"/>
    </row>
    <row r="9" spans="1:13" ht="16.5" x14ac:dyDescent="0.3">
      <c r="A9" s="161" t="s">
        <v>2085</v>
      </c>
      <c r="B9" s="161"/>
      <c r="C9" s="161" t="s">
        <v>2038</v>
      </c>
      <c r="D9" s="161"/>
      <c r="E9" s="161"/>
      <c r="F9" s="161"/>
      <c r="G9" s="161"/>
      <c r="H9" s="162" t="s">
        <v>2086</v>
      </c>
      <c r="I9" s="163"/>
      <c r="J9" s="162" t="s">
        <v>2087</v>
      </c>
      <c r="K9" s="163"/>
      <c r="L9" s="70"/>
      <c r="M9" s="66"/>
    </row>
    <row r="10" spans="1:13" ht="45" customHeight="1" x14ac:dyDescent="0.3">
      <c r="A10" s="139">
        <v>1</v>
      </c>
      <c r="B10" s="139"/>
      <c r="C10" s="140" t="s">
        <v>2088</v>
      </c>
      <c r="D10" s="140"/>
      <c r="E10" s="140"/>
      <c r="F10" s="140"/>
      <c r="G10" s="140"/>
      <c r="H10" s="141">
        <v>44795</v>
      </c>
      <c r="I10" s="142"/>
      <c r="J10" s="143">
        <v>8</v>
      </c>
      <c r="K10" s="144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48" t="s">
        <v>2041</v>
      </c>
      <c r="B12" s="149"/>
      <c r="C12" s="150"/>
      <c r="D12" s="148" t="s">
        <v>2042</v>
      </c>
      <c r="E12" s="149"/>
      <c r="F12" s="150"/>
      <c r="G12" s="148" t="s">
        <v>2043</v>
      </c>
      <c r="H12" s="149"/>
      <c r="I12" s="149"/>
      <c r="J12" s="150"/>
      <c r="K12" s="66"/>
      <c r="L12" s="66"/>
      <c r="M12" s="66"/>
    </row>
    <row r="13" spans="1:13" ht="16.5" x14ac:dyDescent="0.3">
      <c r="A13" s="151"/>
      <c r="B13" s="152"/>
      <c r="C13" s="153"/>
      <c r="D13" s="151"/>
      <c r="E13" s="152"/>
      <c r="F13" s="153"/>
      <c r="G13" s="151"/>
      <c r="H13" s="152"/>
      <c r="I13" s="152"/>
      <c r="J13" s="153"/>
      <c r="K13" s="66"/>
      <c r="L13" s="66"/>
      <c r="M13" s="66"/>
    </row>
    <row r="14" spans="1:13" ht="16.5" x14ac:dyDescent="0.3">
      <c r="A14" s="151"/>
      <c r="B14" s="152"/>
      <c r="C14" s="153"/>
      <c r="D14" s="151"/>
      <c r="E14" s="152"/>
      <c r="F14" s="153"/>
      <c r="G14" s="151"/>
      <c r="H14" s="152"/>
      <c r="I14" s="152"/>
      <c r="J14" s="153"/>
      <c r="K14" s="66"/>
      <c r="L14" s="66"/>
      <c r="M14" s="66"/>
    </row>
    <row r="15" spans="1:13" ht="16.5" x14ac:dyDescent="0.3">
      <c r="A15" s="151"/>
      <c r="B15" s="152"/>
      <c r="C15" s="153"/>
      <c r="D15" s="151"/>
      <c r="E15" s="152"/>
      <c r="F15" s="153"/>
      <c r="G15" s="151"/>
      <c r="H15" s="152"/>
      <c r="I15" s="152"/>
      <c r="J15" s="153"/>
      <c r="K15" s="66"/>
      <c r="L15" s="66"/>
      <c r="M15" s="66"/>
    </row>
    <row r="16" spans="1:13" ht="16.5" x14ac:dyDescent="0.3">
      <c r="A16" s="154" t="s">
        <v>2089</v>
      </c>
      <c r="B16" s="155"/>
      <c r="C16" s="156"/>
      <c r="D16" s="157" t="s">
        <v>2090</v>
      </c>
      <c r="E16" s="158"/>
      <c r="F16" s="159"/>
      <c r="G16" s="157" t="s">
        <v>2090</v>
      </c>
      <c r="H16" s="158"/>
      <c r="I16" s="158"/>
      <c r="J16" s="159"/>
      <c r="K16" s="66"/>
      <c r="L16" s="66"/>
      <c r="M16" s="66"/>
    </row>
    <row r="17" spans="1:13" ht="16.5" x14ac:dyDescent="0.3">
      <c r="A17" s="145" t="s">
        <v>2091</v>
      </c>
      <c r="B17" s="146"/>
      <c r="C17" s="147"/>
      <c r="D17" s="145" t="s">
        <v>2092</v>
      </c>
      <c r="E17" s="146"/>
      <c r="F17" s="147"/>
      <c r="G17" s="145" t="s">
        <v>2093</v>
      </c>
      <c r="H17" s="146"/>
      <c r="I17" s="146"/>
      <c r="J17" s="147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4"/>
      <c r="B1" s="215" t="s">
        <v>1187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.75" x14ac:dyDescent="0.3">
      <c r="A2" s="214"/>
      <c r="B2" s="216" t="s">
        <v>2036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25">
      <c r="A3" s="214"/>
      <c r="B3" s="218" t="s">
        <v>1942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1:11" ht="30" customHeight="1" x14ac:dyDescent="0.25">
      <c r="A4" s="214"/>
      <c r="B4" s="220" t="s">
        <v>2049</v>
      </c>
      <c r="C4" s="220"/>
      <c r="D4" s="220"/>
      <c r="E4" s="221" t="s">
        <v>2050</v>
      </c>
      <c r="F4" s="221"/>
      <c r="G4" s="221" t="s">
        <v>2051</v>
      </c>
      <c r="H4" s="222"/>
      <c r="I4" s="222"/>
      <c r="J4" s="220" t="s">
        <v>2037</v>
      </c>
      <c r="K4" s="220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1" x14ac:dyDescent="0.25">
      <c r="A12" s="56"/>
      <c r="B12" s="224"/>
      <c r="C12" s="224"/>
      <c r="D12" s="224"/>
      <c r="E12" s="224"/>
      <c r="F12" s="224"/>
      <c r="G12" s="224"/>
      <c r="H12" s="56"/>
      <c r="I12" s="56"/>
      <c r="J12" s="56"/>
      <c r="K12" s="56"/>
    </row>
    <row r="13" spans="1:11" ht="25.5" x14ac:dyDescent="0.25">
      <c r="A13" s="57" t="s">
        <v>2058</v>
      </c>
      <c r="B13" s="225" t="s">
        <v>2038</v>
      </c>
      <c r="C13" s="225"/>
      <c r="D13" s="225"/>
      <c r="E13" s="225"/>
      <c r="F13" s="225"/>
      <c r="G13" s="225"/>
      <c r="H13" s="225" t="s">
        <v>2056</v>
      </c>
      <c r="I13" s="226"/>
      <c r="J13" s="225" t="s">
        <v>2057</v>
      </c>
      <c r="K13" s="226"/>
    </row>
    <row r="14" spans="1:11" ht="56.25" customHeight="1" x14ac:dyDescent="0.25">
      <c r="A14" s="58" t="s">
        <v>2039</v>
      </c>
      <c r="B14" s="185" t="s">
        <v>2059</v>
      </c>
      <c r="C14" s="185"/>
      <c r="D14" s="185"/>
      <c r="E14" s="185"/>
      <c r="F14" s="185"/>
      <c r="G14" s="185"/>
      <c r="H14" s="186">
        <v>42650</v>
      </c>
      <c r="I14" s="186"/>
      <c r="J14" s="184" t="s">
        <v>2040</v>
      </c>
      <c r="K14" s="184"/>
    </row>
    <row r="15" spans="1:11" ht="42.75" customHeight="1" x14ac:dyDescent="0.25">
      <c r="A15" s="58" t="s">
        <v>2060</v>
      </c>
      <c r="B15" s="185" t="s">
        <v>2052</v>
      </c>
      <c r="C15" s="185"/>
      <c r="D15" s="185"/>
      <c r="E15" s="185"/>
      <c r="F15" s="185"/>
      <c r="G15" s="185"/>
      <c r="H15" s="186">
        <v>42976</v>
      </c>
      <c r="I15" s="186"/>
      <c r="J15" s="184" t="s">
        <v>2053</v>
      </c>
      <c r="K15" s="184"/>
    </row>
    <row r="16" spans="1:11" ht="30" customHeight="1" x14ac:dyDescent="0.25">
      <c r="A16" s="58" t="s">
        <v>2061</v>
      </c>
      <c r="B16" s="185" t="s">
        <v>2054</v>
      </c>
      <c r="C16" s="185"/>
      <c r="D16" s="185"/>
      <c r="E16" s="185"/>
      <c r="F16" s="185"/>
      <c r="G16" s="185"/>
      <c r="H16" s="186">
        <v>43245</v>
      </c>
      <c r="I16" s="186"/>
      <c r="J16" s="184" t="s">
        <v>2055</v>
      </c>
      <c r="K16" s="184"/>
    </row>
    <row r="17" spans="1:11" ht="30" customHeight="1" x14ac:dyDescent="0.25">
      <c r="A17" s="58">
        <v>6</v>
      </c>
      <c r="B17" s="185" t="s">
        <v>2062</v>
      </c>
      <c r="C17" s="185"/>
      <c r="D17" s="185"/>
      <c r="E17" s="185"/>
      <c r="F17" s="185"/>
      <c r="G17" s="185"/>
      <c r="H17" s="186">
        <v>44456</v>
      </c>
      <c r="I17" s="186"/>
      <c r="J17" s="184" t="s">
        <v>2063</v>
      </c>
      <c r="K17" s="184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3" t="s">
        <v>2041</v>
      </c>
      <c r="B24" s="194"/>
      <c r="C24" s="195"/>
      <c r="D24" s="196" t="s">
        <v>2042</v>
      </c>
      <c r="E24" s="197"/>
      <c r="F24" s="197"/>
      <c r="G24" s="198"/>
      <c r="H24" s="199" t="s">
        <v>2043</v>
      </c>
      <c r="I24" s="200"/>
      <c r="J24" s="200"/>
      <c r="K24" s="201"/>
    </row>
    <row r="25" spans="1:11" ht="33" customHeight="1" x14ac:dyDescent="0.3">
      <c r="A25" s="211"/>
      <c r="B25" s="212"/>
      <c r="C25" s="213"/>
      <c r="D25" s="202"/>
      <c r="E25" s="203"/>
      <c r="F25" s="203"/>
      <c r="G25" s="204"/>
      <c r="H25" s="205"/>
      <c r="I25" s="206"/>
      <c r="J25" s="206"/>
      <c r="K25" s="207"/>
    </row>
    <row r="26" spans="1:11" ht="15.75" x14ac:dyDescent="0.3">
      <c r="A26" s="208" t="s">
        <v>2044</v>
      </c>
      <c r="B26" s="209"/>
      <c r="C26" s="210"/>
      <c r="D26" s="208" t="s">
        <v>2045</v>
      </c>
      <c r="E26" s="209"/>
      <c r="F26" s="209"/>
      <c r="G26" s="210"/>
      <c r="H26" s="208" t="s">
        <v>2045</v>
      </c>
      <c r="I26" s="209"/>
      <c r="J26" s="209"/>
      <c r="K26" s="210"/>
    </row>
    <row r="27" spans="1:11" ht="15" customHeight="1" x14ac:dyDescent="0.25">
      <c r="A27" s="187" t="s">
        <v>2046</v>
      </c>
      <c r="B27" s="188"/>
      <c r="C27" s="189"/>
      <c r="D27" s="187" t="s">
        <v>2047</v>
      </c>
      <c r="E27" s="188"/>
      <c r="F27" s="188"/>
      <c r="G27" s="189"/>
      <c r="H27" s="190" t="s">
        <v>2048</v>
      </c>
      <c r="I27" s="191"/>
      <c r="J27" s="191"/>
      <c r="K27" s="192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1971</v>
      </c>
      <c r="D2" s="23" t="s">
        <v>1982</v>
      </c>
      <c r="F2" s="23" t="s">
        <v>1989</v>
      </c>
    </row>
    <row r="3" spans="2:6" ht="30" x14ac:dyDescent="0.25">
      <c r="B3" s="25" t="s">
        <v>1976</v>
      </c>
      <c r="D3" s="25" t="s">
        <v>1983</v>
      </c>
      <c r="F3" s="25" t="s">
        <v>1994</v>
      </c>
    </row>
    <row r="4" spans="2:6" ht="45" x14ac:dyDescent="0.25">
      <c r="B4" s="25" t="s">
        <v>1972</v>
      </c>
      <c r="D4" s="25" t="s">
        <v>1984</v>
      </c>
      <c r="F4" s="25" t="s">
        <v>1995</v>
      </c>
    </row>
    <row r="5" spans="2:6" ht="30" x14ac:dyDescent="0.25">
      <c r="B5" s="25" t="s">
        <v>1973</v>
      </c>
      <c r="D5" s="25" t="s">
        <v>1985</v>
      </c>
      <c r="F5" s="25"/>
    </row>
    <row r="6" spans="2:6" ht="45" x14ac:dyDescent="0.25">
      <c r="B6" s="25" t="s">
        <v>1977</v>
      </c>
      <c r="D6" s="25" t="s">
        <v>1986</v>
      </c>
      <c r="F6" s="25"/>
    </row>
    <row r="7" spans="2:6" ht="30" x14ac:dyDescent="0.25">
      <c r="B7" s="25" t="s">
        <v>1974</v>
      </c>
      <c r="D7" s="25" t="s">
        <v>1987</v>
      </c>
      <c r="F7" s="25"/>
    </row>
    <row r="8" spans="2:6" ht="30" x14ac:dyDescent="0.25">
      <c r="B8" s="25" t="s">
        <v>1975</v>
      </c>
      <c r="D8" s="25" t="s">
        <v>1988</v>
      </c>
      <c r="F8" s="25"/>
    </row>
    <row r="9" spans="2:6" ht="30" x14ac:dyDescent="0.25">
      <c r="B9" s="25" t="s">
        <v>1978</v>
      </c>
      <c r="D9" s="25" t="s">
        <v>1990</v>
      </c>
      <c r="F9" s="25"/>
    </row>
    <row r="10" spans="2:6" x14ac:dyDescent="0.25">
      <c r="B10" s="25" t="s">
        <v>1979</v>
      </c>
      <c r="D10" s="25" t="s">
        <v>1991</v>
      </c>
      <c r="F10" s="25"/>
    </row>
    <row r="11" spans="2:6" x14ac:dyDescent="0.25">
      <c r="B11" s="25" t="s">
        <v>1980</v>
      </c>
      <c r="D11" s="25" t="s">
        <v>1992</v>
      </c>
      <c r="F11" s="25"/>
    </row>
    <row r="12" spans="2:6" ht="30" x14ac:dyDescent="0.25">
      <c r="B12" s="25" t="s">
        <v>1981</v>
      </c>
      <c r="D12" s="25"/>
      <c r="F12" s="25"/>
    </row>
    <row r="13" spans="2:6" x14ac:dyDescent="0.25">
      <c r="B13" s="25" t="s">
        <v>1993</v>
      </c>
    </row>
    <row r="22" spans="2:2" x14ac:dyDescent="0.25">
      <c r="B22" t="s">
        <v>1961</v>
      </c>
    </row>
    <row r="23" spans="2:2" x14ac:dyDescent="0.25">
      <c r="B23" t="s">
        <v>1962</v>
      </c>
    </row>
    <row r="24" spans="2:2" x14ac:dyDescent="0.25">
      <c r="B24" t="s">
        <v>1963</v>
      </c>
    </row>
    <row r="25" spans="2:2" x14ac:dyDescent="0.25">
      <c r="B25" t="s">
        <v>2021</v>
      </c>
    </row>
    <row r="26" spans="2:2" x14ac:dyDescent="0.25">
      <c r="B26" t="s">
        <v>2022</v>
      </c>
    </row>
    <row r="27" spans="2:2" x14ac:dyDescent="0.25">
      <c r="B27" t="s">
        <v>2023</v>
      </c>
    </row>
    <row r="28" spans="2:2" x14ac:dyDescent="0.25">
      <c r="B28" t="s">
        <v>1964</v>
      </c>
    </row>
    <row r="29" spans="2:2" x14ac:dyDescent="0.25">
      <c r="B29" t="s">
        <v>1966</v>
      </c>
    </row>
    <row r="30" spans="2:2" x14ac:dyDescent="0.25">
      <c r="B30" t="s">
        <v>1965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1943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2025</v>
      </c>
      <c r="C3" t="s">
        <v>1982</v>
      </c>
      <c r="D3" t="s">
        <v>2026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1971</v>
      </c>
      <c r="D2" s="23" t="s">
        <v>1982</v>
      </c>
      <c r="F2" s="23" t="s">
        <v>1989</v>
      </c>
    </row>
    <row r="3" spans="2:6" ht="30" x14ac:dyDescent="0.25">
      <c r="B3" s="25" t="s">
        <v>1976</v>
      </c>
      <c r="D3" s="25" t="s">
        <v>1983</v>
      </c>
      <c r="F3" s="25" t="s">
        <v>1994</v>
      </c>
    </row>
    <row r="4" spans="2:6" ht="45" x14ac:dyDescent="0.25">
      <c r="B4" s="25" t="s">
        <v>1972</v>
      </c>
      <c r="D4" s="25" t="s">
        <v>1984</v>
      </c>
      <c r="F4" s="25" t="s">
        <v>1995</v>
      </c>
    </row>
    <row r="5" spans="2:6" ht="30" x14ac:dyDescent="0.25">
      <c r="B5" s="25" t="s">
        <v>1973</v>
      </c>
      <c r="D5" s="25" t="s">
        <v>1985</v>
      </c>
      <c r="F5" s="25"/>
    </row>
    <row r="6" spans="2:6" ht="45" x14ac:dyDescent="0.25">
      <c r="B6" s="25" t="s">
        <v>1977</v>
      </c>
      <c r="D6" s="25" t="s">
        <v>1986</v>
      </c>
      <c r="F6" s="25"/>
    </row>
    <row r="7" spans="2:6" ht="30" x14ac:dyDescent="0.25">
      <c r="B7" s="25" t="s">
        <v>1974</v>
      </c>
      <c r="D7" s="25" t="s">
        <v>1987</v>
      </c>
      <c r="F7" s="25"/>
    </row>
    <row r="8" spans="2:6" ht="30" x14ac:dyDescent="0.25">
      <c r="B8" s="25" t="s">
        <v>1975</v>
      </c>
      <c r="D8" s="25" t="s">
        <v>1988</v>
      </c>
      <c r="F8" s="25"/>
    </row>
    <row r="9" spans="2:6" ht="30" x14ac:dyDescent="0.25">
      <c r="B9" s="25" t="s">
        <v>1978</v>
      </c>
      <c r="D9" s="25" t="s">
        <v>1990</v>
      </c>
      <c r="F9" s="25"/>
    </row>
    <row r="10" spans="2:6" x14ac:dyDescent="0.25">
      <c r="B10" s="25" t="s">
        <v>1979</v>
      </c>
      <c r="D10" s="25" t="s">
        <v>1991</v>
      </c>
      <c r="F10" s="25"/>
    </row>
    <row r="11" spans="2:6" x14ac:dyDescent="0.25">
      <c r="B11" s="25" t="s">
        <v>1980</v>
      </c>
      <c r="D11" s="25" t="s">
        <v>1992</v>
      </c>
      <c r="F11" s="25"/>
    </row>
    <row r="12" spans="2:6" ht="30" x14ac:dyDescent="0.25">
      <c r="B12" s="25" t="s">
        <v>1981</v>
      </c>
      <c r="D12" s="25"/>
      <c r="F12" s="25"/>
    </row>
    <row r="13" spans="2:6" x14ac:dyDescent="0.25">
      <c r="B13" s="25" t="s">
        <v>1993</v>
      </c>
    </row>
    <row r="18" spans="2:2" x14ac:dyDescent="0.25">
      <c r="B18" t="s">
        <v>1961</v>
      </c>
    </row>
    <row r="19" spans="2:2" x14ac:dyDescent="0.25">
      <c r="B19" t="s">
        <v>1962</v>
      </c>
    </row>
    <row r="20" spans="2:2" x14ac:dyDescent="0.25">
      <c r="B20" t="s">
        <v>1963</v>
      </c>
    </row>
    <row r="21" spans="2:2" x14ac:dyDescent="0.25">
      <c r="B21" t="s">
        <v>1967</v>
      </c>
    </row>
    <row r="22" spans="2:2" x14ac:dyDescent="0.25">
      <c r="B22" t="s">
        <v>1964</v>
      </c>
    </row>
    <row r="23" spans="2:2" x14ac:dyDescent="0.25">
      <c r="B23" t="s">
        <v>1966</v>
      </c>
    </row>
    <row r="24" spans="2:2" x14ac:dyDescent="0.25">
      <c r="B24" t="s">
        <v>1965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1943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2024-01-25T17:29:57Z</dcterms:modified>
</cp:coreProperties>
</file>