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0490" windowHeight="7155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74" i="2" l="1"/>
  <c r="AY774" i="2" l="1"/>
  <c r="AR774" i="2"/>
  <c r="AM774" i="2"/>
  <c r="AZ774" i="2" s="1"/>
  <c r="AF774" i="2"/>
  <c r="AY42" i="2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F53" i="2"/>
  <c r="AF54" i="2"/>
  <c r="AF55" i="2"/>
  <c r="AF56" i="2"/>
  <c r="AF57" i="2"/>
  <c r="AF58" i="2"/>
  <c r="AZ58" i="2" s="1"/>
  <c r="AF59" i="2"/>
  <c r="AF60" i="2"/>
  <c r="AF61" i="2"/>
  <c r="AF62" i="2"/>
  <c r="AF63" i="2"/>
  <c r="AF64" i="2"/>
  <c r="AF65" i="2"/>
  <c r="AZ65" i="2" s="1"/>
  <c r="AF66" i="2"/>
  <c r="AZ66" i="2" s="1"/>
  <c r="AF67" i="2"/>
  <c r="AZ67" i="2" s="1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Z101" i="2" s="1"/>
  <c r="AF102" i="2"/>
  <c r="AF103" i="2"/>
  <c r="AF104" i="2"/>
  <c r="AF105" i="2"/>
  <c r="AF106" i="2"/>
  <c r="AF107" i="2"/>
  <c r="AF108" i="2"/>
  <c r="AF109" i="2"/>
  <c r="AZ109" i="2" s="1"/>
  <c r="AF110" i="2"/>
  <c r="AF111" i="2"/>
  <c r="AZ111" i="2" s="1"/>
  <c r="AF112" i="2"/>
  <c r="AF113" i="2"/>
  <c r="AF114" i="2"/>
  <c r="AF115" i="2"/>
  <c r="AF116" i="2"/>
  <c r="AF117" i="2"/>
  <c r="AZ117" i="2" s="1"/>
  <c r="AF118" i="2"/>
  <c r="AF119" i="2"/>
  <c r="AF120" i="2"/>
  <c r="AF121" i="2"/>
  <c r="AF122" i="2"/>
  <c r="AF123" i="2"/>
  <c r="AF124" i="2"/>
  <c r="AF125" i="2"/>
  <c r="AZ125" i="2" s="1"/>
  <c r="AF126" i="2"/>
  <c r="AF127" i="2"/>
  <c r="AF128" i="2"/>
  <c r="AF129" i="2"/>
  <c r="AF130" i="2"/>
  <c r="AF131" i="2"/>
  <c r="AF132" i="2"/>
  <c r="AF133" i="2"/>
  <c r="AZ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Z68" i="2" l="1"/>
  <c r="AZ134" i="2"/>
  <c r="AZ132" i="2"/>
  <c r="AZ130" i="2"/>
  <c r="AZ128" i="2"/>
  <c r="AZ126" i="2"/>
  <c r="AZ124" i="2"/>
  <c r="AZ122" i="2"/>
  <c r="AZ120" i="2"/>
  <c r="AZ118" i="2"/>
  <c r="AZ116" i="2"/>
  <c r="AZ114" i="2"/>
  <c r="AZ112" i="2"/>
  <c r="AZ110" i="2"/>
  <c r="AZ108" i="2"/>
  <c r="AZ106" i="2"/>
  <c r="AZ104" i="2"/>
  <c r="AZ102" i="2"/>
  <c r="AZ100" i="2"/>
  <c r="AZ98" i="2"/>
  <c r="AZ96" i="2"/>
  <c r="AZ92" i="2"/>
  <c r="AZ84" i="2"/>
  <c r="AZ78" i="2"/>
  <c r="AZ74" i="2"/>
  <c r="AZ59" i="2"/>
  <c r="AZ57" i="2"/>
  <c r="AZ103" i="2"/>
  <c r="AZ91" i="2"/>
  <c r="AZ83" i="2"/>
  <c r="AZ75" i="2"/>
  <c r="AZ127" i="2"/>
  <c r="AZ119" i="2"/>
  <c r="AZ94" i="2"/>
  <c r="AZ86" i="2"/>
  <c r="AZ824" i="2"/>
  <c r="AZ816" i="2"/>
  <c r="AZ808" i="2"/>
  <c r="AZ800" i="2"/>
  <c r="AZ792" i="2"/>
  <c r="AZ784" i="2"/>
  <c r="AZ776" i="2"/>
  <c r="AZ767" i="2"/>
  <c r="AZ759" i="2"/>
  <c r="AZ751" i="2"/>
  <c r="AZ743" i="2"/>
  <c r="AZ735" i="2"/>
  <c r="AZ727" i="2"/>
  <c r="AZ93" i="2"/>
  <c r="AZ85" i="2"/>
  <c r="AZ77" i="2"/>
  <c r="AZ69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616" i="2"/>
  <c r="AZ608" i="2"/>
  <c r="AZ600" i="2"/>
  <c r="AZ592" i="2"/>
  <c r="AZ584" i="2"/>
  <c r="AZ576" i="2"/>
  <c r="AZ568" i="2"/>
  <c r="AZ560" i="2"/>
  <c r="AZ552" i="2"/>
  <c r="AZ544" i="2"/>
  <c r="AZ536" i="2"/>
  <c r="AZ528" i="2"/>
  <c r="AZ520" i="2"/>
  <c r="AZ512" i="2"/>
  <c r="AZ504" i="2"/>
  <c r="AZ496" i="2"/>
  <c r="AZ488" i="2"/>
  <c r="AZ480" i="2"/>
  <c r="AZ472" i="2"/>
  <c r="AZ464" i="2"/>
  <c r="AZ456" i="2"/>
  <c r="AZ448" i="2"/>
  <c r="AZ440" i="2"/>
  <c r="AZ432" i="2"/>
  <c r="AZ424" i="2"/>
  <c r="AZ416" i="2"/>
  <c r="AZ408" i="2"/>
  <c r="AZ400" i="2"/>
  <c r="AZ392" i="2"/>
  <c r="AZ384" i="2"/>
  <c r="AZ376" i="2"/>
  <c r="AZ368" i="2"/>
  <c r="AZ360" i="2"/>
  <c r="AZ352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76" i="2"/>
  <c r="AZ60" i="2"/>
  <c r="AZ52" i="2"/>
  <c r="AZ217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3" i="2"/>
  <c r="AZ815" i="2"/>
  <c r="AZ807" i="2"/>
  <c r="AZ799" i="2"/>
  <c r="AZ791" i="2"/>
  <c r="AZ783" i="2"/>
  <c r="AZ775" i="2"/>
  <c r="AZ766" i="2"/>
  <c r="AZ758" i="2"/>
  <c r="AZ750" i="2"/>
  <c r="AZ742" i="2"/>
  <c r="AZ734" i="2"/>
  <c r="AZ726" i="2"/>
  <c r="AZ810" i="2"/>
  <c r="AZ778" i="2"/>
  <c r="AZ745" i="2"/>
  <c r="AZ95" i="2"/>
  <c r="AZ87" i="2"/>
  <c r="AZ79" i="2"/>
  <c r="AZ818" i="2"/>
  <c r="AZ794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6" i="2"/>
  <c r="AZ802" i="2"/>
  <c r="AZ786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8" i="2"/>
  <c r="AZ820" i="2"/>
  <c r="AZ812" i="2"/>
  <c r="AZ804" i="2"/>
  <c r="AZ796" i="2"/>
  <c r="AZ788" i="2"/>
  <c r="AZ780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5" i="2"/>
  <c r="AZ817" i="2"/>
  <c r="AZ809" i="2"/>
  <c r="AZ801" i="2"/>
  <c r="AZ793" i="2"/>
  <c r="AZ785" i="2"/>
  <c r="AZ777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7" i="2"/>
  <c r="AZ819" i="2"/>
  <c r="AZ811" i="2"/>
  <c r="AZ803" i="2"/>
  <c r="AZ795" i="2"/>
  <c r="AZ787" i="2"/>
  <c r="AZ779" i="2"/>
  <c r="AZ770" i="2"/>
  <c r="AZ762" i="2"/>
  <c r="AZ754" i="2"/>
  <c r="AZ746" i="2"/>
  <c r="AZ738" i="2"/>
  <c r="AZ730" i="2"/>
  <c r="AZ90" i="2"/>
  <c r="AZ82" i="2"/>
  <c r="AZ822" i="2"/>
  <c r="AZ806" i="2"/>
  <c r="AZ790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4" i="2"/>
  <c r="AZ798" i="2"/>
  <c r="AZ782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9" i="2"/>
  <c r="AZ821" i="2"/>
  <c r="AZ73" i="2"/>
  <c r="AZ64" i="2"/>
  <c r="AZ56" i="2"/>
  <c r="AZ813" i="2"/>
  <c r="AZ805" i="2"/>
  <c r="AZ797" i="2"/>
  <c r="AZ789" i="2"/>
  <c r="AZ781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<sst xmlns="http://schemas.openxmlformats.org/spreadsheetml/2006/main" count="7139" uniqueCount="2162">
  <si>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</si>
  <si>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</si>
  <si>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</si>
  <si>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</si>
  <si>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</si>
  <si>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</si>
  <si>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</si>
  <si>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</si>
  <si>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</si>
  <si>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</si>
  <si>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</si>
  <si>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</si>
  <si>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</si>
  <si>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</si>
  <si>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</si>
  <si>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</si>
  <si>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</si>
  <si>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</si>
  <si>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</si>
  <si>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</si>
  <si>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</si>
  <si>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</si>
  <si>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</si>
  <si>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</si>
  <si>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</si>
  <si>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</si>
  <si>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</si>
  <si>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</si>
  <si>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</si>
  <si>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</si>
  <si>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</si>
  <si>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</si>
  <si>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</si>
  <si>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</si>
  <si>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</si>
  <si>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</si>
  <si>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</si>
  <si>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</si>
  <si>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</si>
  <si>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</si>
  <si>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</si>
  <si>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</si>
  <si>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</si>
  <si>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</si>
  <si>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</si>
  <si>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</si>
  <si>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</si>
  <si>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</si>
  <si>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</si>
  <si>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</si>
  <si>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</si>
  <si>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</si>
  <si>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</si>
  <si>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</si>
  <si>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</si>
  <si>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</si>
  <si>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</si>
  <si>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</si>
  <si>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</si>
  <si>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</si>
  <si>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</si>
  <si>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</si>
  <si>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</si>
  <si>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</si>
  <si>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</si>
  <si>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</si>
  <si>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</si>
  <si>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</si>
  <si>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</si>
  <si>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</si>
  <si>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</si>
  <si>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</si>
  <si>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</si>
  <si>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</si>
  <si>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</si>
  <si>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</si>
  <si>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</si>
  <si>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</si>
  <si>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</si>
  <si>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</si>
  <si>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</si>
  <si>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</si>
  <si>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</si>
  <si>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</si>
  <si>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</si>
  <si>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</si>
  <si>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</si>
  <si>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</si>
  <si>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</si>
  <si>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</si>
  <si>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</si>
  <si>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</si>
  <si>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</si>
  <si>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</si>
  <si>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</si>
  <si>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</si>
  <si>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</si>
  <si>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</si>
  <si>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</si>
  <si>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</si>
  <si>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</si>
  <si>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</si>
  <si>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</si>
  <si>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</si>
  <si>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</si>
  <si>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</si>
  <si>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</si>
  <si>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</si>
  <si>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</si>
  <si>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</si>
  <si>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</si>
  <si>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</si>
  <si>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</si>
  <si>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</si>
  <si>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</si>
  <si>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</si>
  <si>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</si>
  <si>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</si>
  <si>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</si>
  <si>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</si>
  <si>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</si>
  <si>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</si>
  <si>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</si>
  <si>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</si>
  <si>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</si>
  <si>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</si>
  <si>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</si>
  <si>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</si>
  <si>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</si>
  <si>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</si>
  <si>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</si>
  <si>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</si>
  <si>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</si>
  <si>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</si>
  <si>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</si>
  <si>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</si>
  <si>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</si>
  <si>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</si>
  <si>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</si>
  <si>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</si>
  <si>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</si>
  <si>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</si>
  <si>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</si>
  <si>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</si>
  <si>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</si>
  <si>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</si>
  <si>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</si>
  <si>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</si>
  <si>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</si>
  <si>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</si>
  <si>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</si>
  <si>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</si>
  <si>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</si>
  <si>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</si>
  <si>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</si>
  <si>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</si>
  <si>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</si>
  <si>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</si>
  <si>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</si>
  <si>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</si>
  <si>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</si>
  <si>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</si>
  <si>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</si>
  <si>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</si>
  <si>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</si>
  <si>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</si>
  <si>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</si>
  <si>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</si>
  <si>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</si>
  <si>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</si>
  <si>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</si>
  <si>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</si>
  <si>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</si>
  <si>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</si>
  <si>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</si>
  <si>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</si>
  <si>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</si>
  <si>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</si>
  <si>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</si>
  <si>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</si>
  <si>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</si>
  <si>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</si>
  <si>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</si>
  <si>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</si>
  <si>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</si>
  <si>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</si>
  <si>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</si>
  <si>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</si>
  <si>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</si>
  <si>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</si>
  <si>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</si>
  <si>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</si>
  <si>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</si>
  <si>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</si>
  <si>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</si>
  <si>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</si>
  <si>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</si>
  <si>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</si>
  <si>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</si>
  <si>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</si>
  <si>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</si>
  <si>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</si>
  <si>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</si>
  <si>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</si>
  <si>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</si>
  <si>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</si>
  <si>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</si>
  <si>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</si>
  <si>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</si>
  <si>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</si>
  <si>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</si>
  <si>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</si>
  <si>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</si>
  <si>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</si>
  <si>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</si>
  <si>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</si>
  <si>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</si>
  <si>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</si>
  <si>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</si>
  <si>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</si>
  <si>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</si>
  <si>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</si>
  <si>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</si>
  <si>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</si>
  <si>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</si>
  <si>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</si>
  <si>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</si>
  <si>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</si>
  <si>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</si>
  <si>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</si>
  <si>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</si>
  <si>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</si>
  <si>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</si>
  <si>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</si>
  <si>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</si>
  <si>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</si>
  <si>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</si>
  <si>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</si>
  <si>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</si>
  <si>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</si>
  <si>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</si>
  <si>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</si>
  <si>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</si>
  <si>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</si>
  <si>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</si>
  <si>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</si>
  <si>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</si>
  <si>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</si>
  <si>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</si>
  <si>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</si>
  <si>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</si>
  <si>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</si>
  <si>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</si>
  <si>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</si>
  <si>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</si>
  <si>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</si>
  <si>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</si>
  <si>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</si>
  <si>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</si>
  <si>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</si>
  <si>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</si>
  <si>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</si>
  <si>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</si>
  <si>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</si>
  <si>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</si>
  <si>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</si>
  <si>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</si>
  <si>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</si>
  <si>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</si>
  <si>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</si>
  <si>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</si>
  <si>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</si>
  <si>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</si>
  <si>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</si>
  <si>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</si>
  <si>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</si>
  <si>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</si>
  <si>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</si>
  <si>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</si>
  <si>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</si>
  <si>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</si>
  <si>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</si>
  <si>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</si>
  <si>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</si>
  <si>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</si>
  <si>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</si>
  <si>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</si>
  <si>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</si>
  <si>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</si>
  <si>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</si>
  <si>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</si>
  <si>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</si>
  <si>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</si>
  <si>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</si>
  <si>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</si>
  <si>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</si>
  <si>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</si>
  <si>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</si>
  <si>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</si>
  <si>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</si>
  <si>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</si>
  <si>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</si>
  <si>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</si>
  <si>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</si>
  <si>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</si>
  <si>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</si>
  <si>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</si>
  <si>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</si>
  <si>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</si>
  <si>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</si>
  <si>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</si>
  <si>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</si>
  <si>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</si>
  <si>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</si>
  <si>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</si>
  <si>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</si>
  <si>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</si>
  <si>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</si>
  <si>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</si>
  <si>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</si>
  <si>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</si>
  <si>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</si>
  <si>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</si>
  <si>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</si>
  <si>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</si>
  <si>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</si>
  <si>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</si>
  <si>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</si>
  <si>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</si>
  <si>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</si>
  <si>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</si>
  <si>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</si>
  <si>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</si>
  <si>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</si>
  <si>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</si>
  <si>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</si>
  <si>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</si>
  <si>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</si>
  <si>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</si>
  <si>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</si>
  <si>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</si>
  <si>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</si>
  <si>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</si>
  <si>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</si>
  <si>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</si>
  <si>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</si>
  <si>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</si>
  <si>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</si>
  <si>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</si>
  <si>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</si>
  <si>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</si>
  <si>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</si>
  <si>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</si>
  <si>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</si>
  <si>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</si>
  <si>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</si>
  <si>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</si>
  <si>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</si>
  <si>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</si>
  <si>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</si>
  <si>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</si>
  <si>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</si>
  <si>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</si>
  <si>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</si>
  <si>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</si>
  <si>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</si>
  <si>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</si>
  <si>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</si>
  <si>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</si>
  <si>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</si>
  <si>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</si>
  <si>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</si>
  <si>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</si>
  <si>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</si>
  <si>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</si>
  <si>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</si>
  <si>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</si>
  <si>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</si>
  <si>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</si>
  <si>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</si>
  <si>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</si>
  <si>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</si>
  <si>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</si>
  <si>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</si>
  <si>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</si>
  <si>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</si>
  <si>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</si>
  <si>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</si>
  <si>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</si>
  <si>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</si>
  <si>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</si>
  <si>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</si>
  <si>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</si>
  <si>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</si>
  <si>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</si>
  <si>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</si>
  <si>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</si>
  <si>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</si>
  <si>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</si>
  <si>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</si>
  <si>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</si>
  <si>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</si>
  <si>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</si>
  <si>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</si>
  <si>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</si>
  <si>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</si>
  <si>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</si>
  <si>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</si>
  <si>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</si>
  <si>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</si>
  <si>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</si>
  <si>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</si>
  <si>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</si>
  <si>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</si>
  <si>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</si>
  <si>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</si>
  <si>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</si>
  <si>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</si>
  <si>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</si>
  <si>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</si>
  <si>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</si>
  <si>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</si>
  <si>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</si>
  <si>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</si>
  <si>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</si>
  <si>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</si>
  <si>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</si>
  <si>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</si>
  <si>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</si>
  <si>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</si>
  <si>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</si>
  <si>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</si>
  <si>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</si>
  <si>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</si>
  <si>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</si>
  <si>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</si>
  <si>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</si>
  <si>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</si>
  <si>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</si>
  <si>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</si>
  <si>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</si>
  <si>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</si>
  <si>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</si>
  <si>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</si>
  <si>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</si>
  <si>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</si>
  <si>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</si>
  <si>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</si>
  <si>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</si>
  <si>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</si>
  <si>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</si>
  <si>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</si>
  <si>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</si>
  <si>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</si>
  <si>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</si>
  <si>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</si>
  <si>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</si>
  <si>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</si>
  <si>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</si>
  <si>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</si>
  <si>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</si>
  <si>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</si>
  <si>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</si>
  <si>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</si>
  <si>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</si>
  <si>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</si>
  <si>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</si>
  <si>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</si>
  <si>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</si>
  <si>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</si>
  <si>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</si>
  <si>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</si>
  <si>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</si>
  <si>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</si>
  <si>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</si>
  <si>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</si>
  <si>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</si>
  <si>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</si>
  <si>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</si>
  <si>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</si>
  <si>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</si>
  <si>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</si>
  <si>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</si>
  <si>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</si>
  <si>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</si>
  <si>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</si>
  <si>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</si>
  <si>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</si>
  <si>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</si>
  <si>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</si>
  <si>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</si>
  <si>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</si>
  <si>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</si>
  <si>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</si>
  <si>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</si>
  <si>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</si>
  <si>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</si>
  <si>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</si>
  <si>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</si>
  <si>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</si>
  <si>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</si>
  <si>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</si>
  <si>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</si>
  <si>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</si>
  <si>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</si>
  <si>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</si>
  <si>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</si>
  <si>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</si>
  <si>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</si>
  <si>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</si>
  <si>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</si>
  <si>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</si>
  <si>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</si>
  <si>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</si>
  <si>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</si>
  <si>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</si>
  <si>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</si>
  <si>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</si>
  <si>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</si>
  <si>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</si>
  <si>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</si>
  <si>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</si>
  <si>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</si>
  <si>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</si>
  <si>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</si>
  <si>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</si>
  <si>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</si>
  <si>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</si>
  <si>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</si>
  <si>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</si>
  <si>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</si>
  <si>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</si>
  <si>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</si>
  <si>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</si>
  <si>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</si>
  <si>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</si>
  <si>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</si>
  <si>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</si>
  <si>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</si>
  <si>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</si>
  <si>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</si>
  <si>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</si>
  <si>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</si>
  <si>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</si>
  <si>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</si>
  <si>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</si>
  <si>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</si>
  <si>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</si>
  <si>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</si>
  <si>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</si>
  <si>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</si>
  <si>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</si>
  <si>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</si>
  <si>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</si>
  <si>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</si>
  <si>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</si>
  <si>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</si>
  <si>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</si>
  <si>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</si>
  <si>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</si>
  <si>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</si>
  <si>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</si>
  <si>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</si>
  <si>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</si>
  <si>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</si>
  <si>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</si>
  <si>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</si>
  <si>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</si>
  <si>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</si>
  <si>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</si>
  <si>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</si>
  <si>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</si>
  <si>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</si>
  <si>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</si>
  <si>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</si>
  <si>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</si>
  <si>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</si>
  <si>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</si>
  <si>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</si>
  <si>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</si>
  <si>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</si>
  <si>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</si>
  <si>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</si>
  <si>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</si>
  <si>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</si>
  <si>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</si>
  <si>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</si>
  <si>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</si>
  <si>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</si>
  <si>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</si>
  <si>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</si>
  <si>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</si>
  <si>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</si>
  <si>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</si>
  <si>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</si>
  <si>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</si>
  <si>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</si>
  <si>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</si>
  <si>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</si>
  <si>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</si>
  <si>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</si>
  <si>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</si>
  <si>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</si>
  <si>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</si>
  <si>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</si>
  <si>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</si>
  <si>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</si>
  <si>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</si>
  <si>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</si>
  <si>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</si>
  <si>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</si>
  <si>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</si>
  <si>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</si>
  <si>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</si>
  <si>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</si>
  <si>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</si>
  <si>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</si>
  <si>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</si>
  <si>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</si>
  <si>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</si>
  <si>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</si>
  <si>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</si>
  <si>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</si>
  <si>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</si>
  <si>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</si>
  <si>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</si>
  <si>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</si>
  <si>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</si>
  <si>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</si>
  <si>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</si>
  <si>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</si>
  <si>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</si>
  <si>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</si>
  <si>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</si>
  <si>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</si>
  <si>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</si>
  <si>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</si>
  <si>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</si>
  <si>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</si>
  <si>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</si>
  <si>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</si>
  <si>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</si>
  <si>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</si>
  <si>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</si>
  <si>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</si>
  <si>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</si>
  <si>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</si>
  <si>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</si>
  <si>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</si>
  <si>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</si>
  <si>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</si>
  <si>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</si>
  <si>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</si>
  <si>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</si>
  <si>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</si>
  <si>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</si>
  <si>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</si>
  <si>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</si>
  <si>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</si>
  <si>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</si>
  <si>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</si>
  <si>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</si>
  <si>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</si>
  <si>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</si>
  <si>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</si>
  <si>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</si>
  <si>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</si>
  <si>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</si>
  <si>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</si>
  <si>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</si>
  <si>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</si>
  <si>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</si>
  <si>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</si>
  <si>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</si>
  <si>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</si>
  <si>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</si>
  <si>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</si>
  <si>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</si>
  <si>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</si>
  <si>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</si>
  <si>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</si>
  <si>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</si>
  <si>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</si>
  <si>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</si>
  <si>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</si>
  <si>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</si>
  <si>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</si>
  <si>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</si>
  <si>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</si>
  <si>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</si>
  <si>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</si>
  <si>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</si>
  <si>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</si>
  <si>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</si>
  <si>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</si>
  <si>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</si>
  <si>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</si>
  <si>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</si>
  <si>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</si>
  <si>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</si>
  <si>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</si>
  <si>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</si>
  <si>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</si>
  <si>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</si>
  <si>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</si>
  <si>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</si>
  <si>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</si>
  <si>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</si>
  <si>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</si>
  <si>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</si>
  <si>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</si>
  <si>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</si>
  <si>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</si>
  <si>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</si>
  <si>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</si>
  <si>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</si>
  <si>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</si>
  <si>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</si>
  <si>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</si>
  <si>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</si>
  <si>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</si>
  <si>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</si>
  <si>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</si>
  <si>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</si>
  <si>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</si>
  <si>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</si>
  <si>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</si>
  <si>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</si>
  <si>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</si>
  <si>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</si>
  <si>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</si>
  <si>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</si>
  <si>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</si>
  <si>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</si>
  <si>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</si>
  <si>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</si>
  <si>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</si>
  <si>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</si>
  <si>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</si>
  <si>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</si>
  <si>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</si>
  <si>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</si>
  <si>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</si>
  <si>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</si>
  <si>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</si>
  <si>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</si>
  <si>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</si>
  <si>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</si>
  <si>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</si>
  <si>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</si>
  <si>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</si>
  <si>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</si>
  <si>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</si>
  <si>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</si>
  <si>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</si>
  <si>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</si>
  <si>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</si>
  <si>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</si>
  <si>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</si>
  <si>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</si>
  <si>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</si>
  <si>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</si>
  <si>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</si>
  <si>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</si>
  <si>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</si>
  <si>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</si>
  <si>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</si>
  <si>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</si>
  <si>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</si>
  <si>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</si>
  <si>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</si>
  <si>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</si>
  <si>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</si>
  <si>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</si>
  <si>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</si>
  <si>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</si>
  <si>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</si>
  <si>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</si>
  <si>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</si>
  <si>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</si>
  <si>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</si>
  <si>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</si>
  <si>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</si>
  <si>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</si>
  <si>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</si>
  <si>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</si>
  <si>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</si>
  <si>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</si>
  <si>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</si>
  <si>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</si>
  <si>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</si>
  <si>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</si>
  <si>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</si>
  <si>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</si>
  <si>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</si>
  <si>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</si>
  <si>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</si>
  <si>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</si>
  <si>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</si>
  <si>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</si>
  <si>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</si>
  <si>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</si>
  <si>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</si>
  <si>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</si>
  <si>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</si>
  <si>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</si>
  <si>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</si>
  <si>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</si>
  <si>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</si>
  <si>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</si>
  <si>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</si>
  <si>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</si>
  <si>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</si>
  <si>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</si>
  <si>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</si>
  <si>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</si>
  <si>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</si>
  <si>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</si>
  <si>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</si>
  <si>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</si>
  <si>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</si>
  <si>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</si>
  <si>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</si>
  <si>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</si>
  <si>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</si>
  <si>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</si>
  <si>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</si>
  <si>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</si>
  <si>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</si>
  <si>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</si>
  <si>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</si>
  <si>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</si>
  <si>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</si>
  <si>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</si>
  <si>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</si>
  <si>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</si>
  <si>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</si>
  <si>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</si>
  <si>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</si>
  <si>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</si>
  <si>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</si>
  <si>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</si>
  <si>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</si>
  <si>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</si>
  <si>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</si>
  <si>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</si>
  <si>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</si>
  <si>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</si>
  <si>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</si>
  <si>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</si>
  <si>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</si>
  <si>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</si>
  <si>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</si>
  <si>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</si>
  <si>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</si>
  <si>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</si>
  <si>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</si>
  <si>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</si>
  <si>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</si>
  <si>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</si>
  <si>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</si>
  <si>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</si>
  <si>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</si>
  <si>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</si>
  <si>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</si>
  <si>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</si>
  <si>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</si>
  <si>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</si>
  <si>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</si>
  <si>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</si>
  <si>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</si>
  <si>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</si>
  <si>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</si>
  <si>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</si>
  <si>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</si>
  <si>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</si>
  <si>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</si>
  <si>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</si>
  <si>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</si>
  <si>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</si>
  <si>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</si>
  <si>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</si>
  <si>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</si>
  <si>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</si>
  <si>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</si>
  <si>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</si>
  <si>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</si>
  <si>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</si>
  <si>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</si>
  <si>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</si>
  <si>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</si>
  <si>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</si>
  <si>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</si>
  <si>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</si>
  <si>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</si>
  <si>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</si>
  <si>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</si>
  <si>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</si>
  <si>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</si>
  <si>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</si>
  <si>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</si>
  <si>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</si>
  <si>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</si>
  <si>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</si>
  <si>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</si>
  <si>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</si>
  <si>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</si>
  <si>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</si>
  <si>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</si>
  <si>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</si>
  <si>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</si>
  <si>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</si>
  <si>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</si>
  <si>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</si>
  <si>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</si>
  <si>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</si>
  <si>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</si>
  <si>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</si>
  <si>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</si>
  <si>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</si>
  <si>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</si>
  <si>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</si>
  <si>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</si>
  <si>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</si>
  <si>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</si>
  <si>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</si>
  <si>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</si>
  <si>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</si>
  <si>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</si>
  <si>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</si>
  <si>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</si>
  <si>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</si>
  <si>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</si>
  <si>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</si>
  <si>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</si>
  <si>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</si>
  <si>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</si>
  <si>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</si>
  <si>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</si>
  <si>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</si>
  <si>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</si>
  <si>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</si>
  <si>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</si>
  <si>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</si>
  <si>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</si>
  <si>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</si>
  <si>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</si>
  <si>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</si>
  <si>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</si>
  <si>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</si>
  <si>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</si>
  <si>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</si>
  <si>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</si>
  <si>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</si>
  <si>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</si>
  <si>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</si>
  <si>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</si>
  <si>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</si>
  <si>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</si>
  <si>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</si>
  <si>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</si>
  <si>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</si>
  <si>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</si>
  <si>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</si>
  <si>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</si>
  <si>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</si>
  <si>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</si>
  <si>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</si>
  <si>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</si>
  <si>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</si>
  <si>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</si>
  <si>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</si>
  <si>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</si>
  <si>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</si>
  <si>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</si>
  <si>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</si>
  <si>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</si>
  <si>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</si>
  <si>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</si>
  <si>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</si>
  <si>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</si>
  <si>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</si>
  <si>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</si>
  <si>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</si>
  <si>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</si>
  <si>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</si>
  <si>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</si>
  <si>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</si>
  <si>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</si>
  <si>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</si>
  <si>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</si>
  <si>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</si>
  <si>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</si>
  <si>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</si>
  <si>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</si>
  <si>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</si>
  <si>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</si>
  <si>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</si>
  <si>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</si>
  <si>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</si>
  <si>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</si>
  <si>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</si>
  <si>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</si>
  <si>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</si>
  <si>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</si>
  <si>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</si>
  <si>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</si>
  <si>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</si>
  <si>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</si>
  <si>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</si>
  <si>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</si>
  <si>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</si>
  <si>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</si>
  <si>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</si>
  <si>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</si>
  <si>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</si>
  <si>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</si>
  <si>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</si>
  <si>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</si>
  <si>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</si>
  <si>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</si>
  <si>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</si>
  <si>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</si>
  <si>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</si>
  <si>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</si>
  <si>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</si>
  <si>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</si>
  <si>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</si>
  <si>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</si>
  <si>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</si>
  <si>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</si>
  <si>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</si>
  <si>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</si>
  <si>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</si>
  <si>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</si>
  <si>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</si>
  <si>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</si>
  <si>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</si>
  <si>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</si>
  <si>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</si>
  <si>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</si>
  <si>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</si>
  <si>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</si>
  <si>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</si>
  <si>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</si>
  <si>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</si>
  <si>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</si>
  <si>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</si>
  <si>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</si>
  <si>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</si>
  <si>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</si>
  <si>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</si>
  <si>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</si>
  <si>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</si>
  <si>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</si>
  <si>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</si>
  <si>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</si>
  <si>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</si>
  <si>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</si>
  <si>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</si>
  <si>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</si>
  <si>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</si>
  <si>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</si>
  <si>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</si>
  <si>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</si>
  <si>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</si>
  <si>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</si>
  <si>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</si>
  <si>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</si>
  <si>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</si>
  <si>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</si>
  <si>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</si>
  <si>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</si>
  <si>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</si>
  <si>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</si>
  <si>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</si>
  <si>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</si>
  <si>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</si>
  <si>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</si>
  <si>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</si>
  <si>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</si>
  <si>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</si>
  <si>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</si>
  <si>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</si>
  <si>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</si>
  <si>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</si>
  <si>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</si>
  <si>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</si>
  <si>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</si>
  <si>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</si>
  <si>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</si>
  <si>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</si>
  <si>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</si>
  <si>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</si>
  <si>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</si>
  <si>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</si>
  <si>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</si>
  <si>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</si>
  <si>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</si>
  <si>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</si>
  <si>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</si>
  <si>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</si>
  <si>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</si>
  <si>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</si>
  <si>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</si>
  <si>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</si>
  <si>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</si>
  <si>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</si>
  <si>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</si>
  <si>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</si>
  <si>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</si>
  <si>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</si>
  <si>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</si>
  <si>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</si>
  <si>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</si>
  <si>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</si>
  <si>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</si>
  <si>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</si>
  <si>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</si>
  <si>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</si>
  <si>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</si>
  <si>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</si>
  <si>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</si>
  <si>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</si>
  <si>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</si>
  <si>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</si>
  <si>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</si>
  <si>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</si>
  <si>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</si>
  <si>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</si>
  <si>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</si>
  <si>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</si>
  <si>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</si>
  <si>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</si>
  <si>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</si>
  <si>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</si>
  <si>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</si>
  <si>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</si>
  <si>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</si>
  <si>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</si>
  <si>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</si>
  <si>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</si>
  <si>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</si>
  <si>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</si>
  <si>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</si>
  <si>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</si>
  <si>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</si>
  <si>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</si>
  <si>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</si>
  <si>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</si>
  <si>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</si>
  <si>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</si>
  <si>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</si>
  <si>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</si>
  <si>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</si>
  <si>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</si>
  <si>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</si>
  <si>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</si>
  <si>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</si>
  <si>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</si>
  <si>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</si>
  <si>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</si>
  <si>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</si>
  <si>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</si>
  <si>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</si>
  <si>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</si>
  <si>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</si>
  <si>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</si>
  <si>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</si>
  <si>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</si>
  <si>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</si>
  <si>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</si>
  <si>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</si>
  <si>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</si>
  <si>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</si>
  <si>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</si>
  <si>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</si>
  <si>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</si>
  <si>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</si>
  <si>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</si>
  <si>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</si>
  <si>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</si>
  <si>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</si>
  <si>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</si>
  <si>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</si>
  <si>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</si>
  <si>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</si>
  <si>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</si>
  <si>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</si>
  <si>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</si>
  <si>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</si>
  <si>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</si>
  <si>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</si>
  <si>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</si>
  <si>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</si>
  <si>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</si>
  <si>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</si>
  <si>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</si>
  <si>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</si>
  <si>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</si>
  <si>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</si>
  <si>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</si>
  <si>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</si>
  <si>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</si>
  <si>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</si>
  <si>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</si>
  <si>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</si>
  <si>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</si>
  <si>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</si>
  <si>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</si>
  <si>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</si>
  <si>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</si>
  <si>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</si>
  <si>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</si>
  <si>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</si>
  <si>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</si>
  <si>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</si>
  <si>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</si>
  <si>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</si>
  <si>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</si>
  <si>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</si>
  <si>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</si>
  <si>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</si>
  <si>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</si>
  <si>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</si>
  <si>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</si>
  <si>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</si>
  <si>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</si>
  <si>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</si>
  <si>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</si>
  <si>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</si>
  <si>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</si>
  <si>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</si>
  <si>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</si>
  <si>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</si>
  <si>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</si>
  <si>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</si>
  <si>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</si>
  <si>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</si>
  <si>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</si>
  <si>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</si>
  <si>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</si>
  <si>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</si>
  <si>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</si>
  <si>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</si>
  <si>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</si>
  <si>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</si>
  <si>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</si>
  <si>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</si>
  <si>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</si>
  <si>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</si>
  <si>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</si>
  <si>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</si>
  <si>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</si>
  <si>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</si>
  <si>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</si>
  <si>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</si>
  <si>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</si>
  <si>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</si>
  <si>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</si>
  <si>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</si>
  <si>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</si>
  <si>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</si>
  <si>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</si>
  <si>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</si>
  <si>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</si>
  <si>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</si>
  <si>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</si>
  <si>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</si>
  <si>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</si>
  <si>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</si>
  <si>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</si>
  <si>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</si>
  <si>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</si>
  <si>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</si>
  <si>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</si>
  <si>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</si>
  <si>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</si>
  <si>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</si>
  <si>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</si>
  <si>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</si>
  <si>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</si>
  <si>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</si>
  <si>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</si>
  <si>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</si>
  <si>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</si>
  <si>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</si>
  <si>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</si>
  <si>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</si>
  <si>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</si>
  <si>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</si>
  <si>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</si>
  <si>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</si>
  <si>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</si>
  <si>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</si>
  <si>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</si>
  <si>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</si>
  <si>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</si>
  <si>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</si>
  <si>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</si>
  <si>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</si>
  <si>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</si>
  <si>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</si>
  <si>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</si>
  <si>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</si>
  <si>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</si>
  <si>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</si>
  <si>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</si>
  <si>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</si>
  <si>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</si>
  <si>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</si>
  <si>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</si>
  <si>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</si>
  <si>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</si>
  <si>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</si>
  <si>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</si>
  <si>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</si>
  <si>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</si>
  <si>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</si>
  <si>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</si>
  <si>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</si>
  <si>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</si>
  <si>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</si>
  <si>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</si>
  <si>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</si>
  <si>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</si>
  <si>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</si>
  <si>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</si>
  <si>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</si>
  <si>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</si>
  <si>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</si>
  <si>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</si>
  <si>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</si>
  <si>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</si>
  <si>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</si>
  <si>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</si>
  <si>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</si>
  <si>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</si>
  <si>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</si>
  <si>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</si>
  <si>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</si>
  <si>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</si>
  <si>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</si>
  <si>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</si>
  <si>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</si>
  <si>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</si>
  <si>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</si>
  <si>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</si>
  <si>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</si>
  <si>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</si>
  <si>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</si>
  <si>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</si>
  <si>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</si>
  <si>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</si>
  <si>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</si>
  <si>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</si>
  <si>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</si>
  <si>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</si>
  <si>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</si>
  <si>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</si>
  <si>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</si>
  <si>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</si>
  <si>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</si>
  <si>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</si>
  <si>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</si>
  <si>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</si>
  <si>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</si>
  <si>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</si>
  <si>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</si>
  <si>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</si>
  <si>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</si>
  <si>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</si>
  <si>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</si>
  <si>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</si>
  <si>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</si>
  <si>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</si>
  <si>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</si>
  <si>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</si>
  <si>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</si>
  <si>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</si>
  <si>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</si>
  <si>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</si>
  <si>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</si>
  <si>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</si>
  <si>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</si>
  <si>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</si>
  <si>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</si>
  <si>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</si>
  <si>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</si>
  <si>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</si>
  <si>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</si>
  <si>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</si>
  <si>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</si>
  <si>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</si>
  <si>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</si>
  <si>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</si>
  <si>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</si>
  <si>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</si>
  <si>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</si>
  <si>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</si>
  <si>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</si>
  <si>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</si>
  <si>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</si>
  <si>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</si>
  <si>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</si>
  <si>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</si>
  <si>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</si>
  <si>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</si>
  <si>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</si>
  <si>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</si>
  <si>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</si>
  <si>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</si>
  <si>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</si>
  <si>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</si>
  <si>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</si>
  <si>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</si>
  <si>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</si>
  <si>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</si>
  <si>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</si>
  <si>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</si>
  <si>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</si>
  <si>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</si>
  <si>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</si>
  <si>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</si>
  <si>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</si>
  <si>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</si>
  <si>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</si>
  <si>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</si>
  <si>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</si>
  <si>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</si>
  <si>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</si>
  <si>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</si>
  <si>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</si>
  <si>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</si>
  <si>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</si>
  <si>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</si>
  <si>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</si>
  <si>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</si>
  <si>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</si>
  <si>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</si>
  <si>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</si>
  <si>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</si>
  <si>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</si>
  <si>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</si>
  <si>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</si>
  <si>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</si>
  <si>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</si>
  <si>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</si>
  <si>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</si>
  <si>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</si>
  <si>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</si>
  <si>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</si>
  <si>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</si>
  <si>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</si>
  <si>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</si>
  <si>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</si>
  <si>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</si>
  <si>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</si>
  <si>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</si>
  <si>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</si>
  <si>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</si>
  <si>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</si>
  <si>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</si>
  <si>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</si>
  <si>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</si>
  <si>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</si>
  <si>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</si>
  <si>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</si>
  <si>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</si>
  <si>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</si>
  <si>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</si>
  <si>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</si>
  <si>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</si>
  <si>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</si>
  <si>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</si>
  <si>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</si>
  <si>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</si>
  <si>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</si>
  <si>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</si>
  <si>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</si>
  <si>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</si>
  <si>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</si>
  <si>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</si>
  <si>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</si>
  <si>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</si>
  <si>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</si>
  <si>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</si>
  <si>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</si>
  <si>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</si>
  <si>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</si>
  <si>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</si>
  <si>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</si>
  <si>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</si>
  <si>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</si>
  <si>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</si>
  <si>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</si>
  <si>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</si>
  <si>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</si>
  <si>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</si>
  <si>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</si>
  <si>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</si>
  <si>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</si>
  <si>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</si>
  <si>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</si>
  <si>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</si>
  <si>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</si>
  <si>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</si>
  <si>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</si>
  <si>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</si>
  <si>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</si>
  <si>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</si>
  <si>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</si>
  <si>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</si>
  <si>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</si>
  <si>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</si>
  <si>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</si>
  <si>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</si>
  <si>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</si>
  <si>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</si>
  <si>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</si>
  <si>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</si>
  <si>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</si>
  <si>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</si>
  <si>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</si>
  <si>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</si>
  <si>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</si>
  <si>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</si>
  <si>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</si>
  <si>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</si>
  <si>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</si>
  <si>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</si>
  <si>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</si>
  <si>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</si>
  <si>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</si>
  <si>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</si>
  <si>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</si>
  <si>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</si>
  <si>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</si>
  <si>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</si>
  <si>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</si>
  <si>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</si>
  <si>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</si>
  <si>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</si>
  <si>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</si>
  <si>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</si>
  <si>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</si>
  <si>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</si>
  <si>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</si>
  <si>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</si>
  <si>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</si>
  <si>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</si>
  <si>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</si>
  <si>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</si>
  <si>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</si>
  <si>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</si>
  <si>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</si>
  <si>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</si>
  <si>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</si>
  <si>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</si>
  <si>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</si>
  <si>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</si>
  <si>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</si>
  <si>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</si>
  <si>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</si>
  <si>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</si>
  <si>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</si>
  <si>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</si>
  <si>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</si>
  <si>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</si>
  <si>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</si>
  <si>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</si>
  <si>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</si>
  <si>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</si>
  <si>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</si>
  <si>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</si>
  <si>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</si>
  <si>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</si>
  <si>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</si>
  <si>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</si>
  <si>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</si>
  <si>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</si>
  <si>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</si>
  <si>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</si>
  <si>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</si>
  <si>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</si>
  <si>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</si>
  <si>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</si>
  <si>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</si>
  <si>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</si>
  <si>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</si>
  <si>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</si>
  <si>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</si>
  <si>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</si>
  <si>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</si>
  <si>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</si>
  <si>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</si>
  <si>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</si>
  <si>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</si>
  <si>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</si>
  <si>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</si>
  <si>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</si>
  <si>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</si>
  <si>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</si>
  <si>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</si>
  <si>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</si>
  <si>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</si>
  <si>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</si>
  <si>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</si>
  <si>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</si>
  <si>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</si>
  <si>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</si>
  <si>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</si>
  <si>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</si>
  <si>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</si>
  <si>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</si>
  <si>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</si>
  <si>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</si>
  <si>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</si>
  <si>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</si>
  <si>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</si>
  <si>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</si>
  <si>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</si>
  <si>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</si>
  <si>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</si>
  <si>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</si>
  <si>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</si>
  <si>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</si>
  <si>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</si>
  <si>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</si>
  <si>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</si>
  <si>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</si>
  <si>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</si>
  <si>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</si>
  <si>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</si>
  <si>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</si>
  <si>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</si>
  <si>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</si>
  <si>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</si>
  <si>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</si>
  <si>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</si>
  <si>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</si>
  <si>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</si>
  <si>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</si>
  <si>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</si>
  <si>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</si>
  <si>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</si>
  <si>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</si>
  <si>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</si>
  <si>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</si>
  <si>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</si>
  <si>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</si>
  <si>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</si>
  <si>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</si>
  <si>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</si>
  <si>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</si>
  <si>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</si>
  <si>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</si>
  <si>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</si>
  <si>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</si>
  <si>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</si>
  <si>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</si>
  <si>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</si>
  <si>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</si>
  <si>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</si>
  <si>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</si>
  <si>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</si>
  <si>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</si>
  <si>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</si>
  <si>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</si>
  <si>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</si>
  <si>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</si>
  <si>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</si>
  <si>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</si>
  <si>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</si>
  <si>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</si>
  <si>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</si>
  <si>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</si>
  <si>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</si>
  <si>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</si>
  <si>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</si>
  <si>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</si>
  <si>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</si>
  <si>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</si>
  <si>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</si>
  <si>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</si>
  <si>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</si>
  <si>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</si>
  <si>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</si>
  <si>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</si>
  <si>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</si>
  <si>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</si>
  <si>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</si>
  <si>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</si>
  <si>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</si>
  <si>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</si>
  <si>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</si>
  <si>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</si>
  <si>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</si>
  <si>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</si>
  <si>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</si>
  <si>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</si>
  <si>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</si>
  <si>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</si>
  <si>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</si>
  <si>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</si>
  <si>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</si>
  <si>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</si>
  <si>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</si>
  <si>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</si>
  <si>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</si>
  <si>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</si>
  <si>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</si>
  <si>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</si>
  <si>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</si>
  <si>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</si>
  <si>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</si>
  <si>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</si>
  <si>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</si>
  <si>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</si>
  <si>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</si>
  <si>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</si>
  <si>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</si>
  <si>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</si>
  <si>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</si>
  <si>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</si>
  <si>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</si>
  <si>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</si>
  <si>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</si>
  <si>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</si>
  <si>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</si>
  <si>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</si>
  <si>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</si>
  <si>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</si>
  <si>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</si>
  <si>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</si>
  <si>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</si>
  <si>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</si>
  <si>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</si>
  <si>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</si>
  <si>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</si>
  <si>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</si>
  <si>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</si>
  <si>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</si>
  <si>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</si>
  <si>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</si>
  <si>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</si>
  <si>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</si>
  <si>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</si>
  <si>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</si>
  <si>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</si>
  <si>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</si>
  <si>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</si>
  <si>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</si>
  <si>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</si>
  <si>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</si>
  <si>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</si>
  <si>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</si>
  <si>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</si>
  <si>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</si>
  <si>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</si>
  <si>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</si>
  <si>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</si>
  <si>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</si>
  <si>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</si>
  <si>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</si>
  <si>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</si>
  <si>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</si>
  <si>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</si>
  <si>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</si>
  <si>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</si>
  <si>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</si>
  <si>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</si>
  <si>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</si>
  <si>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</si>
  <si>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</si>
  <si>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</si>
  <si>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</si>
  <si>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</si>
  <si>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</si>
  <si>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</si>
  <si>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</si>
  <si>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</si>
  <si>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</si>
  <si>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</si>
  <si>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</si>
  <si>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</si>
  <si>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</si>
  <si>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</si>
  <si>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</si>
  <si>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</si>
  <si>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</si>
  <si>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</si>
  <si>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</si>
  <si>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</si>
  <si>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</si>
  <si>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</si>
  <si>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</si>
  <si>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</si>
  <si>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</si>
  <si>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</si>
  <si>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</si>
  <si>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</si>
  <si>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</si>
  <si>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</si>
  <si>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</si>
  <si>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</si>
  <si>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</si>
  <si>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</si>
  <si>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</si>
  <si>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</si>
  <si>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</si>
  <si>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</si>
  <si>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</si>
  <si>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</si>
  <si>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</si>
  <si>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</si>
  <si>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</si>
  <si>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</si>
  <si>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</si>
  <si>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</si>
  <si>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</si>
  <si>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</si>
  <si>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</si>
  <si>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</si>
  <si>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</si>
  <si>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</si>
  <si>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</si>
  <si>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</si>
  <si>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</si>
  <si>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</si>
  <si>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</si>
  <si>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</si>
  <si>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</si>
  <si>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</si>
  <si>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</si>
  <si>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</si>
  <si>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</si>
  <si>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</si>
  <si>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</si>
  <si>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</si>
  <si>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</si>
  <si>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</si>
  <si>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</si>
  <si>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</si>
  <si>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</si>
  <si>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</si>
  <si>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</si>
  <si>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</si>
  <si>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</si>
  <si>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</si>
  <si>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</si>
  <si>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</si>
  <si>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</si>
  <si>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</si>
  <si>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</si>
  <si>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</si>
  <si>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</si>
  <si>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</si>
  <si>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</si>
  <si>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</si>
  <si>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</si>
  <si>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</si>
  <si>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</si>
  <si>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</si>
  <si>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</si>
  <si>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</si>
  <si>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</si>
  <si>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</si>
  <si>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</si>
  <si>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</si>
  <si>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</si>
  <si>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</si>
  <si>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</si>
  <si>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</si>
  <si>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</si>
  <si>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</si>
  <si>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</si>
  <si>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</si>
  <si>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</si>
  <si>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</si>
  <si>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</si>
  <si>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</si>
  <si>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</si>
  <si>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</si>
  <si>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</si>
  <si>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</si>
  <si>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</si>
  <si>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</si>
  <si>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</si>
  <si>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</si>
  <si>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</si>
  <si>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</si>
  <si>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</si>
  <si>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</si>
  <si>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</si>
  <si>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</si>
  <si>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</si>
  <si>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</si>
  <si>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</si>
  <si>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</si>
  <si>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</si>
  <si>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</si>
  <si>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</si>
  <si>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</si>
  <si>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</si>
  <si>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</si>
  <si>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</si>
  <si>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</si>
  <si>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</si>
  <si>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</si>
  <si>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</si>
  <si>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</si>
  <si>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</si>
  <si>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</si>
  <si>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</si>
  <si>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</si>
  <si>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</si>
  <si>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</si>
  <si>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</si>
  <si>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</si>
  <si>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</si>
  <si>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</si>
  <si>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</si>
  <si>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</si>
  <si>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</si>
  <si>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</si>
  <si>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</si>
  <si>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</si>
  <si>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</si>
  <si>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</si>
  <si>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</si>
  <si>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</si>
  <si>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</si>
  <si>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</si>
  <si>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</si>
  <si>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</si>
  <si>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</si>
  <si>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</si>
  <si>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</si>
  <si>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</si>
  <si>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</si>
  <si>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</si>
  <si>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</si>
  <si>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</si>
  <si>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</si>
  <si>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</si>
  <si>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</si>
  <si>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</si>
  <si>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</si>
  <si>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</si>
  <si>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</si>
  <si>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</si>
  <si>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</si>
  <si>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</si>
  <si>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</si>
  <si>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</si>
  <si>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</si>
  <si>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</si>
  <si>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</si>
  <si>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</si>
  <si>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</si>
  <si>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</si>
  <si>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</si>
  <si>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</si>
  <si>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</si>
  <si>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</si>
  <si>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</si>
  <si>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</si>
  <si>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</si>
  <si>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</si>
  <si>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</si>
  <si>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</si>
  <si>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</si>
  <si>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</si>
  <si>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</si>
  <si>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</si>
  <si>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</si>
  <si>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</si>
  <si>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</si>
  <si>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</si>
  <si>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</si>
  <si>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</si>
  <si>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</si>
  <si>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</si>
  <si>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</si>
  <si>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</si>
  <si>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</si>
  <si>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</si>
  <si>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</si>
  <si>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</si>
  <si>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</si>
  <si>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</si>
  <si>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</si>
  <si>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</si>
  <si>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</si>
  <si>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</si>
  <si>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</si>
  <si>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</si>
  <si>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</si>
  <si>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</si>
  <si>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</si>
  <si>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</si>
  <si>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</si>
  <si>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</si>
  <si>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</si>
  <si>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</si>
  <si>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</si>
  <si>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</si>
  <si>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</si>
  <si>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</si>
  <si>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</si>
  <si>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</si>
  <si>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</si>
  <si>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</si>
  <si>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</si>
  <si>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</si>
  <si>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</si>
  <si>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</si>
  <si>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</si>
  <si>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</si>
  <si>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</si>
  <si>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</si>
  <si>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</si>
  <si>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</si>
  <si>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</si>
  <si>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</si>
  <si>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</si>
  <si>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</si>
  <si>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</si>
  <si>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</si>
  <si>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</si>
  <si>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</si>
  <si>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</si>
  <si>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</si>
  <si>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</si>
  <si>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</si>
  <si>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</si>
  <si>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</si>
  <si>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</si>
  <si>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</si>
  <si>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</si>
  <si>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</si>
  <si>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</si>
  <si>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</si>
  <si>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</si>
  <si>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</si>
  <si>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</si>
  <si>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</si>
  <si>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</si>
  <si>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</si>
  <si>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</si>
  <si>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</si>
  <si>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</si>
  <si>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</si>
  <si>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</si>
  <si>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</si>
  <si>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</si>
  <si>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</si>
  <si>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</si>
  <si>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</si>
  <si>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</si>
  <si>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</si>
  <si>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</si>
  <si>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</si>
  <si>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</si>
  <si>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</si>
  <si>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</si>
  <si>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</si>
  <si>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</si>
  <si>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</si>
  <si>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</si>
  <si>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</si>
  <si>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</si>
  <si>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</si>
  <si>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</si>
  <si>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</si>
  <si>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</si>
  <si>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</si>
  <si>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</si>
  <si>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</si>
  <si>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</si>
  <si>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</si>
  <si>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</si>
  <si>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</si>
  <si>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</si>
  <si>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</si>
  <si>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</si>
  <si>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</si>
  <si>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</si>
  <si>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</si>
  <si>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</si>
  <si>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</si>
  <si>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</si>
  <si>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</si>
  <si>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</si>
  <si>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</si>
  <si>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</si>
  <si>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</si>
  <si>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</si>
  <si>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</si>
  <si>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</si>
  <si>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</si>
  <si>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</si>
  <si>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</si>
  <si>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</si>
  <si>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</si>
  <si>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</si>
  <si>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</si>
  <si>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</si>
  <si>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</si>
  <si>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</si>
  <si>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</si>
  <si>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</si>
  <si>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</si>
  <si>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</si>
  <si>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</si>
  <si>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</si>
  <si>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</si>
  <si>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</si>
  <si>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</si>
  <si>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</si>
  <si>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</si>
  <si>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</si>
  <si>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</si>
  <si>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</si>
  <si>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</si>
  <si>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</si>
  <si>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</si>
  <si>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</si>
  <si>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</si>
  <si>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</si>
  <si>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</si>
  <si>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</si>
  <si>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</si>
  <si>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</si>
  <si>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</si>
  <si>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</si>
  <si>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</si>
  <si>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</si>
  <si>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</si>
  <si>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</si>
  <si>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</si>
  <si>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</si>
  <si>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</si>
  <si>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</si>
  <si>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Inventari de bienes muebles y equipos Almacén General  vigancia 2023 Alcaldia de Pasto</t>
  </si>
  <si>
    <t xml:space="preserve">Se ha mejorado la  confiabilidad de la información del sistema de registro y control de los bienes a propiedad de la Alcaldía de Pasto </t>
  </si>
  <si>
    <t>45-Gobierno Territorial</t>
  </si>
  <si>
    <t>Fortalecimiento a la gestión y dirección de la administración pública territorial</t>
  </si>
  <si>
    <t>Servicio de información actualizado</t>
  </si>
  <si>
    <t xml:space="preserve">	2022520010109</t>
  </si>
  <si>
    <t>Sedes restauradas</t>
  </si>
  <si>
    <t>Subsecretario de Apoyo Logístico</t>
  </si>
  <si>
    <t>Realizar actividades de mejoramiento y/o mantenimiento de las sedes de la Alcaldia de Pasto</t>
  </si>
  <si>
    <t>2022520010111</t>
  </si>
  <si>
    <t>Mejoramiento de las condiciones físico locativas vigencia 2023, en las sedes de la alcaldía municipal de  Pasto</t>
  </si>
  <si>
    <t>Mejorar Las condiciones de las sedes de la alcaldía municipal</t>
  </si>
  <si>
    <t>Construcción de 4 sedes para corregidurias en diferentes corregimientos del Municipio de Pasto</t>
  </si>
  <si>
    <t>Construcción de sedes para el funcionamiento de corregidurias.</t>
  </si>
  <si>
    <t>Construcción de sedes para corregidurias en la vigencia 2023, en corregimientos del Municipio de Pasto</t>
  </si>
  <si>
    <t>2022520010141</t>
  </si>
  <si>
    <t>Subsecretaría de Apoyo logístico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</si>
</sst>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0" xfId="1" applyFont="1" applyFill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1.4257812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1994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6" t="s">
        <v>406</v>
      </c>
      <c r="C5" t="s">
        <v>440</v>
      </c>
    </row>
    <row r="6" spans="1:3" x14ac:dyDescent="0.25">
      <c r="A6" s="11" t="s">
        <v>440</v>
      </c>
      <c r="B6" s="76"/>
      <c r="C6" t="s">
        <v>414</v>
      </c>
    </row>
    <row r="7" spans="1:3" x14ac:dyDescent="0.25">
      <c r="A7" s="11" t="s">
        <v>414</v>
      </c>
      <c r="B7" s="76"/>
      <c r="C7" t="s">
        <v>447</v>
      </c>
    </row>
    <row r="8" spans="1:3" x14ac:dyDescent="0.25">
      <c r="A8" s="11" t="s">
        <v>447</v>
      </c>
      <c r="B8" s="76"/>
      <c r="C8" t="s">
        <v>408</v>
      </c>
    </row>
    <row r="9" spans="1:3" x14ac:dyDescent="0.25">
      <c r="A9" s="11" t="s">
        <v>408</v>
      </c>
      <c r="B9" s="76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5" t="s">
        <v>514</v>
      </c>
      <c r="C11" t="s">
        <v>540</v>
      </c>
    </row>
    <row r="12" spans="1:3" x14ac:dyDescent="0.25">
      <c r="A12" s="11" t="s">
        <v>540</v>
      </c>
      <c r="B12" s="75"/>
      <c r="C12" t="s">
        <v>551</v>
      </c>
    </row>
    <row r="13" spans="1:3" x14ac:dyDescent="0.25">
      <c r="A13" s="11" t="s">
        <v>551</v>
      </c>
      <c r="B13" s="75"/>
      <c r="C13" t="s">
        <v>546</v>
      </c>
    </row>
    <row r="14" spans="1:3" x14ac:dyDescent="0.25">
      <c r="A14" s="11" t="s">
        <v>546</v>
      </c>
      <c r="B14" s="75"/>
      <c r="C14" t="s">
        <v>516</v>
      </c>
    </row>
    <row r="15" spans="1:3" x14ac:dyDescent="0.25">
      <c r="A15" s="11" t="s">
        <v>516</v>
      </c>
      <c r="B15" s="75"/>
      <c r="C15" t="s">
        <v>535</v>
      </c>
    </row>
    <row r="16" spans="1:3" x14ac:dyDescent="0.25">
      <c r="A16" s="11" t="s">
        <v>535</v>
      </c>
      <c r="B16" s="75"/>
      <c r="C16" t="s">
        <v>522</v>
      </c>
    </row>
    <row r="17" spans="1:3" x14ac:dyDescent="0.25">
      <c r="A17" s="11" t="s">
        <v>522</v>
      </c>
      <c r="B17" s="75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6" t="s">
        <v>110</v>
      </c>
      <c r="C19" t="s">
        <v>119</v>
      </c>
    </row>
    <row r="20" spans="1:3" x14ac:dyDescent="0.25">
      <c r="A20" s="11" t="s">
        <v>119</v>
      </c>
      <c r="B20" s="76"/>
      <c r="C20" t="s">
        <v>112</v>
      </c>
    </row>
    <row r="21" spans="1:3" x14ac:dyDescent="0.25">
      <c r="A21" s="11" t="s">
        <v>112</v>
      </c>
      <c r="B21" s="76"/>
      <c r="C21" t="s">
        <v>131</v>
      </c>
    </row>
    <row r="22" spans="1:3" x14ac:dyDescent="0.25">
      <c r="A22" s="11" t="s">
        <v>131</v>
      </c>
      <c r="B22" s="76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7" t="s">
        <v>233</v>
      </c>
      <c r="C24" t="s">
        <v>119</v>
      </c>
    </row>
    <row r="25" spans="1:3" x14ac:dyDescent="0.25">
      <c r="A25" s="11" t="s">
        <v>119</v>
      </c>
      <c r="B25" s="77"/>
      <c r="C25" t="s">
        <v>112</v>
      </c>
    </row>
    <row r="26" spans="1:3" x14ac:dyDescent="0.25">
      <c r="A26" s="11" t="s">
        <v>112</v>
      </c>
      <c r="B26" s="77"/>
      <c r="C26" t="s">
        <v>241</v>
      </c>
    </row>
    <row r="27" spans="1:3" x14ac:dyDescent="0.25">
      <c r="A27" s="11" t="s">
        <v>241</v>
      </c>
      <c r="B27" s="77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6" t="s">
        <v>559</v>
      </c>
      <c r="C33" t="s">
        <v>561</v>
      </c>
    </row>
    <row r="34" spans="1:3" x14ac:dyDescent="0.25">
      <c r="A34" s="11" t="s">
        <v>561</v>
      </c>
      <c r="B34" s="76"/>
      <c r="C34" t="s">
        <v>582</v>
      </c>
    </row>
    <row r="35" spans="1:3" x14ac:dyDescent="0.25">
      <c r="A35" s="11" t="s">
        <v>582</v>
      </c>
      <c r="B35" s="76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5" t="s">
        <v>472</v>
      </c>
      <c r="C37" t="s">
        <v>474</v>
      </c>
    </row>
    <row r="38" spans="1:3" x14ac:dyDescent="0.25">
      <c r="A38" s="11" t="s">
        <v>474</v>
      </c>
      <c r="B38" s="75"/>
      <c r="C38" t="s">
        <v>482</v>
      </c>
    </row>
    <row r="39" spans="1:3" x14ac:dyDescent="0.25">
      <c r="A39" s="11" t="s">
        <v>482</v>
      </c>
      <c r="B39" s="75"/>
      <c r="C39" t="s">
        <v>497</v>
      </c>
    </row>
    <row r="40" spans="1:3" x14ac:dyDescent="0.25">
      <c r="A40" s="11" t="s">
        <v>497</v>
      </c>
      <c r="B40" s="75"/>
      <c r="C40" t="s">
        <v>491</v>
      </c>
    </row>
    <row r="41" spans="1:3" x14ac:dyDescent="0.25">
      <c r="A41" s="11" t="s">
        <v>491</v>
      </c>
      <c r="B41" s="75"/>
      <c r="C41" t="s">
        <v>1148</v>
      </c>
    </row>
    <row r="42" spans="1:3" x14ac:dyDescent="0.25">
      <c r="A42" s="11" t="s">
        <v>1148</v>
      </c>
      <c r="B42" s="75"/>
      <c r="C42" t="s">
        <v>485</v>
      </c>
    </row>
    <row r="43" spans="1:3" x14ac:dyDescent="0.25">
      <c r="A43" s="11" t="s">
        <v>485</v>
      </c>
      <c r="B43" s="75"/>
      <c r="C43" t="s">
        <v>500</v>
      </c>
    </row>
    <row r="44" spans="1:3" x14ac:dyDescent="0.25">
      <c r="A44" s="11" t="s">
        <v>500</v>
      </c>
      <c r="B44" s="75"/>
      <c r="C44" t="s">
        <v>494</v>
      </c>
    </row>
    <row r="45" spans="1:3" x14ac:dyDescent="0.25">
      <c r="A45" s="11" t="s">
        <v>494</v>
      </c>
      <c r="B45" s="75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7" t="s">
        <v>15</v>
      </c>
      <c r="C62" t="s">
        <v>22</v>
      </c>
    </row>
    <row r="63" spans="1:3" x14ac:dyDescent="0.25">
      <c r="A63" s="11" t="s">
        <v>22</v>
      </c>
      <c r="B63" s="77"/>
      <c r="C63" t="s">
        <v>72</v>
      </c>
    </row>
    <row r="64" spans="1:3" x14ac:dyDescent="0.25">
      <c r="A64" s="11" t="s">
        <v>72</v>
      </c>
      <c r="B64" s="77"/>
      <c r="C64" t="s">
        <v>44</v>
      </c>
    </row>
    <row r="65" spans="1:3" x14ac:dyDescent="0.25">
      <c r="A65" s="11" t="s">
        <v>44</v>
      </c>
      <c r="B65" s="77"/>
      <c r="C65" t="s">
        <v>12</v>
      </c>
    </row>
    <row r="66" spans="1:3" x14ac:dyDescent="0.25">
      <c r="A66" s="11" t="s">
        <v>12</v>
      </c>
      <c r="B66" s="77"/>
      <c r="C66" t="s">
        <v>91</v>
      </c>
    </row>
    <row r="67" spans="1:3" x14ac:dyDescent="0.25">
      <c r="A67" s="11" t="s">
        <v>91</v>
      </c>
      <c r="B67" s="77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8" t="s">
        <v>761</v>
      </c>
      <c r="C71" s="78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5" t="s">
        <v>768</v>
      </c>
      <c r="C76" t="s">
        <v>1157</v>
      </c>
    </row>
    <row r="77" spans="1:3" x14ac:dyDescent="0.25">
      <c r="A77" s="11" t="s">
        <v>1157</v>
      </c>
      <c r="B77" s="75"/>
      <c r="C77" t="s">
        <v>1159</v>
      </c>
    </row>
    <row r="78" spans="1:3" x14ac:dyDescent="0.25">
      <c r="A78" s="11" t="s">
        <v>1159</v>
      </c>
      <c r="B78" s="75"/>
      <c r="C78" t="s">
        <v>1158</v>
      </c>
    </row>
    <row r="79" spans="1:3" x14ac:dyDescent="0.25">
      <c r="A79" s="11" t="s">
        <v>1158</v>
      </c>
      <c r="B79" s="75"/>
      <c r="C79" t="s">
        <v>777</v>
      </c>
    </row>
    <row r="80" spans="1:3" x14ac:dyDescent="0.25">
      <c r="A80" s="11" t="s">
        <v>777</v>
      </c>
      <c r="B80" s="75"/>
      <c r="C80" t="s">
        <v>782</v>
      </c>
    </row>
    <row r="81" spans="1:3" x14ac:dyDescent="0.25">
      <c r="A81" s="11" t="s">
        <v>782</v>
      </c>
      <c r="B81" s="75"/>
      <c r="C81" t="s">
        <v>770</v>
      </c>
    </row>
    <row r="82" spans="1:3" x14ac:dyDescent="0.25">
      <c r="A82" s="11" t="s">
        <v>770</v>
      </c>
      <c r="B82" s="75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8" t="s">
        <v>593</v>
      </c>
      <c r="C84" s="78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6" t="s">
        <v>662</v>
      </c>
      <c r="C87" t="s">
        <v>654</v>
      </c>
    </row>
    <row r="88" spans="1:3" x14ac:dyDescent="0.25">
      <c r="A88" s="11" t="s">
        <v>654</v>
      </c>
      <c r="B88" s="76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5" t="s">
        <v>594</v>
      </c>
      <c r="C90" t="s">
        <v>607</v>
      </c>
    </row>
    <row r="91" spans="1:3" x14ac:dyDescent="0.25">
      <c r="A91" s="11" t="s">
        <v>607</v>
      </c>
      <c r="B91" s="75"/>
      <c r="C91" t="s">
        <v>613</v>
      </c>
    </row>
    <row r="92" spans="1:3" x14ac:dyDescent="0.25">
      <c r="A92" s="11" t="s">
        <v>613</v>
      </c>
      <c r="B92" s="75"/>
      <c r="C92" t="s">
        <v>603</v>
      </c>
    </row>
    <row r="93" spans="1:3" x14ac:dyDescent="0.25">
      <c r="A93" s="11" t="s">
        <v>603</v>
      </c>
      <c r="B93" s="75"/>
      <c r="C93" t="s">
        <v>616</v>
      </c>
    </row>
    <row r="94" spans="1:3" x14ac:dyDescent="0.25">
      <c r="A94" s="11" t="s">
        <v>616</v>
      </c>
      <c r="B94" s="75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6" t="s">
        <v>1150</v>
      </c>
      <c r="C96" t="s">
        <v>591</v>
      </c>
    </row>
    <row r="97" spans="1:3" x14ac:dyDescent="0.25">
      <c r="A97" s="11" t="s">
        <v>591</v>
      </c>
      <c r="B97" s="76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6" t="s">
        <v>699</v>
      </c>
      <c r="C99" t="s">
        <v>693</v>
      </c>
    </row>
    <row r="100" spans="1:3" x14ac:dyDescent="0.25">
      <c r="A100" s="11" t="s">
        <v>693</v>
      </c>
      <c r="B100" s="76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8" t="s">
        <v>829</v>
      </c>
      <c r="C106" s="78"/>
    </row>
    <row r="107" spans="1:3" x14ac:dyDescent="0.25">
      <c r="A107" s="10" t="s">
        <v>948</v>
      </c>
      <c r="B107" s="77" t="s">
        <v>948</v>
      </c>
      <c r="C107" t="s">
        <v>1037</v>
      </c>
    </row>
    <row r="108" spans="1:3" x14ac:dyDescent="0.25">
      <c r="A108" s="11" t="s">
        <v>1037</v>
      </c>
      <c r="B108" s="77"/>
      <c r="C108" t="s">
        <v>1032</v>
      </c>
    </row>
    <row r="109" spans="1:3" x14ac:dyDescent="0.25">
      <c r="A109" s="11" t="s">
        <v>1032</v>
      </c>
      <c r="B109" s="77"/>
      <c r="C109" t="s">
        <v>1025</v>
      </c>
    </row>
    <row r="110" spans="1:3" x14ac:dyDescent="0.25">
      <c r="A110" s="11" t="s">
        <v>1025</v>
      </c>
      <c r="B110" s="77"/>
      <c r="C110" t="s">
        <v>1040</v>
      </c>
    </row>
    <row r="111" spans="1:3" x14ac:dyDescent="0.25">
      <c r="A111" s="11" t="s">
        <v>1040</v>
      </c>
      <c r="B111" s="77"/>
      <c r="C111" t="s">
        <v>974</v>
      </c>
    </row>
    <row r="112" spans="1:3" x14ac:dyDescent="0.25">
      <c r="A112" s="11" t="s">
        <v>974</v>
      </c>
      <c r="B112" s="77"/>
      <c r="C112" t="s">
        <v>970</v>
      </c>
    </row>
    <row r="113" spans="1:3" x14ac:dyDescent="0.25">
      <c r="A113" s="11" t="s">
        <v>970</v>
      </c>
      <c r="B113" s="77"/>
      <c r="C113" t="s">
        <v>1012</v>
      </c>
    </row>
    <row r="114" spans="1:3" x14ac:dyDescent="0.25">
      <c r="A114" s="11" t="s">
        <v>1012</v>
      </c>
      <c r="B114" s="77"/>
      <c r="C114" t="s">
        <v>985</v>
      </c>
    </row>
    <row r="115" spans="1:3" x14ac:dyDescent="0.25">
      <c r="A115" s="11" t="s">
        <v>985</v>
      </c>
      <c r="B115" s="77"/>
      <c r="C115" t="s">
        <v>1028</v>
      </c>
    </row>
    <row r="116" spans="1:3" x14ac:dyDescent="0.25">
      <c r="A116" s="11" t="s">
        <v>1028</v>
      </c>
      <c r="B116" s="77"/>
      <c r="C116" t="s">
        <v>962</v>
      </c>
    </row>
    <row r="117" spans="1:3" x14ac:dyDescent="0.25">
      <c r="A117" s="11" t="s">
        <v>962</v>
      </c>
      <c r="B117" s="77"/>
      <c r="C117" t="s">
        <v>978</v>
      </c>
    </row>
    <row r="118" spans="1:3" x14ac:dyDescent="0.25">
      <c r="A118" s="11" t="s">
        <v>978</v>
      </c>
      <c r="B118" s="77"/>
      <c r="C118" t="s">
        <v>994</v>
      </c>
    </row>
    <row r="119" spans="1:3" x14ac:dyDescent="0.25">
      <c r="A119" s="11" t="s">
        <v>994</v>
      </c>
      <c r="B119" s="77"/>
      <c r="C119" t="s">
        <v>950</v>
      </c>
    </row>
    <row r="120" spans="1:3" x14ac:dyDescent="0.25">
      <c r="A120" s="11" t="s">
        <v>950</v>
      </c>
      <c r="B120" s="77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6" t="s">
        <v>1046</v>
      </c>
      <c r="C122" t="s">
        <v>1048</v>
      </c>
    </row>
    <row r="123" spans="1:3" x14ac:dyDescent="0.25">
      <c r="A123" s="11" t="s">
        <v>1048</v>
      </c>
      <c r="B123" s="76"/>
      <c r="C123" t="s">
        <v>1050</v>
      </c>
    </row>
    <row r="124" spans="1:3" x14ac:dyDescent="0.25">
      <c r="A124" s="11" t="s">
        <v>1050</v>
      </c>
      <c r="B124" s="76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5" t="s">
        <v>835</v>
      </c>
      <c r="C128" t="s">
        <v>842</v>
      </c>
    </row>
    <row r="129" spans="1:3" x14ac:dyDescent="0.25">
      <c r="A129" s="11" t="s">
        <v>842</v>
      </c>
      <c r="B129" s="75"/>
      <c r="C129" t="s">
        <v>867</v>
      </c>
    </row>
    <row r="130" spans="1:3" x14ac:dyDescent="0.25">
      <c r="A130" s="11" t="s">
        <v>867</v>
      </c>
      <c r="B130" s="75"/>
      <c r="C130" t="s">
        <v>876</v>
      </c>
    </row>
    <row r="131" spans="1:3" x14ac:dyDescent="0.25">
      <c r="A131" s="11" t="s">
        <v>876</v>
      </c>
      <c r="B131" s="75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6" t="s">
        <v>1086</v>
      </c>
      <c r="C133" t="s">
        <v>1110</v>
      </c>
    </row>
    <row r="134" spans="1:3" x14ac:dyDescent="0.25">
      <c r="A134" s="11" t="s">
        <v>1110</v>
      </c>
      <c r="B134" s="76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5" t="s">
        <v>914</v>
      </c>
      <c r="C138" t="s">
        <v>916</v>
      </c>
    </row>
    <row r="139" spans="1:3" x14ac:dyDescent="0.25">
      <c r="A139" s="11" t="s">
        <v>916</v>
      </c>
      <c r="B139" s="75"/>
      <c r="C139" t="s">
        <v>933</v>
      </c>
    </row>
    <row r="140" spans="1:3" x14ac:dyDescent="0.25">
      <c r="A140" s="11" t="s">
        <v>933</v>
      </c>
      <c r="B140" s="75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1995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70" zoomScaleNormal="70" zoomScaleSheetLayoutView="70" workbookViewId="0">
      <selection activeCell="A774" sqref="A774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8"/>
      <c r="B1" s="85" t="s">
        <v>1187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  <c r="S1" s="86"/>
      <c r="T1" s="86"/>
      <c r="U1" s="85"/>
      <c r="V1" s="85"/>
      <c r="W1" s="85"/>
      <c r="X1" s="85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8"/>
      <c r="B2" s="79" t="s">
        <v>1991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8"/>
      <c r="B3" s="81" t="s">
        <v>1992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3"/>
      <c r="AG3" s="83"/>
      <c r="AH3" s="83"/>
      <c r="AI3" s="83"/>
      <c r="AJ3" s="83"/>
      <c r="AK3" s="83"/>
      <c r="AL3" s="83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4"/>
      <c r="B4" s="88" t="s">
        <v>2126</v>
      </c>
      <c r="C4" s="89"/>
      <c r="D4" s="89"/>
      <c r="E4" s="89"/>
      <c r="F4" s="89"/>
      <c r="G4" s="89"/>
      <c r="H4" s="89"/>
      <c r="I4" s="89"/>
      <c r="J4" s="89"/>
      <c r="K4" s="89"/>
      <c r="L4" s="89" t="s">
        <v>2005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 t="s">
        <v>2127</v>
      </c>
      <c r="AE4" s="89"/>
      <c r="AF4" s="89"/>
      <c r="AG4" s="89"/>
      <c r="AH4" s="89"/>
      <c r="AI4" s="89"/>
      <c r="AJ4" s="89"/>
      <c r="AK4" s="89"/>
      <c r="AL4" s="89"/>
      <c r="AM4" s="89"/>
      <c r="AN4" s="124"/>
      <c r="AO4" s="72"/>
      <c r="AP4" s="72"/>
      <c r="AQ4" s="88" t="s">
        <v>2006</v>
      </c>
      <c r="AR4" s="89"/>
      <c r="AS4" s="89"/>
      <c r="AT4" s="89"/>
      <c r="AU4" s="89"/>
      <c r="AV4" s="89"/>
      <c r="AW4" s="89"/>
      <c r="AX4" s="89"/>
      <c r="AY4" s="89"/>
      <c r="AZ4" s="89"/>
      <c r="BA4" s="124"/>
    </row>
    <row r="5" spans="1:53" customFormat="1" ht="27" customHeight="1" x14ac:dyDescent="0.25">
      <c r="A5" s="90" t="s">
        <v>1188</v>
      </c>
      <c r="B5" s="91"/>
      <c r="C5" s="92">
        <v>2023</v>
      </c>
      <c r="D5" s="93"/>
      <c r="E5" s="93"/>
      <c r="F5" s="93"/>
      <c r="G5" s="93"/>
      <c r="H5" s="93"/>
      <c r="I5" s="9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90" t="s">
        <v>1189</v>
      </c>
      <c r="B6" s="113"/>
      <c r="C6" s="114" t="s">
        <v>2161</v>
      </c>
      <c r="D6" s="114"/>
      <c r="E6" s="114"/>
      <c r="F6" s="114"/>
      <c r="G6" s="114"/>
      <c r="H6" s="114"/>
      <c r="I6" s="1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7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5" t="s">
        <v>1205</v>
      </c>
      <c r="B10" s="96"/>
      <c r="C10" s="96"/>
      <c r="D10" s="96"/>
      <c r="E10" s="96"/>
      <c r="F10" s="96"/>
      <c r="G10" s="97"/>
      <c r="H10" s="115" t="s">
        <v>1206</v>
      </c>
      <c r="I10" s="116"/>
      <c r="J10" s="117"/>
      <c r="K10" s="104" t="s">
        <v>1207</v>
      </c>
      <c r="L10" s="106"/>
      <c r="M10" s="104" t="s">
        <v>1999</v>
      </c>
      <c r="N10" s="105"/>
      <c r="O10" s="106"/>
      <c r="P10" s="95" t="s">
        <v>1205</v>
      </c>
      <c r="Q10" s="96"/>
      <c r="R10" s="96"/>
      <c r="S10" s="96"/>
      <c r="T10" s="96"/>
      <c r="U10" s="96"/>
      <c r="V10" s="97"/>
      <c r="W10" s="104" t="s">
        <v>1206</v>
      </c>
      <c r="X10" s="105"/>
      <c r="Y10" s="106"/>
      <c r="Z10" s="138" t="s">
        <v>1208</v>
      </c>
      <c r="AA10" s="127" t="s">
        <v>2008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9"/>
      <c r="AS10" s="127" t="s">
        <v>2072</v>
      </c>
      <c r="AT10" s="128"/>
      <c r="AU10" s="128"/>
      <c r="AV10" s="128"/>
      <c r="AW10" s="128"/>
      <c r="AX10" s="129"/>
      <c r="AY10" s="136" t="s">
        <v>2083</v>
      </c>
      <c r="AZ10" s="136" t="s">
        <v>2079</v>
      </c>
      <c r="BA10" s="125" t="s">
        <v>2112</v>
      </c>
    </row>
    <row r="11" spans="1:53" customFormat="1" ht="15" customHeight="1" x14ac:dyDescent="0.25">
      <c r="A11" s="98"/>
      <c r="B11" s="99"/>
      <c r="C11" s="99"/>
      <c r="D11" s="99"/>
      <c r="E11" s="99"/>
      <c r="F11" s="99"/>
      <c r="G11" s="100"/>
      <c r="H11" s="118"/>
      <c r="I11" s="119"/>
      <c r="J11" s="120"/>
      <c r="K11" s="107"/>
      <c r="L11" s="109"/>
      <c r="M11" s="107"/>
      <c r="N11" s="108"/>
      <c r="O11" s="109"/>
      <c r="P11" s="98"/>
      <c r="Q11" s="99"/>
      <c r="R11" s="99"/>
      <c r="S11" s="99"/>
      <c r="T11" s="99"/>
      <c r="U11" s="99"/>
      <c r="V11" s="100"/>
      <c r="W11" s="107"/>
      <c r="X11" s="108"/>
      <c r="Y11" s="109"/>
      <c r="Z11" s="138"/>
      <c r="AA11" s="130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2"/>
      <c r="AS11" s="130"/>
      <c r="AT11" s="131"/>
      <c r="AU11" s="131"/>
      <c r="AV11" s="131"/>
      <c r="AW11" s="131"/>
      <c r="AX11" s="132"/>
      <c r="AY11" s="137"/>
      <c r="AZ11" s="137"/>
      <c r="BA11" s="125"/>
    </row>
    <row r="12" spans="1:53" customFormat="1" ht="15" hidden="1" customHeight="1" x14ac:dyDescent="0.25">
      <c r="A12" s="98"/>
      <c r="B12" s="99"/>
      <c r="C12" s="99"/>
      <c r="D12" s="99"/>
      <c r="E12" s="99"/>
      <c r="F12" s="99"/>
      <c r="G12" s="100"/>
      <c r="H12" s="118"/>
      <c r="I12" s="119"/>
      <c r="J12" s="120"/>
      <c r="K12" s="107"/>
      <c r="L12" s="109"/>
      <c r="M12" s="107"/>
      <c r="N12" s="108"/>
      <c r="O12" s="109"/>
      <c r="P12" s="98"/>
      <c r="Q12" s="99"/>
      <c r="R12" s="99"/>
      <c r="S12" s="99"/>
      <c r="T12" s="99"/>
      <c r="U12" s="99"/>
      <c r="V12" s="100"/>
      <c r="W12" s="107"/>
      <c r="X12" s="108"/>
      <c r="Y12" s="109"/>
      <c r="Z12" s="138"/>
      <c r="AA12" s="130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2"/>
      <c r="AS12" s="133"/>
      <c r="AT12" s="134"/>
      <c r="AU12" s="134"/>
      <c r="AV12" s="134"/>
      <c r="AW12" s="134"/>
      <c r="AX12" s="135"/>
      <c r="AY12" s="137"/>
      <c r="AZ12" s="137"/>
      <c r="BA12" s="125"/>
    </row>
    <row r="13" spans="1:53" customFormat="1" ht="15" hidden="1" customHeight="1" x14ac:dyDescent="0.25">
      <c r="A13" s="98"/>
      <c r="B13" s="99"/>
      <c r="C13" s="99"/>
      <c r="D13" s="99"/>
      <c r="E13" s="99"/>
      <c r="F13" s="99"/>
      <c r="G13" s="100"/>
      <c r="H13" s="118"/>
      <c r="I13" s="119"/>
      <c r="J13" s="120"/>
      <c r="K13" s="107"/>
      <c r="L13" s="109"/>
      <c r="M13" s="107"/>
      <c r="N13" s="108"/>
      <c r="O13" s="109"/>
      <c r="P13" s="98"/>
      <c r="Q13" s="99"/>
      <c r="R13" s="99"/>
      <c r="S13" s="99"/>
      <c r="T13" s="99"/>
      <c r="U13" s="99"/>
      <c r="V13" s="100"/>
      <c r="W13" s="107"/>
      <c r="X13" s="108"/>
      <c r="Y13" s="109"/>
      <c r="Z13" s="138"/>
      <c r="AA13" s="130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2"/>
      <c r="AS13" s="31" t="s">
        <v>2067</v>
      </c>
      <c r="AT13" s="32"/>
      <c r="AU13" s="32"/>
      <c r="AV13" s="32"/>
      <c r="AW13" s="32"/>
      <c r="AX13" s="32"/>
      <c r="AY13" s="137"/>
      <c r="AZ13" s="137"/>
      <c r="BA13" s="125"/>
    </row>
    <row r="14" spans="1:53" customFormat="1" ht="15" hidden="1" customHeight="1" x14ac:dyDescent="0.25">
      <c r="A14" s="98"/>
      <c r="B14" s="99"/>
      <c r="C14" s="99"/>
      <c r="D14" s="99"/>
      <c r="E14" s="99"/>
      <c r="F14" s="99"/>
      <c r="G14" s="100"/>
      <c r="H14" s="118"/>
      <c r="I14" s="119"/>
      <c r="J14" s="120"/>
      <c r="K14" s="107"/>
      <c r="L14" s="109"/>
      <c r="M14" s="107"/>
      <c r="N14" s="108"/>
      <c r="O14" s="109"/>
      <c r="P14" s="98"/>
      <c r="Q14" s="99"/>
      <c r="R14" s="99"/>
      <c r="S14" s="99"/>
      <c r="T14" s="99"/>
      <c r="U14" s="99"/>
      <c r="V14" s="100"/>
      <c r="W14" s="107"/>
      <c r="X14" s="108"/>
      <c r="Y14" s="109"/>
      <c r="Z14" s="138"/>
      <c r="AA14" s="130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2"/>
      <c r="AS14" s="31" t="s">
        <v>2068</v>
      </c>
      <c r="AT14" s="32"/>
      <c r="AU14" s="32"/>
      <c r="AV14" s="32"/>
      <c r="AW14" s="32"/>
      <c r="AX14" s="32"/>
      <c r="AY14" s="137"/>
      <c r="AZ14" s="137"/>
      <c r="BA14" s="125"/>
    </row>
    <row r="15" spans="1:53" customFormat="1" ht="42" x14ac:dyDescent="0.25">
      <c r="A15" s="101"/>
      <c r="B15" s="102"/>
      <c r="C15" s="102"/>
      <c r="D15" s="102"/>
      <c r="E15" s="102"/>
      <c r="F15" s="102"/>
      <c r="G15" s="103"/>
      <c r="H15" s="121"/>
      <c r="I15" s="122"/>
      <c r="J15" s="123"/>
      <c r="K15" s="110"/>
      <c r="L15" s="112"/>
      <c r="M15" s="110"/>
      <c r="N15" s="111"/>
      <c r="O15" s="112"/>
      <c r="P15" s="101"/>
      <c r="Q15" s="102"/>
      <c r="R15" s="102"/>
      <c r="S15" s="102"/>
      <c r="T15" s="102"/>
      <c r="U15" s="102"/>
      <c r="V15" s="103"/>
      <c r="W15" s="110"/>
      <c r="X15" s="111"/>
      <c r="Y15" s="112"/>
      <c r="Z15" s="138"/>
      <c r="AA15" s="133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5"/>
      <c r="AS15" s="33" t="s">
        <v>2067</v>
      </c>
      <c r="AT15" s="33" t="s">
        <v>2067</v>
      </c>
      <c r="AU15" s="33" t="s">
        <v>2017</v>
      </c>
      <c r="AV15" s="33" t="s">
        <v>2017</v>
      </c>
      <c r="AW15" s="33" t="s">
        <v>2017</v>
      </c>
      <c r="AX15" s="33" t="s">
        <v>2017</v>
      </c>
      <c r="AY15" s="137"/>
      <c r="AZ15" s="137"/>
      <c r="BA15" s="125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2044</v>
      </c>
      <c r="AE16" s="40"/>
      <c r="AF16" s="40"/>
      <c r="AG16" s="40" t="s">
        <v>2045</v>
      </c>
      <c r="AH16" s="40"/>
      <c r="AI16" s="40"/>
      <c r="AJ16" s="40"/>
      <c r="AK16" s="40"/>
      <c r="AL16" s="40"/>
      <c r="AM16" s="40"/>
      <c r="AN16" s="40" t="s">
        <v>2057</v>
      </c>
      <c r="AO16" s="40"/>
      <c r="AP16" s="40"/>
      <c r="AQ16" s="40"/>
      <c r="AR16" s="41"/>
      <c r="AS16" s="52" t="s">
        <v>2009</v>
      </c>
      <c r="AT16" s="42" t="s">
        <v>2009</v>
      </c>
      <c r="AU16" s="42"/>
      <c r="AV16" s="42"/>
      <c r="AW16" s="42"/>
      <c r="AX16" s="43"/>
      <c r="AY16" s="137"/>
      <c r="AZ16" s="137"/>
      <c r="BA16" s="125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2031</v>
      </c>
      <c r="AB17" s="44"/>
      <c r="AC17" s="44"/>
      <c r="AD17" s="44"/>
      <c r="AE17" s="40"/>
      <c r="AF17" s="40"/>
      <c r="AG17" s="40" t="s">
        <v>2048</v>
      </c>
      <c r="AH17" s="40"/>
      <c r="AI17" s="40"/>
      <c r="AJ17" s="40"/>
      <c r="AK17" s="40"/>
      <c r="AL17" s="40"/>
      <c r="AM17" s="40"/>
      <c r="AN17" s="40" t="s">
        <v>2058</v>
      </c>
      <c r="AO17" s="40"/>
      <c r="AP17" s="40"/>
      <c r="AQ17" s="40"/>
      <c r="AR17" s="41"/>
      <c r="AS17" s="52" t="s">
        <v>2010</v>
      </c>
      <c r="AT17" s="42" t="s">
        <v>2010</v>
      </c>
      <c r="AU17" s="42"/>
      <c r="AV17" s="42"/>
      <c r="AW17" s="42"/>
      <c r="AX17" s="43"/>
      <c r="AY17" s="137"/>
      <c r="AZ17" s="137"/>
      <c r="BA17" s="125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2032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2059</v>
      </c>
      <c r="AO18" s="40"/>
      <c r="AP18" s="40"/>
      <c r="AQ18" s="40"/>
      <c r="AR18" s="41"/>
      <c r="AS18" s="45" t="s">
        <v>2011</v>
      </c>
      <c r="AT18" s="42" t="s">
        <v>2011</v>
      </c>
      <c r="AU18" s="42"/>
      <c r="AV18" s="42"/>
      <c r="AW18" s="42"/>
      <c r="AX18" s="43"/>
      <c r="AY18" s="137"/>
      <c r="AZ18" s="137"/>
      <c r="BA18" s="125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2033</v>
      </c>
      <c r="AB19" s="44"/>
      <c r="AC19" s="44"/>
      <c r="AD19" s="44"/>
      <c r="AE19" s="40"/>
      <c r="AF19" s="40"/>
      <c r="AG19" s="40" t="s">
        <v>2046</v>
      </c>
      <c r="AH19" s="40"/>
      <c r="AI19" s="40"/>
      <c r="AJ19" s="40"/>
      <c r="AK19" s="40"/>
      <c r="AL19" s="40"/>
      <c r="AM19" s="40"/>
      <c r="AN19" s="40" t="s">
        <v>2056</v>
      </c>
      <c r="AO19" s="40"/>
      <c r="AP19" s="40"/>
      <c r="AQ19" s="40"/>
      <c r="AR19" s="41"/>
      <c r="AS19" s="45" t="s">
        <v>2069</v>
      </c>
      <c r="AT19" s="42" t="s">
        <v>2015</v>
      </c>
      <c r="AU19" s="42"/>
      <c r="AV19" s="42"/>
      <c r="AW19" s="42"/>
      <c r="AX19" s="43"/>
      <c r="AY19" s="137"/>
      <c r="AZ19" s="137"/>
      <c r="BA19" s="125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2060</v>
      </c>
      <c r="AB20" s="44"/>
      <c r="AC20" s="44"/>
      <c r="AD20" s="44"/>
      <c r="AE20" s="40"/>
      <c r="AF20" s="40"/>
      <c r="AG20" s="40" t="s">
        <v>2049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2070</v>
      </c>
      <c r="AT20" s="42" t="s">
        <v>2012</v>
      </c>
      <c r="AU20" s="42"/>
      <c r="AV20" s="42"/>
      <c r="AW20" s="42"/>
      <c r="AX20" s="43"/>
      <c r="AY20" s="137"/>
      <c r="AZ20" s="137"/>
      <c r="BA20" s="125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2061</v>
      </c>
      <c r="AB21" s="44"/>
      <c r="AC21" s="44"/>
      <c r="AD21" s="44"/>
      <c r="AE21" s="40"/>
      <c r="AF21" s="40"/>
      <c r="AG21" s="40" t="s">
        <v>2050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2071</v>
      </c>
      <c r="AT21" s="42" t="s">
        <v>2014</v>
      </c>
      <c r="AU21" s="42"/>
      <c r="AV21" s="42"/>
      <c r="AW21" s="42"/>
      <c r="AX21" s="43"/>
      <c r="AY21" s="137"/>
      <c r="AZ21" s="137"/>
      <c r="BA21" s="125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2062</v>
      </c>
      <c r="AB22" s="44"/>
      <c r="AC22" s="44"/>
      <c r="AD22" s="44"/>
      <c r="AE22" s="40"/>
      <c r="AF22" s="40"/>
      <c r="AG22" s="40" t="s">
        <v>2052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2012</v>
      </c>
      <c r="AT22" s="42" t="s">
        <v>2013</v>
      </c>
      <c r="AU22" s="42"/>
      <c r="AV22" s="42"/>
      <c r="AW22" s="42"/>
      <c r="AX22" s="43"/>
      <c r="AY22" s="137"/>
      <c r="AZ22" s="137"/>
      <c r="BA22" s="125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2063</v>
      </c>
      <c r="AB23" s="44"/>
      <c r="AC23" s="44"/>
      <c r="AD23" s="44"/>
      <c r="AE23" s="40"/>
      <c r="AF23" s="40"/>
      <c r="AG23" s="40" t="s">
        <v>2051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2014</v>
      </c>
      <c r="AT23" s="42" t="s">
        <v>1174</v>
      </c>
      <c r="AU23" s="42"/>
      <c r="AV23" s="42"/>
      <c r="AW23" s="42"/>
      <c r="AX23" s="43"/>
      <c r="AY23" s="137"/>
      <c r="AZ23" s="137"/>
      <c r="BA23" s="125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2064</v>
      </c>
      <c r="AB24" s="44"/>
      <c r="AC24" s="44"/>
      <c r="AD24" s="44"/>
      <c r="AE24" s="40"/>
      <c r="AF24" s="40"/>
      <c r="AG24" s="40" t="s">
        <v>2047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2013</v>
      </c>
      <c r="AT24" s="42" t="s">
        <v>1175</v>
      </c>
      <c r="AU24" s="42"/>
      <c r="AV24" s="42"/>
      <c r="AW24" s="42"/>
      <c r="AX24" s="43"/>
      <c r="AY24" s="137"/>
      <c r="AZ24" s="137"/>
      <c r="BA24" s="125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2065</v>
      </c>
      <c r="AB25" s="44"/>
      <c r="AC25" s="44"/>
      <c r="AD25" s="44"/>
      <c r="AE25" s="40"/>
      <c r="AF25" s="40"/>
      <c r="AG25" s="40" t="s">
        <v>2053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137"/>
      <c r="AZ25" s="137"/>
      <c r="BA25" s="125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2113</v>
      </c>
      <c r="AB26" s="44"/>
      <c r="AC26" s="44"/>
      <c r="AD26" s="44"/>
      <c r="AE26" s="40"/>
      <c r="AF26" s="40"/>
      <c r="AG26" s="40" t="s">
        <v>2066</v>
      </c>
      <c r="AH26" s="40"/>
      <c r="AI26" s="40"/>
      <c r="AJ26" s="40"/>
      <c r="AK26" s="40"/>
      <c r="AL26" s="40"/>
      <c r="AM26" s="40" t="s">
        <v>2081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137"/>
      <c r="AZ26" s="137"/>
      <c r="BA26" s="125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2054</v>
      </c>
      <c r="AB27" s="44"/>
      <c r="AC27" s="44"/>
      <c r="AD27" s="44"/>
      <c r="AE27" s="40"/>
      <c r="AF27" s="40"/>
      <c r="AG27" s="18" t="s">
        <v>2114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137"/>
      <c r="AZ27" s="137"/>
      <c r="BA27" s="125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2143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7"/>
      <c r="AZ28" s="137"/>
      <c r="BA28" s="125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2055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137"/>
      <c r="AZ29" s="137"/>
      <c r="BA29" s="125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137"/>
      <c r="AZ30" s="137"/>
      <c r="BA30" s="125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137"/>
      <c r="AZ31" s="137"/>
      <c r="BA31" s="125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137"/>
      <c r="AZ32" s="137"/>
      <c r="BA32" s="125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137"/>
      <c r="AZ33" s="137"/>
      <c r="BA33" s="125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137"/>
      <c r="AZ34" s="137"/>
      <c r="BA34" s="125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137"/>
      <c r="AZ35" s="137"/>
      <c r="BA35" s="125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137"/>
      <c r="AZ36" s="137"/>
      <c r="BA36" s="125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1993</v>
      </c>
      <c r="AU37" s="42"/>
      <c r="AV37" s="42"/>
      <c r="AW37" s="42"/>
      <c r="AX37" s="43"/>
      <c r="AY37" s="137"/>
      <c r="AZ37" s="137"/>
      <c r="BA37" s="125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137"/>
      <c r="AZ38" s="137"/>
      <c r="BA38" s="125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1993</v>
      </c>
      <c r="AT39" s="42"/>
      <c r="AU39" s="42"/>
      <c r="AV39" s="42"/>
      <c r="AW39" s="42"/>
      <c r="AX39" s="43"/>
      <c r="AY39" s="137"/>
      <c r="AZ39" s="137"/>
      <c r="BA39" s="125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7"/>
      <c r="AZ40" s="137"/>
      <c r="BA40" s="125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2124</v>
      </c>
      <c r="H41" s="44" t="s">
        <v>2144</v>
      </c>
      <c r="I41" s="44" t="s">
        <v>2000</v>
      </c>
      <c r="J41" s="44" t="s">
        <v>1170</v>
      </c>
      <c r="K41" s="44" t="s">
        <v>1171</v>
      </c>
      <c r="L41" s="44" t="s">
        <v>1990</v>
      </c>
      <c r="M41" s="44" t="s">
        <v>2001</v>
      </c>
      <c r="N41" s="44" t="s">
        <v>1998</v>
      </c>
      <c r="O41" s="44" t="s">
        <v>2002</v>
      </c>
      <c r="P41" s="44" t="s">
        <v>2003</v>
      </c>
      <c r="Q41" s="64" t="s">
        <v>2116</v>
      </c>
      <c r="R41" s="64" t="s">
        <v>2117</v>
      </c>
      <c r="S41" s="64" t="s">
        <v>2118</v>
      </c>
      <c r="T41" s="64" t="s">
        <v>2119</v>
      </c>
      <c r="U41" s="44" t="s">
        <v>1169</v>
      </c>
      <c r="V41" s="44" t="s">
        <v>2125</v>
      </c>
      <c r="W41" s="44" t="s">
        <v>1172</v>
      </c>
      <c r="X41" s="44" t="s">
        <v>1173</v>
      </c>
      <c r="Y41" s="44" t="s">
        <v>2004</v>
      </c>
      <c r="Z41" s="49" t="s">
        <v>2018</v>
      </c>
      <c r="AA41" s="44" t="s">
        <v>2062</v>
      </c>
      <c r="AB41" s="44" t="s">
        <v>2054</v>
      </c>
      <c r="AC41" s="44" t="s">
        <v>2054</v>
      </c>
      <c r="AD41" s="44" t="s">
        <v>2054</v>
      </c>
      <c r="AE41" s="44" t="s">
        <v>2054</v>
      </c>
      <c r="AF41" s="64" t="s">
        <v>2080</v>
      </c>
      <c r="AG41" s="44" t="s">
        <v>2114</v>
      </c>
      <c r="AH41" s="44" t="s">
        <v>2055</v>
      </c>
      <c r="AI41" s="44" t="s">
        <v>2055</v>
      </c>
      <c r="AJ41" s="44" t="s">
        <v>2055</v>
      </c>
      <c r="AK41" s="44" t="s">
        <v>2055</v>
      </c>
      <c r="AL41" s="44" t="s">
        <v>2055</v>
      </c>
      <c r="AM41" s="64" t="s">
        <v>2081</v>
      </c>
      <c r="AN41" s="44" t="s">
        <v>2056</v>
      </c>
      <c r="AO41" s="44" t="s">
        <v>2056</v>
      </c>
      <c r="AP41" s="44" t="s">
        <v>2056</v>
      </c>
      <c r="AQ41" s="44" t="s">
        <v>2056</v>
      </c>
      <c r="AR41" s="65" t="s">
        <v>2082</v>
      </c>
      <c r="AS41" s="50" t="s">
        <v>1174</v>
      </c>
      <c r="AT41" s="50" t="s">
        <v>2016</v>
      </c>
      <c r="AU41" s="50" t="s">
        <v>2016</v>
      </c>
      <c r="AV41" s="50" t="s">
        <v>2016</v>
      </c>
      <c r="AW41" s="50" t="s">
        <v>2016</v>
      </c>
      <c r="AX41" s="50" t="s">
        <v>2016</v>
      </c>
      <c r="AY41" s="137"/>
      <c r="AZ41" s="139"/>
      <c r="BA41" s="126"/>
    </row>
    <row r="42" spans="1:53" customFormat="1" ht="75.75" hidden="1" thickBot="1" x14ac:dyDescent="0.3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.75" hidden="1" thickBot="1" x14ac:dyDescent="0.3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.75" hidden="1" thickBot="1" x14ac:dyDescent="0.3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.75" hidden="1" thickBot="1" x14ac:dyDescent="0.3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3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3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3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3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1997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3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3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1997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3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3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1997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3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1997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.75" hidden="1" thickBot="1" x14ac:dyDescent="0.3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.75" hidden="1" thickBot="1" x14ac:dyDescent="0.3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3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3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.75" hidden="1" thickBot="1" x14ac:dyDescent="0.3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.75" hidden="1" thickBot="1" x14ac:dyDescent="0.3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.75" hidden="1" thickBot="1" x14ac:dyDescent="0.3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.75" hidden="1" thickBot="1" x14ac:dyDescent="0.3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.75" hidden="1" thickBot="1" x14ac:dyDescent="0.3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.75" hidden="1" thickBot="1" x14ac:dyDescent="0.3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.75" hidden="1" thickBot="1" x14ac:dyDescent="0.3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.75" hidden="1" thickBot="1" x14ac:dyDescent="0.3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.75" hidden="1" thickBot="1" x14ac:dyDescent="0.3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.75" hidden="1" thickBot="1" x14ac:dyDescent="0.3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.75" hidden="1" thickBot="1" x14ac:dyDescent="0.3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.75" hidden="1" thickBot="1" x14ac:dyDescent="0.3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.75" hidden="1" thickBot="1" x14ac:dyDescent="0.3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.75" hidden="1" thickBot="1" x14ac:dyDescent="0.3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.75" hidden="1" thickBot="1" x14ac:dyDescent="0.3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.75" hidden="1" thickBot="1" x14ac:dyDescent="0.3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.75" hidden="1" thickBot="1" x14ac:dyDescent="0.3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.75" hidden="1" thickBot="1" x14ac:dyDescent="0.3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.75" hidden="1" thickBot="1" x14ac:dyDescent="0.3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.75" hidden="1" thickBot="1" x14ac:dyDescent="0.3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.75" hidden="1" thickBot="1" x14ac:dyDescent="0.3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.75" hidden="1" thickBot="1" x14ac:dyDescent="0.3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.75" hidden="1" thickBot="1" x14ac:dyDescent="0.3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.75" hidden="1" thickBot="1" x14ac:dyDescent="0.3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.75" hidden="1" thickBot="1" x14ac:dyDescent="0.3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.75" hidden="1" thickBot="1" x14ac:dyDescent="0.3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.75" hidden="1" thickBot="1" x14ac:dyDescent="0.3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.75" hidden="1" thickBot="1" x14ac:dyDescent="0.3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.75" hidden="1" thickBot="1" x14ac:dyDescent="0.3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.75" hidden="1" thickBot="1" x14ac:dyDescent="0.3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.75" hidden="1" thickBot="1" x14ac:dyDescent="0.3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.75" hidden="1" thickBot="1" x14ac:dyDescent="0.3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.75" hidden="1" thickBot="1" x14ac:dyDescent="0.3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.75" hidden="1" thickBot="1" x14ac:dyDescent="0.3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.75" hidden="1" thickBot="1" x14ac:dyDescent="0.3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.75" hidden="1" thickBot="1" x14ac:dyDescent="0.3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.75" hidden="1" thickBot="1" x14ac:dyDescent="0.3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.75" hidden="1" thickBot="1" x14ac:dyDescent="0.3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.75" hidden="1" thickBot="1" x14ac:dyDescent="0.3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.75" hidden="1" thickBot="1" x14ac:dyDescent="0.3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.75" hidden="1" thickBot="1" x14ac:dyDescent="0.3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.75" hidden="1" thickBot="1" x14ac:dyDescent="0.3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.75" hidden="1" thickBot="1" x14ac:dyDescent="0.3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.75" hidden="1" thickBot="1" x14ac:dyDescent="0.3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.75" hidden="1" thickBot="1" x14ac:dyDescent="0.3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.75" hidden="1" thickBot="1" x14ac:dyDescent="0.3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.75" hidden="1" thickBot="1" x14ac:dyDescent="0.3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.75" hidden="1" thickBot="1" x14ac:dyDescent="0.3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.75" hidden="1" thickBot="1" x14ac:dyDescent="0.3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.75" hidden="1" thickBot="1" x14ac:dyDescent="0.3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.75" hidden="1" thickBot="1" x14ac:dyDescent="0.3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.75" hidden="1" thickBot="1" x14ac:dyDescent="0.3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.75" hidden="1" thickBot="1" x14ac:dyDescent="0.3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.75" hidden="1" thickBot="1" x14ac:dyDescent="0.3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.75" hidden="1" thickBot="1" x14ac:dyDescent="0.3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.75" hidden="1" thickBot="1" x14ac:dyDescent="0.3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.75" hidden="1" thickBot="1" x14ac:dyDescent="0.3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.75" hidden="1" thickBot="1" x14ac:dyDescent="0.3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.75" hidden="1" thickBot="1" x14ac:dyDescent="0.3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.75" hidden="1" thickBot="1" x14ac:dyDescent="0.3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.75" hidden="1" thickBot="1" x14ac:dyDescent="0.3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.75" hidden="1" thickBot="1" x14ac:dyDescent="0.3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.75" hidden="1" thickBot="1" x14ac:dyDescent="0.3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3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.75" hidden="1" thickBot="1" x14ac:dyDescent="0.3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.75" hidden="1" thickBot="1" x14ac:dyDescent="0.3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.75" hidden="1" thickBot="1" x14ac:dyDescent="0.3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.75" hidden="1" thickBot="1" x14ac:dyDescent="0.3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.75" hidden="1" thickBot="1" x14ac:dyDescent="0.3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.75" hidden="1" thickBot="1" x14ac:dyDescent="0.3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.75" hidden="1" thickBot="1" x14ac:dyDescent="0.3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.75" hidden="1" thickBot="1" x14ac:dyDescent="0.3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.75" hidden="1" thickBot="1" x14ac:dyDescent="0.3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.75" hidden="1" thickBot="1" x14ac:dyDescent="0.3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.75" hidden="1" thickBot="1" x14ac:dyDescent="0.3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.75" hidden="1" thickBot="1" x14ac:dyDescent="0.3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1997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.75" hidden="1" thickBot="1" x14ac:dyDescent="0.3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1997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.75" hidden="1" thickBot="1" x14ac:dyDescent="0.3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.75" hidden="1" thickBot="1" x14ac:dyDescent="0.3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.75" hidden="1" thickBot="1" x14ac:dyDescent="0.3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.75" hidden="1" thickBot="1" x14ac:dyDescent="0.3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.75" hidden="1" thickBot="1" x14ac:dyDescent="0.3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.75" hidden="1" thickBot="1" x14ac:dyDescent="0.3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.75" hidden="1" thickBot="1" x14ac:dyDescent="0.3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.75" hidden="1" thickBot="1" x14ac:dyDescent="0.3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1997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.75" hidden="1" thickBot="1" x14ac:dyDescent="0.3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.75" hidden="1" thickBot="1" x14ac:dyDescent="0.3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3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.75" hidden="1" thickBot="1" x14ac:dyDescent="0.3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.75" hidden="1" thickBot="1" x14ac:dyDescent="0.3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.75" hidden="1" thickBot="1" x14ac:dyDescent="0.3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.75" hidden="1" thickBot="1" x14ac:dyDescent="0.3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.75" hidden="1" thickBot="1" x14ac:dyDescent="0.3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.75" hidden="1" thickBot="1" x14ac:dyDescent="0.3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.75" hidden="1" thickBot="1" x14ac:dyDescent="0.3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.75" hidden="1" thickBot="1" x14ac:dyDescent="0.3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.75" hidden="1" thickBot="1" x14ac:dyDescent="0.3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.75" hidden="1" thickBot="1" x14ac:dyDescent="0.3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.75" hidden="1" thickBot="1" x14ac:dyDescent="0.3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.75" hidden="1" thickBot="1" x14ac:dyDescent="0.3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.75" hidden="1" thickBot="1" x14ac:dyDescent="0.3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.75" hidden="1" thickBot="1" x14ac:dyDescent="0.3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1997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.75" hidden="1" thickBot="1" x14ac:dyDescent="0.3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.75" hidden="1" thickBot="1" x14ac:dyDescent="0.3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.75" hidden="1" thickBot="1" x14ac:dyDescent="0.3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.75" hidden="1" thickBot="1" x14ac:dyDescent="0.3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.75" hidden="1" thickBot="1" x14ac:dyDescent="0.3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3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.75" hidden="1" thickBot="1" x14ac:dyDescent="0.3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.75" hidden="1" thickBot="1" x14ac:dyDescent="0.3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.75" hidden="1" thickBot="1" x14ac:dyDescent="0.3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.75" hidden="1" thickBot="1" x14ac:dyDescent="0.3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.75" hidden="1" thickBot="1" x14ac:dyDescent="0.3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.75" hidden="1" thickBot="1" x14ac:dyDescent="0.3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.75" hidden="1" thickBot="1" x14ac:dyDescent="0.3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2120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.75" hidden="1" thickBot="1" x14ac:dyDescent="0.3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.75" hidden="1" thickBot="1" x14ac:dyDescent="0.3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.75" hidden="1" thickBot="1" x14ac:dyDescent="0.3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.75" hidden="1" thickBot="1" x14ac:dyDescent="0.3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.75" hidden="1" thickBot="1" x14ac:dyDescent="0.3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.75" hidden="1" thickBot="1" x14ac:dyDescent="0.3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.75" hidden="1" thickBot="1" x14ac:dyDescent="0.3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.75" hidden="1" thickBot="1" x14ac:dyDescent="0.3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.75" hidden="1" thickBot="1" x14ac:dyDescent="0.3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.75" hidden="1" thickBot="1" x14ac:dyDescent="0.3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.75" hidden="1" thickBot="1" x14ac:dyDescent="0.3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.75" hidden="1" thickBot="1" x14ac:dyDescent="0.3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.75" hidden="1" thickBot="1" x14ac:dyDescent="0.3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.75" hidden="1" thickBot="1" x14ac:dyDescent="0.3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.75" hidden="1" thickBot="1" x14ac:dyDescent="0.3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.75" hidden="1" thickBot="1" x14ac:dyDescent="0.3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.75" hidden="1" thickBot="1" x14ac:dyDescent="0.3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.75" hidden="1" thickBot="1" x14ac:dyDescent="0.3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.75" hidden="1" thickBot="1" x14ac:dyDescent="0.3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.75" hidden="1" thickBot="1" x14ac:dyDescent="0.3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1997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.75" hidden="1" thickBot="1" x14ac:dyDescent="0.3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.75" hidden="1" thickBot="1" x14ac:dyDescent="0.3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.75" hidden="1" thickBot="1" x14ac:dyDescent="0.3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.75" hidden="1" thickBot="1" x14ac:dyDescent="0.3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.75" hidden="1" thickBot="1" x14ac:dyDescent="0.3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.75" hidden="1" thickBot="1" x14ac:dyDescent="0.3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.75" hidden="1" thickBot="1" x14ac:dyDescent="0.3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.75" hidden="1" thickBot="1" x14ac:dyDescent="0.3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.75" hidden="1" thickBot="1" x14ac:dyDescent="0.3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.75" hidden="1" thickBot="1" x14ac:dyDescent="0.3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.75" hidden="1" thickBot="1" x14ac:dyDescent="0.3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.75" hidden="1" thickBot="1" x14ac:dyDescent="0.3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.75" hidden="1" thickBot="1" x14ac:dyDescent="0.3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.75" hidden="1" thickBot="1" x14ac:dyDescent="0.3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.75" hidden="1" thickBot="1" x14ac:dyDescent="0.3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.75" hidden="1" thickBot="1" x14ac:dyDescent="0.3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.75" hidden="1" thickBot="1" x14ac:dyDescent="0.3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.75" hidden="1" thickBot="1" x14ac:dyDescent="0.3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.75" hidden="1" thickBot="1" x14ac:dyDescent="0.3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.75" hidden="1" thickBot="1" x14ac:dyDescent="0.3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.75" hidden="1" thickBot="1" x14ac:dyDescent="0.3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.75" hidden="1" thickBot="1" x14ac:dyDescent="0.3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.75" hidden="1" thickBot="1" x14ac:dyDescent="0.3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1997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.75" hidden="1" thickBot="1" x14ac:dyDescent="0.3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.75" hidden="1" thickBot="1" x14ac:dyDescent="0.3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.75" hidden="1" thickBot="1" x14ac:dyDescent="0.3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.75" hidden="1" thickBot="1" x14ac:dyDescent="0.3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.75" hidden="1" thickBot="1" x14ac:dyDescent="0.3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.75" hidden="1" thickBot="1" x14ac:dyDescent="0.3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.75" hidden="1" thickBot="1" x14ac:dyDescent="0.3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.75" hidden="1" thickBot="1" x14ac:dyDescent="0.3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.75" hidden="1" thickBot="1" x14ac:dyDescent="0.3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.75" hidden="1" thickBot="1" x14ac:dyDescent="0.3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.75" hidden="1" thickBot="1" x14ac:dyDescent="0.3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1997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.75" hidden="1" thickBot="1" x14ac:dyDescent="0.3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.75" hidden="1" thickBot="1" x14ac:dyDescent="0.3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.75" hidden="1" thickBot="1" x14ac:dyDescent="0.3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.75" hidden="1" thickBot="1" x14ac:dyDescent="0.3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1997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.75" hidden="1" thickBot="1" x14ac:dyDescent="0.3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.75" hidden="1" thickBot="1" x14ac:dyDescent="0.3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1997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.75" hidden="1" thickBot="1" x14ac:dyDescent="0.3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.75" hidden="1" thickBot="1" x14ac:dyDescent="0.3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1997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.75" hidden="1" thickBot="1" x14ac:dyDescent="0.3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.75" hidden="1" thickBot="1" x14ac:dyDescent="0.3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.75" hidden="1" thickBot="1" x14ac:dyDescent="0.3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1997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.75" hidden="1" thickBot="1" x14ac:dyDescent="0.3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.75" hidden="1" thickBot="1" x14ac:dyDescent="0.3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.75" hidden="1" thickBot="1" x14ac:dyDescent="0.3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1997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.75" hidden="1" thickBot="1" x14ac:dyDescent="0.3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.75" hidden="1" thickBot="1" x14ac:dyDescent="0.3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.75" hidden="1" thickBot="1" x14ac:dyDescent="0.3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.75" hidden="1" thickBot="1" x14ac:dyDescent="0.3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.75" hidden="1" thickBot="1" x14ac:dyDescent="0.3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1997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.75" hidden="1" thickBot="1" x14ac:dyDescent="0.3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.75" hidden="1" thickBot="1" x14ac:dyDescent="0.3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.75" hidden="1" thickBot="1" x14ac:dyDescent="0.3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.75" hidden="1" thickBot="1" x14ac:dyDescent="0.3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.75" hidden="1" thickBot="1" x14ac:dyDescent="0.3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.75" hidden="1" thickBot="1" x14ac:dyDescent="0.3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.75" hidden="1" thickBot="1" x14ac:dyDescent="0.3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.75" hidden="1" thickBot="1" x14ac:dyDescent="0.3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.75" hidden="1" thickBot="1" x14ac:dyDescent="0.3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.75" hidden="1" thickBot="1" x14ac:dyDescent="0.3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.75" hidden="1" thickBot="1" x14ac:dyDescent="0.3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.75" hidden="1" thickBot="1" x14ac:dyDescent="0.3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.75" hidden="1" thickBot="1" x14ac:dyDescent="0.3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.75" hidden="1" thickBot="1" x14ac:dyDescent="0.3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.75" hidden="1" thickBot="1" x14ac:dyDescent="0.3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.75" hidden="1" thickBot="1" x14ac:dyDescent="0.3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.75" hidden="1" thickBot="1" x14ac:dyDescent="0.3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.75" hidden="1" thickBot="1" x14ac:dyDescent="0.3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.75" hidden="1" thickBot="1" x14ac:dyDescent="0.3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.75" hidden="1" thickBot="1" x14ac:dyDescent="0.3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.75" hidden="1" thickBot="1" x14ac:dyDescent="0.3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.75" hidden="1" thickBot="1" x14ac:dyDescent="0.3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.75" hidden="1" thickBot="1" x14ac:dyDescent="0.3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.75" hidden="1" thickBot="1" x14ac:dyDescent="0.3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.75" hidden="1" thickBot="1" x14ac:dyDescent="0.3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.75" hidden="1" thickBot="1" x14ac:dyDescent="0.3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.75" hidden="1" thickBot="1" x14ac:dyDescent="0.3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.75" hidden="1" thickBot="1" x14ac:dyDescent="0.3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.75" hidden="1" thickBot="1" x14ac:dyDescent="0.3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.75" hidden="1" thickBot="1" x14ac:dyDescent="0.3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.75" hidden="1" thickBot="1" x14ac:dyDescent="0.3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.75" hidden="1" thickBot="1" x14ac:dyDescent="0.3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.75" hidden="1" thickBot="1" x14ac:dyDescent="0.3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.75" hidden="1" thickBot="1" x14ac:dyDescent="0.3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.75" hidden="1" thickBot="1" x14ac:dyDescent="0.3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.75" hidden="1" thickBot="1" x14ac:dyDescent="0.3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.75" hidden="1" thickBot="1" x14ac:dyDescent="0.3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.75" hidden="1" thickBot="1" x14ac:dyDescent="0.3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.75" hidden="1" thickBot="1" x14ac:dyDescent="0.3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.75" hidden="1" thickBot="1" x14ac:dyDescent="0.3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.75" hidden="1" thickBot="1" x14ac:dyDescent="0.3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.75" hidden="1" thickBot="1" x14ac:dyDescent="0.3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1997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.75" hidden="1" thickBot="1" x14ac:dyDescent="0.3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.75" hidden="1" thickBot="1" x14ac:dyDescent="0.3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.75" hidden="1" thickBot="1" x14ac:dyDescent="0.3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.75" hidden="1" thickBot="1" x14ac:dyDescent="0.3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.75" hidden="1" thickBot="1" x14ac:dyDescent="0.3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.75" hidden="1" thickBot="1" x14ac:dyDescent="0.3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.75" hidden="1" thickBot="1" x14ac:dyDescent="0.3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.75" hidden="1" thickBot="1" x14ac:dyDescent="0.3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.75" hidden="1" thickBot="1" x14ac:dyDescent="0.3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.75" hidden="1" thickBot="1" x14ac:dyDescent="0.3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.75" hidden="1" thickBot="1" x14ac:dyDescent="0.3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.75" hidden="1" thickBot="1" x14ac:dyDescent="0.3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.75" hidden="1" thickBot="1" x14ac:dyDescent="0.3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.75" hidden="1" thickBot="1" x14ac:dyDescent="0.3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.75" hidden="1" thickBot="1" x14ac:dyDescent="0.3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.75" hidden="1" thickBot="1" x14ac:dyDescent="0.3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.75" hidden="1" thickBot="1" x14ac:dyDescent="0.3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.75" hidden="1" thickBot="1" x14ac:dyDescent="0.3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.75" hidden="1" thickBot="1" x14ac:dyDescent="0.3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.75" hidden="1" thickBot="1" x14ac:dyDescent="0.3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.75" hidden="1" thickBot="1" x14ac:dyDescent="0.3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.75" hidden="1" thickBot="1" x14ac:dyDescent="0.3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.75" hidden="1" thickBot="1" x14ac:dyDescent="0.3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.75" hidden="1" thickBot="1" x14ac:dyDescent="0.3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1997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.75" hidden="1" thickBot="1" x14ac:dyDescent="0.3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.75" hidden="1" thickBot="1" x14ac:dyDescent="0.3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.75" hidden="1" thickBot="1" x14ac:dyDescent="0.3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.75" hidden="1" thickBot="1" x14ac:dyDescent="0.3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.75" hidden="1" thickBot="1" x14ac:dyDescent="0.3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.75" hidden="1" thickBot="1" x14ac:dyDescent="0.3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1997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.75" hidden="1" thickBot="1" x14ac:dyDescent="0.3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.75" hidden="1" thickBot="1" x14ac:dyDescent="0.3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.75" hidden="1" thickBot="1" x14ac:dyDescent="0.3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.75" hidden="1" thickBot="1" x14ac:dyDescent="0.3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.75" hidden="1" thickBot="1" x14ac:dyDescent="0.3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.75" hidden="1" thickBot="1" x14ac:dyDescent="0.3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.75" hidden="1" thickBot="1" x14ac:dyDescent="0.3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.75" hidden="1" thickBot="1" x14ac:dyDescent="0.3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.75" hidden="1" thickBot="1" x14ac:dyDescent="0.3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.75" hidden="1" thickBot="1" x14ac:dyDescent="0.3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.75" hidden="1" thickBot="1" x14ac:dyDescent="0.3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.75" hidden="1" thickBot="1" x14ac:dyDescent="0.3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.75" hidden="1" thickBot="1" x14ac:dyDescent="0.3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.75" hidden="1" thickBot="1" x14ac:dyDescent="0.3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.75" hidden="1" thickBot="1" x14ac:dyDescent="0.3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.75" hidden="1" thickBot="1" x14ac:dyDescent="0.3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.75" hidden="1" thickBot="1" x14ac:dyDescent="0.3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1997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.75" hidden="1" thickBot="1" x14ac:dyDescent="0.3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.75" hidden="1" thickBot="1" x14ac:dyDescent="0.3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.75" hidden="1" thickBot="1" x14ac:dyDescent="0.3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.75" hidden="1" thickBot="1" x14ac:dyDescent="0.3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.75" hidden="1" thickBot="1" x14ac:dyDescent="0.3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.75" hidden="1" thickBot="1" x14ac:dyDescent="0.3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.75" hidden="1" thickBot="1" x14ac:dyDescent="0.3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.75" hidden="1" thickBot="1" x14ac:dyDescent="0.3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.75" hidden="1" thickBot="1" x14ac:dyDescent="0.3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.75" hidden="1" thickBot="1" x14ac:dyDescent="0.3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1997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.75" hidden="1" thickBot="1" x14ac:dyDescent="0.3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1997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.75" hidden="1" thickBot="1" x14ac:dyDescent="0.3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.75" hidden="1" thickBot="1" x14ac:dyDescent="0.3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.75" hidden="1" thickBot="1" x14ac:dyDescent="0.3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.75" hidden="1" thickBot="1" x14ac:dyDescent="0.3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.75" hidden="1" thickBot="1" x14ac:dyDescent="0.3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.75" hidden="1" thickBot="1" x14ac:dyDescent="0.3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.75" hidden="1" thickBot="1" x14ac:dyDescent="0.3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.75" hidden="1" thickBot="1" x14ac:dyDescent="0.3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.75" hidden="1" thickBot="1" x14ac:dyDescent="0.3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2123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.75" hidden="1" thickBot="1" x14ac:dyDescent="0.3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.75" hidden="1" thickBot="1" x14ac:dyDescent="0.3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.75" hidden="1" thickBot="1" x14ac:dyDescent="0.3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.75" hidden="1" thickBot="1" x14ac:dyDescent="0.3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.75" hidden="1" thickBot="1" x14ac:dyDescent="0.3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.75" hidden="1" thickBot="1" x14ac:dyDescent="0.3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.75" hidden="1" thickBot="1" x14ac:dyDescent="0.3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.75" hidden="1" thickBot="1" x14ac:dyDescent="0.3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.75" hidden="1" thickBot="1" x14ac:dyDescent="0.3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1997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.75" hidden="1" thickBot="1" x14ac:dyDescent="0.3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.75" hidden="1" thickBot="1" x14ac:dyDescent="0.3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1997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1997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.75" hidden="1" thickBot="1" x14ac:dyDescent="0.3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.75" hidden="1" thickBot="1" x14ac:dyDescent="0.3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.75" hidden="1" thickBot="1" x14ac:dyDescent="0.3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1997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.75" hidden="1" thickBot="1" x14ac:dyDescent="0.3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.75" hidden="1" thickBot="1" x14ac:dyDescent="0.3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.75" hidden="1" thickBot="1" x14ac:dyDescent="0.3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.75" hidden="1" thickBot="1" x14ac:dyDescent="0.3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.75" hidden="1" thickBot="1" x14ac:dyDescent="0.3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.75" hidden="1" thickBot="1" x14ac:dyDescent="0.3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.75" hidden="1" thickBot="1" x14ac:dyDescent="0.3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.75" hidden="1" thickBot="1" x14ac:dyDescent="0.3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.75" hidden="1" thickBot="1" x14ac:dyDescent="0.3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.75" hidden="1" thickBot="1" x14ac:dyDescent="0.3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.75" hidden="1" thickBot="1" x14ac:dyDescent="0.3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.75" hidden="1" thickBot="1" x14ac:dyDescent="0.3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.75" hidden="1" thickBot="1" x14ac:dyDescent="0.3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.75" hidden="1" thickBot="1" x14ac:dyDescent="0.3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.75" hidden="1" thickBot="1" x14ac:dyDescent="0.3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.75" hidden="1" thickBot="1" x14ac:dyDescent="0.3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.75" hidden="1" thickBot="1" x14ac:dyDescent="0.3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.75" hidden="1" thickBot="1" x14ac:dyDescent="0.3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.75" hidden="1" thickBot="1" x14ac:dyDescent="0.3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1997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1997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.75" hidden="1" thickBot="1" x14ac:dyDescent="0.3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.75" hidden="1" thickBot="1" x14ac:dyDescent="0.3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.75" hidden="1" thickBot="1" x14ac:dyDescent="0.3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.75" hidden="1" thickBot="1" x14ac:dyDescent="0.3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.75" hidden="1" thickBot="1" x14ac:dyDescent="0.3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.75" hidden="1" thickBot="1" x14ac:dyDescent="0.3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.75" hidden="1" thickBot="1" x14ac:dyDescent="0.3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.75" hidden="1" thickBot="1" x14ac:dyDescent="0.3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.75" hidden="1" thickBot="1" x14ac:dyDescent="0.3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.75" hidden="1" thickBot="1" x14ac:dyDescent="0.3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.75" hidden="1" thickBot="1" x14ac:dyDescent="0.3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.75" hidden="1" thickBot="1" x14ac:dyDescent="0.3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.75" hidden="1" thickBot="1" x14ac:dyDescent="0.3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.75" hidden="1" thickBot="1" x14ac:dyDescent="0.3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.75" hidden="1" thickBot="1" x14ac:dyDescent="0.3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.75" hidden="1" thickBot="1" x14ac:dyDescent="0.3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.75" hidden="1" thickBot="1" x14ac:dyDescent="0.3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.75" hidden="1" thickBot="1" x14ac:dyDescent="0.3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.75" hidden="1" thickBot="1" x14ac:dyDescent="0.3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.75" hidden="1" thickBot="1" x14ac:dyDescent="0.3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2121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.75" hidden="1" thickBot="1" x14ac:dyDescent="0.3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.75" hidden="1" thickBot="1" x14ac:dyDescent="0.3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2122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.75" hidden="1" thickBot="1" x14ac:dyDescent="0.3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.75" hidden="1" thickBot="1" x14ac:dyDescent="0.3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.75" hidden="1" thickBot="1" x14ac:dyDescent="0.3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.75" hidden="1" thickBot="1" x14ac:dyDescent="0.3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.75" hidden="1" thickBot="1" x14ac:dyDescent="0.3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1997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.75" hidden="1" thickBot="1" x14ac:dyDescent="0.3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1997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.75" hidden="1" thickBot="1" x14ac:dyDescent="0.3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.75" hidden="1" thickBot="1" x14ac:dyDescent="0.3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.75" hidden="1" thickBot="1" x14ac:dyDescent="0.3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.75" hidden="1" thickBot="1" x14ac:dyDescent="0.3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.75" hidden="1" thickBot="1" x14ac:dyDescent="0.3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.75" hidden="1" thickBot="1" x14ac:dyDescent="0.3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.75" hidden="1" thickBot="1" x14ac:dyDescent="0.3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.75" hidden="1" thickBot="1" x14ac:dyDescent="0.3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.75" hidden="1" thickBot="1" x14ac:dyDescent="0.3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.75" hidden="1" thickBot="1" x14ac:dyDescent="0.3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.75" hidden="1" thickBot="1" x14ac:dyDescent="0.3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.75" hidden="1" thickBot="1" x14ac:dyDescent="0.3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.75" hidden="1" thickBot="1" x14ac:dyDescent="0.3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.75" hidden="1" thickBot="1" x14ac:dyDescent="0.3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.75" hidden="1" thickBot="1" x14ac:dyDescent="0.3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.75" hidden="1" thickBot="1" x14ac:dyDescent="0.3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.75" hidden="1" thickBot="1" x14ac:dyDescent="0.3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1997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1997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.75" hidden="1" thickBot="1" x14ac:dyDescent="0.3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1997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1997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.75" hidden="1" thickBot="1" x14ac:dyDescent="0.3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1997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1997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.75" hidden="1" thickBot="1" x14ac:dyDescent="0.3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1997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1997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.75" hidden="1" thickBot="1" x14ac:dyDescent="0.3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1997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1997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.75" hidden="1" thickBot="1" x14ac:dyDescent="0.3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.75" hidden="1" thickBot="1" x14ac:dyDescent="0.3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.75" hidden="1" thickBot="1" x14ac:dyDescent="0.3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.75" hidden="1" thickBot="1" x14ac:dyDescent="0.3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.75" hidden="1" thickBot="1" x14ac:dyDescent="0.3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1997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.75" hidden="1" thickBot="1" x14ac:dyDescent="0.3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1997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.75" hidden="1" thickBot="1" x14ac:dyDescent="0.3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.75" hidden="1" thickBot="1" x14ac:dyDescent="0.3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.75" hidden="1" thickBot="1" x14ac:dyDescent="0.3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.75" hidden="1" thickBot="1" x14ac:dyDescent="0.3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.75" hidden="1" thickBot="1" x14ac:dyDescent="0.3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.75" hidden="1" thickBot="1" x14ac:dyDescent="0.3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.75" hidden="1" thickBot="1" x14ac:dyDescent="0.3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.75" hidden="1" thickBot="1" x14ac:dyDescent="0.3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.75" hidden="1" thickBot="1" x14ac:dyDescent="0.3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.75" hidden="1" thickBot="1" x14ac:dyDescent="0.3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.75" hidden="1" thickBot="1" x14ac:dyDescent="0.3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.75" hidden="1" thickBot="1" x14ac:dyDescent="0.3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.75" hidden="1" thickBot="1" x14ac:dyDescent="0.3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1997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.75" hidden="1" thickBot="1" x14ac:dyDescent="0.3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.75" hidden="1" thickBot="1" x14ac:dyDescent="0.3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.75" hidden="1" thickBot="1" x14ac:dyDescent="0.3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/>
      <c r="N459" s="28"/>
      <c r="O459" s="28"/>
      <c r="P459" s="3" t="s">
        <v>7</v>
      </c>
      <c r="Q459" s="4"/>
      <c r="R459" s="4"/>
      <c r="S459" s="4"/>
      <c r="T459" s="4"/>
      <c r="U459" s="3">
        <v>1</v>
      </c>
      <c r="V459" s="59">
        <v>1</v>
      </c>
      <c r="W459" s="6" t="s">
        <v>1626</v>
      </c>
      <c r="X459" s="6" t="s">
        <v>1627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/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.75" hidden="1" thickBot="1" x14ac:dyDescent="0.3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8</v>
      </c>
      <c r="Q460" s="4"/>
      <c r="R460" s="4"/>
      <c r="S460" s="4"/>
      <c r="T460" s="4"/>
      <c r="U460" s="3">
        <v>1</v>
      </c>
      <c r="V460" s="59">
        <v>1</v>
      </c>
      <c r="W460" s="6" t="s">
        <v>1627</v>
      </c>
      <c r="X460" s="6" t="s">
        <v>1628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.75" hidden="1" thickBot="1" x14ac:dyDescent="0.3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589</v>
      </c>
      <c r="Q461" s="4"/>
      <c r="R461" s="4"/>
      <c r="S461" s="4"/>
      <c r="T461" s="4"/>
      <c r="U461" s="3">
        <v>1</v>
      </c>
      <c r="V461" s="59">
        <v>1</v>
      </c>
      <c r="W461" s="6" t="s">
        <v>1628</v>
      </c>
      <c r="X461" s="6" t="s">
        <v>1629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.75" hidden="1" thickBot="1" x14ac:dyDescent="0.3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590</v>
      </c>
      <c r="Q462" s="4"/>
      <c r="R462" s="4"/>
      <c r="S462" s="4"/>
      <c r="T462" s="4"/>
      <c r="U462" s="3">
        <v>1</v>
      </c>
      <c r="V462" s="59">
        <v>1</v>
      </c>
      <c r="W462" s="6" t="s">
        <v>1629</v>
      </c>
      <c r="X462" s="6" t="s">
        <v>1630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.75" hidden="1" thickBot="1" x14ac:dyDescent="0.3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10</v>
      </c>
      <c r="Q463" s="4"/>
      <c r="R463" s="4"/>
      <c r="S463" s="4"/>
      <c r="T463" s="4"/>
      <c r="U463" s="3">
        <v>1</v>
      </c>
      <c r="V463" s="59">
        <v>1</v>
      </c>
      <c r="W463" s="6" t="s">
        <v>1630</v>
      </c>
      <c r="X463" s="6" t="s">
        <v>1631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75.75" hidden="1" thickBot="1" x14ac:dyDescent="0.3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/>
      <c r="N464" s="28"/>
      <c r="O464" s="28"/>
      <c r="P464" s="3" t="s">
        <v>597</v>
      </c>
      <c r="Q464" s="4"/>
      <c r="R464" s="4"/>
      <c r="S464" s="4"/>
      <c r="T464" s="4"/>
      <c r="U464" s="3">
        <v>4</v>
      </c>
      <c r="V464" s="59">
        <v>1</v>
      </c>
      <c r="W464" s="6" t="s">
        <v>1631</v>
      </c>
      <c r="X464" s="6" t="s">
        <v>1632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>
        <v>0</v>
      </c>
      <c r="AH464" s="5">
        <v>0</v>
      </c>
      <c r="AI464" s="5"/>
      <c r="AJ464" s="5">
        <v>0</v>
      </c>
      <c r="AK464" s="5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60.75" hidden="1" thickBot="1" x14ac:dyDescent="0.3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598</v>
      </c>
      <c r="Q465" s="4"/>
      <c r="R465" s="4"/>
      <c r="S465" s="4"/>
      <c r="T465" s="4"/>
      <c r="U465" s="3">
        <v>1</v>
      </c>
      <c r="V465" s="59">
        <v>1</v>
      </c>
      <c r="W465" s="6" t="s">
        <v>1632</v>
      </c>
      <c r="X465" s="6" t="s">
        <v>1633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75.75" hidden="1" thickBot="1" x14ac:dyDescent="0.3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599</v>
      </c>
      <c r="Q466" s="4"/>
      <c r="R466" s="4"/>
      <c r="S466" s="4"/>
      <c r="T466" s="4"/>
      <c r="U466" s="3">
        <v>4</v>
      </c>
      <c r="V466" s="59" t="s">
        <v>1997</v>
      </c>
      <c r="W466" s="6" t="s">
        <v>1633</v>
      </c>
      <c r="X466" s="6" t="s">
        <v>1634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30.75" hidden="1" thickBot="1" x14ac:dyDescent="0.3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600</v>
      </c>
      <c r="Q467" s="4"/>
      <c r="R467" s="4"/>
      <c r="S467" s="4"/>
      <c r="T467" s="4"/>
      <c r="U467" s="3">
        <v>10</v>
      </c>
      <c r="V467" s="59">
        <v>4.4000000000000004</v>
      </c>
      <c r="W467" s="6" t="s">
        <v>1634</v>
      </c>
      <c r="X467" s="6" t="s">
        <v>1635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.75" hidden="1" thickBot="1" x14ac:dyDescent="0.3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601</v>
      </c>
      <c r="Q468" s="4"/>
      <c r="R468" s="4"/>
      <c r="S468" s="4"/>
      <c r="T468" s="4"/>
      <c r="U468" s="3">
        <v>72</v>
      </c>
      <c r="V468" s="59">
        <v>16</v>
      </c>
      <c r="W468" s="6" t="s">
        <v>1635</v>
      </c>
      <c r="X468" s="6" t="s">
        <v>1636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30.75" hidden="1" thickBot="1" x14ac:dyDescent="0.3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602</v>
      </c>
      <c r="Q469" s="4"/>
      <c r="R469" s="4"/>
      <c r="S469" s="4"/>
      <c r="T469" s="4"/>
      <c r="U469" s="3">
        <v>1</v>
      </c>
      <c r="V469" s="59">
        <v>1</v>
      </c>
      <c r="W469" s="6" t="s">
        <v>1636</v>
      </c>
      <c r="X469" s="6" t="s">
        <v>1637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.75" hidden="1" thickBot="1" x14ac:dyDescent="0.3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604</v>
      </c>
      <c r="Q470" s="4"/>
      <c r="R470" s="4"/>
      <c r="S470" s="4"/>
      <c r="T470" s="4"/>
      <c r="U470" s="3">
        <v>10</v>
      </c>
      <c r="V470" s="59">
        <v>3</v>
      </c>
      <c r="W470" s="6" t="s">
        <v>1637</v>
      </c>
      <c r="X470" s="6" t="s">
        <v>1638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.75" hidden="1" thickBot="1" x14ac:dyDescent="0.3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605</v>
      </c>
      <c r="Q471" s="4"/>
      <c r="R471" s="4"/>
      <c r="S471" s="4"/>
      <c r="T471" s="4"/>
      <c r="U471" s="3">
        <v>80</v>
      </c>
      <c r="V471" s="59">
        <v>11</v>
      </c>
      <c r="W471" s="6" t="s">
        <v>1638</v>
      </c>
      <c r="X471" s="6" t="s">
        <v>1639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.75" hidden="1" thickBot="1" x14ac:dyDescent="0.3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606</v>
      </c>
      <c r="Q472" s="4"/>
      <c r="R472" s="4"/>
      <c r="S472" s="4"/>
      <c r="T472" s="4"/>
      <c r="U472" s="3">
        <v>25</v>
      </c>
      <c r="V472" s="59">
        <v>6</v>
      </c>
      <c r="W472" s="6" t="s">
        <v>1639</v>
      </c>
      <c r="X472" s="6" t="s">
        <v>1640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30.75" hidden="1" thickBot="1" x14ac:dyDescent="0.3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608</v>
      </c>
      <c r="Q473" s="4"/>
      <c r="R473" s="4"/>
      <c r="S473" s="4"/>
      <c r="T473" s="4"/>
      <c r="U473" s="3">
        <v>10</v>
      </c>
      <c r="V473" s="59">
        <v>2</v>
      </c>
      <c r="W473" s="6" t="s">
        <v>1640</v>
      </c>
      <c r="X473" s="6" t="s">
        <v>1641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.75" hidden="1" thickBot="1" x14ac:dyDescent="0.3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609</v>
      </c>
      <c r="Q474" s="4"/>
      <c r="R474" s="4"/>
      <c r="S474" s="4"/>
      <c r="T474" s="4"/>
      <c r="U474" s="3">
        <v>50</v>
      </c>
      <c r="V474" s="59">
        <v>22</v>
      </c>
      <c r="W474" s="6" t="s">
        <v>1641</v>
      </c>
      <c r="X474" s="6" t="s">
        <v>1642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45.75" hidden="1" thickBot="1" x14ac:dyDescent="0.3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610</v>
      </c>
      <c r="Q475" s="4"/>
      <c r="R475" s="4"/>
      <c r="S475" s="4"/>
      <c r="T475" s="4"/>
      <c r="U475" s="3">
        <v>100</v>
      </c>
      <c r="V475" s="59" t="s">
        <v>1997</v>
      </c>
      <c r="W475" s="6" t="s">
        <v>1642</v>
      </c>
      <c r="X475" s="6" t="s">
        <v>1643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.75" hidden="1" thickBot="1" x14ac:dyDescent="0.3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621</v>
      </c>
      <c r="Q476" s="4"/>
      <c r="R476" s="4"/>
      <c r="S476" s="4"/>
      <c r="T476" s="4"/>
      <c r="U476" s="3">
        <v>10</v>
      </c>
      <c r="V476" s="59">
        <v>1.5</v>
      </c>
      <c r="W476" s="6" t="s">
        <v>1643</v>
      </c>
      <c r="X476" s="6" t="s">
        <v>1644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30.75" hidden="1" thickBot="1" x14ac:dyDescent="0.3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611</v>
      </c>
      <c r="Q477" s="4"/>
      <c r="R477" s="4"/>
      <c r="S477" s="4"/>
      <c r="T477" s="4"/>
      <c r="U477" s="3">
        <v>4</v>
      </c>
      <c r="V477" s="59">
        <v>1</v>
      </c>
      <c r="W477" s="6" t="s">
        <v>1644</v>
      </c>
      <c r="X477" s="6" t="s">
        <v>1645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.75" hidden="1" thickBot="1" x14ac:dyDescent="0.3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612</v>
      </c>
      <c r="Q478" s="4"/>
      <c r="R478" s="4"/>
      <c r="S478" s="4"/>
      <c r="T478" s="4"/>
      <c r="U478" s="3">
        <v>8</v>
      </c>
      <c r="V478" s="59">
        <v>2</v>
      </c>
      <c r="W478" s="6" t="s">
        <v>1645</v>
      </c>
      <c r="X478" s="6" t="s">
        <v>1646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45.75" hidden="1" thickBot="1" x14ac:dyDescent="0.3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614</v>
      </c>
      <c r="Q479" s="4"/>
      <c r="R479" s="4"/>
      <c r="S479" s="4"/>
      <c r="T479" s="4"/>
      <c r="U479" s="3">
        <v>1</v>
      </c>
      <c r="V479" s="59">
        <v>1</v>
      </c>
      <c r="W479" s="6" t="s">
        <v>1646</v>
      </c>
      <c r="X479" s="6" t="s">
        <v>1647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.75" hidden="1" thickBot="1" x14ac:dyDescent="0.3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/>
      <c r="N480" s="28"/>
      <c r="O480" s="28"/>
      <c r="P480" s="3" t="s">
        <v>617</v>
      </c>
      <c r="Q480" s="4"/>
      <c r="R480" s="4"/>
      <c r="S480" s="4"/>
      <c r="T480" s="4"/>
      <c r="U480" s="3">
        <v>560</v>
      </c>
      <c r="V480" s="59">
        <v>178</v>
      </c>
      <c r="W480" s="6" t="s">
        <v>1647</v>
      </c>
      <c r="X480" s="6" t="s">
        <v>1648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.75" hidden="1" thickBot="1" x14ac:dyDescent="0.3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618</v>
      </c>
      <c r="Q481" s="4"/>
      <c r="R481" s="4"/>
      <c r="S481" s="4"/>
      <c r="T481" s="4"/>
      <c r="U481" s="3">
        <v>1</v>
      </c>
      <c r="V481" s="59">
        <v>1</v>
      </c>
      <c r="W481" s="6" t="s">
        <v>1648</v>
      </c>
      <c r="X481" s="6" t="s">
        <v>1649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.75" hidden="1" thickBot="1" x14ac:dyDescent="0.3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619</v>
      </c>
      <c r="Q482" s="4"/>
      <c r="R482" s="4"/>
      <c r="S482" s="4"/>
      <c r="T482" s="4"/>
      <c r="U482" s="3">
        <v>8</v>
      </c>
      <c r="V482" s="59" t="s">
        <v>1997</v>
      </c>
      <c r="W482" s="6" t="s">
        <v>1649</v>
      </c>
      <c r="X482" s="6" t="s">
        <v>1650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30.75" hidden="1" thickBot="1" x14ac:dyDescent="0.3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620</v>
      </c>
      <c r="Q483" s="4"/>
      <c r="R483" s="4"/>
      <c r="S483" s="4"/>
      <c r="T483" s="4"/>
      <c r="U483" s="3">
        <v>12</v>
      </c>
      <c r="V483" s="59">
        <v>1</v>
      </c>
      <c r="W483" s="6" t="s">
        <v>1650</v>
      </c>
      <c r="X483" s="6" t="s">
        <v>1651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45.75" hidden="1" thickBot="1" x14ac:dyDescent="0.3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622</v>
      </c>
      <c r="Q484" s="4"/>
      <c r="R484" s="4"/>
      <c r="S484" s="4"/>
      <c r="T484" s="4"/>
      <c r="U484" s="3">
        <v>4</v>
      </c>
      <c r="V484" s="59">
        <v>1</v>
      </c>
      <c r="W484" s="6" t="s">
        <v>1651</v>
      </c>
      <c r="X484" s="6" t="s">
        <v>1652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.75" hidden="1" thickBot="1" x14ac:dyDescent="0.3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623</v>
      </c>
      <c r="Q485" s="4"/>
      <c r="R485" s="4"/>
      <c r="S485" s="4"/>
      <c r="T485" s="4"/>
      <c r="U485" s="3">
        <v>100</v>
      </c>
      <c r="V485" s="59">
        <v>18</v>
      </c>
      <c r="W485" s="6" t="s">
        <v>1652</v>
      </c>
      <c r="X485" s="6" t="s">
        <v>1653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.75" hidden="1" thickBot="1" x14ac:dyDescent="0.3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624</v>
      </c>
      <c r="Q486" s="4"/>
      <c r="R486" s="4"/>
      <c r="S486" s="4"/>
      <c r="T486" s="4"/>
      <c r="U486" s="3">
        <v>16</v>
      </c>
      <c r="V486" s="59">
        <v>3</v>
      </c>
      <c r="W486" s="6" t="s">
        <v>1653</v>
      </c>
      <c r="X486" s="6" t="s">
        <v>1654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30.75" hidden="1" thickBot="1" x14ac:dyDescent="0.3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625</v>
      </c>
      <c r="Q487" s="4"/>
      <c r="R487" s="4"/>
      <c r="S487" s="4"/>
      <c r="T487" s="4"/>
      <c r="U487" s="3">
        <v>100</v>
      </c>
      <c r="V487" s="59">
        <v>20</v>
      </c>
      <c r="W487" s="6" t="s">
        <v>1654</v>
      </c>
      <c r="X487" s="6" t="s">
        <v>1655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.75" hidden="1" thickBot="1" x14ac:dyDescent="0.3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626</v>
      </c>
      <c r="Q488" s="4"/>
      <c r="R488" s="4"/>
      <c r="S488" s="4"/>
      <c r="T488" s="4"/>
      <c r="U488" s="3">
        <v>1</v>
      </c>
      <c r="V488" s="59">
        <v>1</v>
      </c>
      <c r="W488" s="6" t="s">
        <v>1655</v>
      </c>
      <c r="X488" s="6" t="s">
        <v>1656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30.75" hidden="1" thickBot="1" x14ac:dyDescent="0.3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/>
      <c r="N489" s="28"/>
      <c r="O489" s="28"/>
      <c r="P489" s="3" t="s">
        <v>628</v>
      </c>
      <c r="Q489" s="4"/>
      <c r="R489" s="4"/>
      <c r="S489" s="4"/>
      <c r="T489" s="4"/>
      <c r="U489" s="3">
        <v>1</v>
      </c>
      <c r="V489" s="59">
        <v>1</v>
      </c>
      <c r="W489" s="6" t="s">
        <v>1656</v>
      </c>
      <c r="X489" s="6" t="s">
        <v>1657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45.75" hidden="1" thickBot="1" x14ac:dyDescent="0.3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629</v>
      </c>
      <c r="Q490" s="4"/>
      <c r="R490" s="4"/>
      <c r="S490" s="4"/>
      <c r="T490" s="4"/>
      <c r="U490" s="3">
        <v>2</v>
      </c>
      <c r="V490" s="59">
        <v>0.7</v>
      </c>
      <c r="W490" s="6" t="s">
        <v>1657</v>
      </c>
      <c r="X490" s="6" t="s">
        <v>1658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0</v>
      </c>
      <c r="AZ490" s="26">
        <f t="shared" ref="AZ490:AZ553" si="40">AF490+AM490+AR490+AY490</f>
        <v>0</v>
      </c>
      <c r="BA490" s="30"/>
    </row>
    <row r="491" spans="1:53" customFormat="1" ht="45.75" hidden="1" thickBot="1" x14ac:dyDescent="0.3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630</v>
      </c>
      <c r="Q491" s="4"/>
      <c r="R491" s="4"/>
      <c r="S491" s="4"/>
      <c r="T491" s="4"/>
      <c r="U491" s="3">
        <v>2</v>
      </c>
      <c r="V491" s="59" t="s">
        <v>1997</v>
      </c>
      <c r="W491" s="6" t="s">
        <v>1658</v>
      </c>
      <c r="X491" s="6" t="s">
        <v>1659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.75" hidden="1" thickBot="1" x14ac:dyDescent="0.3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638</v>
      </c>
      <c r="Q492" s="4"/>
      <c r="R492" s="4"/>
      <c r="S492" s="4"/>
      <c r="T492" s="4"/>
      <c r="U492" s="3">
        <v>1</v>
      </c>
      <c r="V492" s="59">
        <v>1</v>
      </c>
      <c r="W492" s="6" t="s">
        <v>1659</v>
      </c>
      <c r="X492" s="6" t="s">
        <v>1660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.75" hidden="1" thickBot="1" x14ac:dyDescent="0.3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631</v>
      </c>
      <c r="Q493" s="4"/>
      <c r="R493" s="4"/>
      <c r="S493" s="4"/>
      <c r="T493" s="4"/>
      <c r="U493" s="3">
        <v>4</v>
      </c>
      <c r="V493" s="59" t="s">
        <v>1997</v>
      </c>
      <c r="W493" s="6" t="s">
        <v>1660</v>
      </c>
      <c r="X493" s="6" t="s">
        <v>1661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.75" hidden="1" thickBot="1" x14ac:dyDescent="0.3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632</v>
      </c>
      <c r="Q494" s="4"/>
      <c r="R494" s="4"/>
      <c r="S494" s="4"/>
      <c r="T494" s="4"/>
      <c r="U494" s="3">
        <v>2</v>
      </c>
      <c r="V494" s="59" t="s">
        <v>1997</v>
      </c>
      <c r="W494" s="6" t="s">
        <v>1661</v>
      </c>
      <c r="X494" s="6" t="s">
        <v>1662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.75" hidden="1" thickBot="1" x14ac:dyDescent="0.3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633</v>
      </c>
      <c r="Q495" s="4"/>
      <c r="R495" s="4"/>
      <c r="S495" s="4"/>
      <c r="T495" s="4"/>
      <c r="U495" s="3">
        <v>10</v>
      </c>
      <c r="V495" s="59">
        <v>5</v>
      </c>
      <c r="W495" s="6" t="s">
        <v>1662</v>
      </c>
      <c r="X495" s="6" t="s">
        <v>1663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.75" hidden="1" thickBot="1" x14ac:dyDescent="0.3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634</v>
      </c>
      <c r="Q496" s="4"/>
      <c r="R496" s="4"/>
      <c r="S496" s="4"/>
      <c r="T496" s="4"/>
      <c r="U496" s="3">
        <v>100</v>
      </c>
      <c r="V496" s="59">
        <v>56</v>
      </c>
      <c r="W496" s="6" t="s">
        <v>1663</v>
      </c>
      <c r="X496" s="6" t="s">
        <v>1664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.75" hidden="1" thickBot="1" x14ac:dyDescent="0.3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635</v>
      </c>
      <c r="Q497" s="4"/>
      <c r="R497" s="4"/>
      <c r="S497" s="4"/>
      <c r="T497" s="4"/>
      <c r="U497" s="3">
        <v>10</v>
      </c>
      <c r="V497" s="59">
        <v>4</v>
      </c>
      <c r="W497" s="6" t="s">
        <v>1664</v>
      </c>
      <c r="X497" s="6" t="s">
        <v>1665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30.75" hidden="1" thickBot="1" x14ac:dyDescent="0.3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/>
      <c r="N498" s="28"/>
      <c r="O498" s="28"/>
      <c r="P498" s="3" t="s">
        <v>637</v>
      </c>
      <c r="Q498" s="4"/>
      <c r="R498" s="4"/>
      <c r="S498" s="4"/>
      <c r="T498" s="4"/>
      <c r="U498" s="3">
        <v>2</v>
      </c>
      <c r="V498" s="59" t="s">
        <v>1997</v>
      </c>
      <c r="W498" s="6" t="s">
        <v>1665</v>
      </c>
      <c r="X498" s="6" t="s">
        <v>1666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.75" hidden="1" thickBot="1" x14ac:dyDescent="0.3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639</v>
      </c>
      <c r="Q499" s="4"/>
      <c r="R499" s="4"/>
      <c r="S499" s="4"/>
      <c r="T499" s="4"/>
      <c r="U499" s="3">
        <v>1</v>
      </c>
      <c r="V499" s="59">
        <v>1</v>
      </c>
      <c r="W499" s="6" t="s">
        <v>1666</v>
      </c>
      <c r="X499" s="6" t="s">
        <v>1667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.75" hidden="1" thickBot="1" x14ac:dyDescent="0.3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640</v>
      </c>
      <c r="Q500" s="4"/>
      <c r="R500" s="4"/>
      <c r="S500" s="4"/>
      <c r="T500" s="4"/>
      <c r="U500" s="3">
        <v>1</v>
      </c>
      <c r="V500" s="59">
        <v>1</v>
      </c>
      <c r="W500" s="6" t="s">
        <v>1667</v>
      </c>
      <c r="X500" s="6" t="s">
        <v>1668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.75" hidden="1" thickBot="1" x14ac:dyDescent="0.3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641</v>
      </c>
      <c r="Q501" s="4"/>
      <c r="R501" s="4"/>
      <c r="S501" s="4"/>
      <c r="T501" s="4"/>
      <c r="U501" s="3">
        <v>8</v>
      </c>
      <c r="V501" s="59">
        <v>1</v>
      </c>
      <c r="W501" s="6" t="s">
        <v>1668</v>
      </c>
      <c r="X501" s="6" t="s">
        <v>1669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.75" hidden="1" thickBot="1" x14ac:dyDescent="0.3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642</v>
      </c>
      <c r="Q502" s="4"/>
      <c r="R502" s="4"/>
      <c r="S502" s="4"/>
      <c r="T502" s="4"/>
      <c r="U502" s="3">
        <v>2</v>
      </c>
      <c r="V502" s="59" t="s">
        <v>1997</v>
      </c>
      <c r="W502" s="6" t="s">
        <v>1669</v>
      </c>
      <c r="X502" s="6" t="s">
        <v>1670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.75" hidden="1" thickBot="1" x14ac:dyDescent="0.3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/>
      <c r="N503" s="28"/>
      <c r="O503" s="28"/>
      <c r="P503" s="3" t="s">
        <v>645</v>
      </c>
      <c r="Q503" s="4"/>
      <c r="R503" s="4"/>
      <c r="S503" s="4"/>
      <c r="T503" s="4"/>
      <c r="U503" s="3">
        <v>20</v>
      </c>
      <c r="V503" s="59" t="s">
        <v>1997</v>
      </c>
      <c r="W503" s="6" t="s">
        <v>1670</v>
      </c>
      <c r="X503" s="6" t="s">
        <v>1671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.75" hidden="1" thickBot="1" x14ac:dyDescent="0.3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646</v>
      </c>
      <c r="Q504" s="4"/>
      <c r="R504" s="4"/>
      <c r="S504" s="4"/>
      <c r="T504" s="4"/>
      <c r="U504" s="3">
        <v>1</v>
      </c>
      <c r="V504" s="59">
        <v>1</v>
      </c>
      <c r="W504" s="6" t="s">
        <v>1671</v>
      </c>
      <c r="X504" s="6" t="s">
        <v>1672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45.75" hidden="1" thickBot="1" x14ac:dyDescent="0.3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647</v>
      </c>
      <c r="Q505" s="4"/>
      <c r="R505" s="4"/>
      <c r="S505" s="4"/>
      <c r="T505" s="4"/>
      <c r="U505" s="3">
        <v>4</v>
      </c>
      <c r="V505" s="59">
        <v>2</v>
      </c>
      <c r="W505" s="6" t="s">
        <v>1672</v>
      </c>
      <c r="X505" s="6" t="s">
        <v>1673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30.75" hidden="1" thickBot="1" x14ac:dyDescent="0.3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650</v>
      </c>
      <c r="Q506" s="4"/>
      <c r="R506" s="4"/>
      <c r="S506" s="4"/>
      <c r="T506" s="4"/>
      <c r="U506" s="3">
        <v>3</v>
      </c>
      <c r="V506" s="59">
        <v>1</v>
      </c>
      <c r="W506" s="6" t="s">
        <v>1673</v>
      </c>
      <c r="X506" s="6" t="s">
        <v>1674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.75" hidden="1" thickBot="1" x14ac:dyDescent="0.3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651</v>
      </c>
      <c r="Q507" s="4"/>
      <c r="R507" s="4"/>
      <c r="S507" s="4"/>
      <c r="T507" s="4"/>
      <c r="U507" s="3">
        <v>8</v>
      </c>
      <c r="V507" s="59">
        <v>1</v>
      </c>
      <c r="W507" s="6" t="s">
        <v>1674</v>
      </c>
      <c r="X507" s="6" t="s">
        <v>1675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45.75" hidden="1" thickBot="1" x14ac:dyDescent="0.3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652</v>
      </c>
      <c r="Q508" s="4"/>
      <c r="R508" s="4"/>
      <c r="S508" s="4"/>
      <c r="T508" s="4"/>
      <c r="U508" s="3">
        <v>4</v>
      </c>
      <c r="V508" s="59">
        <v>1</v>
      </c>
      <c r="W508" s="6" t="s">
        <v>1675</v>
      </c>
      <c r="X508" s="6" t="s">
        <v>1676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.75" hidden="1" thickBot="1" x14ac:dyDescent="0.3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653</v>
      </c>
      <c r="Q509" s="4"/>
      <c r="R509" s="4"/>
      <c r="S509" s="4"/>
      <c r="T509" s="4"/>
      <c r="U509" s="3">
        <v>1</v>
      </c>
      <c r="V509" s="59">
        <v>1</v>
      </c>
      <c r="W509" s="6" t="s">
        <v>1676</v>
      </c>
      <c r="X509" s="6" t="s">
        <v>1677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.75" hidden="1" thickBot="1" x14ac:dyDescent="0.3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1677</v>
      </c>
      <c r="X510" s="6" t="s">
        <v>1678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.75" hidden="1" thickBot="1" x14ac:dyDescent="0.3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1678</v>
      </c>
      <c r="X511" s="6" t="s">
        <v>1679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.75" hidden="1" thickBot="1" x14ac:dyDescent="0.3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1679</v>
      </c>
      <c r="X512" s="6" t="s">
        <v>1680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.75" hidden="1" thickBot="1" x14ac:dyDescent="0.3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1997</v>
      </c>
      <c r="W513" s="6" t="s">
        <v>1680</v>
      </c>
      <c r="X513" s="6" t="s">
        <v>1681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.75" hidden="1" thickBot="1" x14ac:dyDescent="0.3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1997</v>
      </c>
      <c r="W514" s="6" t="s">
        <v>1681</v>
      </c>
      <c r="X514" s="6" t="s">
        <v>1682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.75" hidden="1" thickBot="1" x14ac:dyDescent="0.3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1682</v>
      </c>
      <c r="X515" s="6" t="s">
        <v>1683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.75" hidden="1" thickBot="1" x14ac:dyDescent="0.3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1997</v>
      </c>
      <c r="W516" s="6" t="s">
        <v>1683</v>
      </c>
      <c r="X516" s="6" t="s">
        <v>1684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.75" hidden="1" thickBot="1" x14ac:dyDescent="0.3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1684</v>
      </c>
      <c r="X517" s="6" t="s">
        <v>1685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.75" hidden="1" thickBot="1" x14ac:dyDescent="0.3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1685</v>
      </c>
      <c r="X518" s="6" t="s">
        <v>1686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.75" hidden="1" thickBot="1" x14ac:dyDescent="0.3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1686</v>
      </c>
      <c r="X519" s="6" t="s">
        <v>1687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.75" hidden="1" thickBot="1" x14ac:dyDescent="0.3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1687</v>
      </c>
      <c r="X520" s="6" t="s">
        <v>1688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.75" hidden="1" thickBot="1" x14ac:dyDescent="0.3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1997</v>
      </c>
      <c r="W521" s="6" t="s">
        <v>1688</v>
      </c>
      <c r="X521" s="6" t="s">
        <v>1689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.75" hidden="1" thickBot="1" x14ac:dyDescent="0.3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1689</v>
      </c>
      <c r="X522" s="6" t="s">
        <v>1690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.75" hidden="1" thickBot="1" x14ac:dyDescent="0.3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1690</v>
      </c>
      <c r="X523" s="6" t="s">
        <v>1691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.75" hidden="1" thickBot="1" x14ac:dyDescent="0.3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1997</v>
      </c>
      <c r="W524" s="6" t="s">
        <v>1691</v>
      </c>
      <c r="X524" s="6" t="s">
        <v>1692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3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1692</v>
      </c>
      <c r="X525" s="6" t="s">
        <v>1693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.75" hidden="1" thickBot="1" x14ac:dyDescent="0.3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1693</v>
      </c>
      <c r="X526" s="6" t="s">
        <v>1694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3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1694</v>
      </c>
      <c r="X527" s="6" t="s">
        <v>1695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3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1695</v>
      </c>
      <c r="X528" s="6" t="s">
        <v>1696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.75" hidden="1" thickBot="1" x14ac:dyDescent="0.3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1696</v>
      </c>
      <c r="X529" s="6" t="s">
        <v>1697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.75" hidden="1" thickBot="1" x14ac:dyDescent="0.3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1697</v>
      </c>
      <c r="X530" s="6" t="s">
        <v>1698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.75" hidden="1" thickBot="1" x14ac:dyDescent="0.3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1698</v>
      </c>
      <c r="X531" s="6" t="s">
        <v>1699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.75" hidden="1" thickBot="1" x14ac:dyDescent="0.3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1699</v>
      </c>
      <c r="X532" s="6" t="s">
        <v>1700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.75" hidden="1" thickBot="1" x14ac:dyDescent="0.3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1700</v>
      </c>
      <c r="X533" s="6" t="s">
        <v>1701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.75" hidden="1" thickBot="1" x14ac:dyDescent="0.3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1701</v>
      </c>
      <c r="X534" s="6" t="s">
        <v>1702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.75" hidden="1" thickBot="1" x14ac:dyDescent="0.3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1997</v>
      </c>
      <c r="W535" s="6" t="s">
        <v>1702</v>
      </c>
      <c r="X535" s="6" t="s">
        <v>1703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.75" hidden="1" thickBot="1" x14ac:dyDescent="0.3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1703</v>
      </c>
      <c r="X536" s="6" t="s">
        <v>1704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.75" hidden="1" thickBot="1" x14ac:dyDescent="0.3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1997</v>
      </c>
      <c r="W537" s="6" t="s">
        <v>1704</v>
      </c>
      <c r="X537" s="6" t="s">
        <v>1705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.75" hidden="1" thickBot="1" x14ac:dyDescent="0.3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1705</v>
      </c>
      <c r="X538" s="6" t="s">
        <v>1706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.75" hidden="1" thickBot="1" x14ac:dyDescent="0.3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1706</v>
      </c>
      <c r="X539" s="6" t="s">
        <v>1707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.75" hidden="1" thickBot="1" x14ac:dyDescent="0.3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1707</v>
      </c>
      <c r="X540" s="6" t="s">
        <v>1708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.75" hidden="1" thickBot="1" x14ac:dyDescent="0.3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1708</v>
      </c>
      <c r="X541" s="6" t="s">
        <v>1709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.75" hidden="1" thickBot="1" x14ac:dyDescent="0.3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1709</v>
      </c>
      <c r="X542" s="6" t="s">
        <v>1710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.75" hidden="1" thickBot="1" x14ac:dyDescent="0.3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1710</v>
      </c>
      <c r="X543" s="6" t="s">
        <v>1711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.75" hidden="1" thickBot="1" x14ac:dyDescent="0.3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1711</v>
      </c>
      <c r="X544" s="6" t="s">
        <v>1712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.75" hidden="1" thickBot="1" x14ac:dyDescent="0.3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1712</v>
      </c>
      <c r="X545" s="6" t="s">
        <v>1713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.75" hidden="1" thickBot="1" x14ac:dyDescent="0.3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1997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1997</v>
      </c>
      <c r="W546" s="6" t="s">
        <v>1713</v>
      </c>
      <c r="X546" s="6" t="s">
        <v>1714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.75" hidden="1" thickBot="1" x14ac:dyDescent="0.3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1997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1997</v>
      </c>
      <c r="W547" s="6" t="s">
        <v>1714</v>
      </c>
      <c r="X547" s="6" t="s">
        <v>1715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.75" hidden="1" thickBot="1" x14ac:dyDescent="0.3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1997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1997</v>
      </c>
      <c r="W548" s="6" t="s">
        <v>1715</v>
      </c>
      <c r="X548" s="6" t="s">
        <v>1716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.75" hidden="1" thickBot="1" x14ac:dyDescent="0.3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1997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1997</v>
      </c>
      <c r="W549" s="6" t="s">
        <v>1716</v>
      </c>
      <c r="X549" s="6" t="s">
        <v>1717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.75" hidden="1" thickBot="1" x14ac:dyDescent="0.3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1997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1997</v>
      </c>
      <c r="W550" s="6" t="s">
        <v>1717</v>
      </c>
      <c r="X550" s="6" t="s">
        <v>1718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.75" hidden="1" thickBot="1" x14ac:dyDescent="0.3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1718</v>
      </c>
      <c r="X551" s="6" t="s">
        <v>1719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.75" hidden="1" thickBot="1" x14ac:dyDescent="0.3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1997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1997</v>
      </c>
      <c r="W552" s="6" t="s">
        <v>1719</v>
      </c>
      <c r="X552" s="6" t="s">
        <v>1720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.75" hidden="1" thickBot="1" x14ac:dyDescent="0.3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1997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1997</v>
      </c>
      <c r="W553" s="6" t="s">
        <v>1720</v>
      </c>
      <c r="X553" s="6" t="s">
        <v>1721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.75" hidden="1" thickBot="1" x14ac:dyDescent="0.3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1997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1997</v>
      </c>
      <c r="W554" s="6" t="s">
        <v>1721</v>
      </c>
      <c r="X554" s="6" t="s">
        <v>1722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.75" hidden="1" thickBot="1" x14ac:dyDescent="0.3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1997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1997</v>
      </c>
      <c r="W555" s="6" t="s">
        <v>1722</v>
      </c>
      <c r="X555" s="6" t="s">
        <v>1723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.75" hidden="1" thickBot="1" x14ac:dyDescent="0.3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1997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1723</v>
      </c>
      <c r="X556" s="6" t="s">
        <v>1724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.75" hidden="1" thickBot="1" x14ac:dyDescent="0.3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1997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1724</v>
      </c>
      <c r="X557" s="6" t="s">
        <v>1725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.75" hidden="1" thickBot="1" x14ac:dyDescent="0.3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1997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1725</v>
      </c>
      <c r="X558" s="6" t="s">
        <v>1726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.75" hidden="1" thickBot="1" x14ac:dyDescent="0.3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1997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1997</v>
      </c>
      <c r="W559" s="6" t="s">
        <v>1726</v>
      </c>
      <c r="X559" s="6" t="s">
        <v>1727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.75" hidden="1" thickBot="1" x14ac:dyDescent="0.3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1997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1997</v>
      </c>
      <c r="W560" s="6" t="s">
        <v>1727</v>
      </c>
      <c r="X560" s="6" t="s">
        <v>1728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.75" hidden="1" thickBot="1" x14ac:dyDescent="0.3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1728</v>
      </c>
      <c r="X561" s="6" t="s">
        <v>1729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.75" hidden="1" thickBot="1" x14ac:dyDescent="0.3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1997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1997</v>
      </c>
      <c r="W562" s="6" t="s">
        <v>1729</v>
      </c>
      <c r="X562" s="6" t="s">
        <v>1730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.75" hidden="1" thickBot="1" x14ac:dyDescent="0.3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1730</v>
      </c>
      <c r="X563" s="6" t="s">
        <v>1731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.75" hidden="1" thickBot="1" x14ac:dyDescent="0.3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1731</v>
      </c>
      <c r="X564" s="6" t="s">
        <v>1732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.75" hidden="1" thickBot="1" x14ac:dyDescent="0.3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1732</v>
      </c>
      <c r="X565" s="6" t="s">
        <v>1733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.75" hidden="1" thickBot="1" x14ac:dyDescent="0.3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1733</v>
      </c>
      <c r="X566" s="6" t="s">
        <v>1734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.75" hidden="1" thickBot="1" x14ac:dyDescent="0.3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1734</v>
      </c>
      <c r="X567" s="6" t="s">
        <v>1735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.75" hidden="1" thickBot="1" x14ac:dyDescent="0.3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1735</v>
      </c>
      <c r="X568" s="6" t="s">
        <v>1736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.75" hidden="1" thickBot="1" x14ac:dyDescent="0.3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1736</v>
      </c>
      <c r="X569" s="6" t="s">
        <v>1737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.75" hidden="1" thickBot="1" x14ac:dyDescent="0.3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1737</v>
      </c>
      <c r="X570" s="6" t="s">
        <v>1738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.75" hidden="1" thickBot="1" x14ac:dyDescent="0.3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1738</v>
      </c>
      <c r="X571" s="6" t="s">
        <v>1739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.75" hidden="1" thickBot="1" x14ac:dyDescent="0.3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1739</v>
      </c>
      <c r="X572" s="6" t="s">
        <v>1740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.75" hidden="1" thickBot="1" x14ac:dyDescent="0.3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1740</v>
      </c>
      <c r="X573" s="6" t="s">
        <v>1741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.75" hidden="1" thickBot="1" x14ac:dyDescent="0.3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1741</v>
      </c>
      <c r="X574" s="6" t="s">
        <v>1742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.75" hidden="1" thickBot="1" x14ac:dyDescent="0.3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1742</v>
      </c>
      <c r="X575" s="6" t="s">
        <v>1743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.75" hidden="1" thickBot="1" x14ac:dyDescent="0.3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1743</v>
      </c>
      <c r="X576" s="6" t="s">
        <v>1744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.75" hidden="1" thickBot="1" x14ac:dyDescent="0.3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1997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1744</v>
      </c>
      <c r="X577" s="6" t="s">
        <v>1745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.75" hidden="1" thickBot="1" x14ac:dyDescent="0.3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1997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1745</v>
      </c>
      <c r="X578" s="6" t="s">
        <v>1746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.75" hidden="1" thickBot="1" x14ac:dyDescent="0.3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1997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1997</v>
      </c>
      <c r="W579" s="6" t="s">
        <v>1746</v>
      </c>
      <c r="X579" s="6" t="s">
        <v>1747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.75" hidden="1" thickBot="1" x14ac:dyDescent="0.3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1997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1997</v>
      </c>
      <c r="W580" s="6" t="s">
        <v>1747</v>
      </c>
      <c r="X580" s="6" t="s">
        <v>1748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.75" hidden="1" thickBot="1" x14ac:dyDescent="0.3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1997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1997</v>
      </c>
      <c r="W581" s="6" t="s">
        <v>1748</v>
      </c>
      <c r="X581" s="6" t="s">
        <v>1749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.75" hidden="1" thickBot="1" x14ac:dyDescent="0.3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1749</v>
      </c>
      <c r="X582" s="6" t="s">
        <v>1750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.75" hidden="1" thickBot="1" x14ac:dyDescent="0.3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1750</v>
      </c>
      <c r="X583" s="6" t="s">
        <v>1751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.75" hidden="1" thickBot="1" x14ac:dyDescent="0.3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1751</v>
      </c>
      <c r="X584" s="6" t="s">
        <v>1752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.75" hidden="1" thickBot="1" x14ac:dyDescent="0.3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1752</v>
      </c>
      <c r="X585" s="6" t="s">
        <v>1753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.75" hidden="1" thickBot="1" x14ac:dyDescent="0.3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1753</v>
      </c>
      <c r="X586" s="6" t="s">
        <v>1754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.75" hidden="1" thickBot="1" x14ac:dyDescent="0.3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1754</v>
      </c>
      <c r="X587" s="6" t="s">
        <v>1755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.75" hidden="1" thickBot="1" x14ac:dyDescent="0.3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1755</v>
      </c>
      <c r="X588" s="6" t="s">
        <v>1756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.75" hidden="1" thickBot="1" x14ac:dyDescent="0.3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1756</v>
      </c>
      <c r="X589" s="6" t="s">
        <v>1757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.75" hidden="1" thickBot="1" x14ac:dyDescent="0.3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1757</v>
      </c>
      <c r="X590" s="6" t="s">
        <v>1758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.75" hidden="1" thickBot="1" x14ac:dyDescent="0.3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1758</v>
      </c>
      <c r="X591" s="6" t="s">
        <v>1759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.75" hidden="1" thickBot="1" x14ac:dyDescent="0.3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1759</v>
      </c>
      <c r="X592" s="6" t="s">
        <v>1760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.75" hidden="1" thickBot="1" x14ac:dyDescent="0.3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1760</v>
      </c>
      <c r="X593" s="6" t="s">
        <v>1761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.75" hidden="1" thickBot="1" x14ac:dyDescent="0.3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1761</v>
      </c>
      <c r="X594" s="6" t="s">
        <v>1762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.75" hidden="1" thickBot="1" x14ac:dyDescent="0.3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1762</v>
      </c>
      <c r="X595" s="6" t="s">
        <v>1763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.75" hidden="1" thickBot="1" x14ac:dyDescent="0.3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1997</v>
      </c>
      <c r="W596" s="6" t="s">
        <v>1763</v>
      </c>
      <c r="X596" s="6" t="s">
        <v>1764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.75" hidden="1" thickBot="1" x14ac:dyDescent="0.3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1997</v>
      </c>
      <c r="W597" s="6" t="s">
        <v>1764</v>
      </c>
      <c r="X597" s="6" t="s">
        <v>1765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.75" hidden="1" thickBot="1" x14ac:dyDescent="0.3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1997</v>
      </c>
      <c r="W598" s="6" t="s">
        <v>1765</v>
      </c>
      <c r="X598" s="6" t="s">
        <v>1766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.75" hidden="1" thickBot="1" x14ac:dyDescent="0.3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1997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1997</v>
      </c>
      <c r="W599" s="6" t="s">
        <v>1766</v>
      </c>
      <c r="X599" s="6" t="s">
        <v>1767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.75" hidden="1" thickBot="1" x14ac:dyDescent="0.3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1767</v>
      </c>
      <c r="X600" s="6" t="s">
        <v>1768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.75" hidden="1" thickBot="1" x14ac:dyDescent="0.3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1997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1997</v>
      </c>
      <c r="W601" s="6" t="s">
        <v>1768</v>
      </c>
      <c r="X601" s="6" t="s">
        <v>1769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.75" hidden="1" thickBot="1" x14ac:dyDescent="0.3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2121</v>
      </c>
      <c r="W602" s="6" t="s">
        <v>1769</v>
      </c>
      <c r="X602" s="6" t="s">
        <v>1770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.75" hidden="1" thickBot="1" x14ac:dyDescent="0.3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1770</v>
      </c>
      <c r="X603" s="6" t="s">
        <v>1771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.75" hidden="1" thickBot="1" x14ac:dyDescent="0.3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1771</v>
      </c>
      <c r="X604" s="6" t="s">
        <v>1772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.75" hidden="1" thickBot="1" x14ac:dyDescent="0.3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1772</v>
      </c>
      <c r="X605" s="6" t="s">
        <v>1773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.75" hidden="1" thickBot="1" x14ac:dyDescent="0.3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1773</v>
      </c>
      <c r="X606" s="6" t="s">
        <v>1774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.75" hidden="1" thickBot="1" x14ac:dyDescent="0.3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1774</v>
      </c>
      <c r="X607" s="6" t="s">
        <v>1775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.75" hidden="1" thickBot="1" x14ac:dyDescent="0.3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1775</v>
      </c>
      <c r="X608" s="6" t="s">
        <v>1776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.75" hidden="1" thickBot="1" x14ac:dyDescent="0.3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1776</v>
      </c>
      <c r="X609" s="6" t="s">
        <v>1777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.75" hidden="1" thickBot="1" x14ac:dyDescent="0.3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1777</v>
      </c>
      <c r="X610" s="6" t="s">
        <v>1778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.75" hidden="1" thickBot="1" x14ac:dyDescent="0.3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1778</v>
      </c>
      <c r="X611" s="6" t="s">
        <v>1779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.75" hidden="1" thickBot="1" x14ac:dyDescent="0.3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1779</v>
      </c>
      <c r="X612" s="6" t="s">
        <v>1780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.75" hidden="1" thickBot="1" x14ac:dyDescent="0.3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1780</v>
      </c>
      <c r="X613" s="6" t="s">
        <v>1781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.75" hidden="1" thickBot="1" x14ac:dyDescent="0.3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1781</v>
      </c>
      <c r="X614" s="6" t="s">
        <v>1782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.75" hidden="1" thickBot="1" x14ac:dyDescent="0.3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1782</v>
      </c>
      <c r="X615" s="6" t="s">
        <v>1783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.75" hidden="1" thickBot="1" x14ac:dyDescent="0.3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1783</v>
      </c>
      <c r="X616" s="6" t="s">
        <v>1784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.75" hidden="1" thickBot="1" x14ac:dyDescent="0.3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1784</v>
      </c>
      <c r="X617" s="6" t="s">
        <v>1785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.75" hidden="1" thickBot="1" x14ac:dyDescent="0.3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1785</v>
      </c>
      <c r="X618" s="6" t="s">
        <v>1786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.75" hidden="1" thickBot="1" x14ac:dyDescent="0.3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1997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1997</v>
      </c>
      <c r="W619" s="6" t="s">
        <v>1786</v>
      </c>
      <c r="X619" s="6" t="s">
        <v>1787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.75" hidden="1" thickBot="1" x14ac:dyDescent="0.3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1787</v>
      </c>
      <c r="X620" s="6" t="s">
        <v>1788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.75" hidden="1" thickBot="1" x14ac:dyDescent="0.3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1788</v>
      </c>
      <c r="X621" s="6" t="s">
        <v>1789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.75" hidden="1" thickBot="1" x14ac:dyDescent="0.3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1789</v>
      </c>
      <c r="X622" s="6" t="s">
        <v>1790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.75" hidden="1" thickBot="1" x14ac:dyDescent="0.3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1997</v>
      </c>
      <c r="W623" s="6" t="s">
        <v>1790</v>
      </c>
      <c r="X623" s="6" t="s">
        <v>1791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.75" hidden="1" thickBot="1" x14ac:dyDescent="0.3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1997</v>
      </c>
      <c r="W624" s="6" t="s">
        <v>1791</v>
      </c>
      <c r="X624" s="6" t="s">
        <v>1792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.75" hidden="1" thickBot="1" x14ac:dyDescent="0.3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1997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1997</v>
      </c>
      <c r="W625" s="6" t="s">
        <v>1792</v>
      </c>
      <c r="X625" s="6" t="s">
        <v>1793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.75" hidden="1" thickBot="1" x14ac:dyDescent="0.3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1793</v>
      </c>
      <c r="X626" s="6" t="s">
        <v>1794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.75" hidden="1" thickBot="1" x14ac:dyDescent="0.3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1997</v>
      </c>
      <c r="W627" s="6" t="s">
        <v>1794</v>
      </c>
      <c r="X627" s="6" t="s">
        <v>1795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.75" hidden="1" thickBot="1" x14ac:dyDescent="0.3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1795</v>
      </c>
      <c r="X628" s="6" t="s">
        <v>1796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.75" hidden="1" thickBot="1" x14ac:dyDescent="0.3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1997</v>
      </c>
      <c r="W629" s="6" t="s">
        <v>1796</v>
      </c>
      <c r="X629" s="6" t="s">
        <v>1797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.75" hidden="1" thickBot="1" x14ac:dyDescent="0.3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1797</v>
      </c>
      <c r="X630" s="6" t="s">
        <v>1798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3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1798</v>
      </c>
      <c r="X631" s="6" t="s">
        <v>1799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.75" hidden="1" thickBot="1" x14ac:dyDescent="0.3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1997</v>
      </c>
      <c r="W632" s="6" t="s">
        <v>1799</v>
      </c>
      <c r="X632" s="6" t="s">
        <v>1800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.75" hidden="1" thickBot="1" x14ac:dyDescent="0.3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1800</v>
      </c>
      <c r="X633" s="6" t="s">
        <v>1801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.75" hidden="1" thickBot="1" x14ac:dyDescent="0.3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1801</v>
      </c>
      <c r="X634" s="6" t="s">
        <v>1802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.75" hidden="1" thickBot="1" x14ac:dyDescent="0.3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1802</v>
      </c>
      <c r="X635" s="6" t="s">
        <v>1803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.75" hidden="1" thickBot="1" x14ac:dyDescent="0.3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1803</v>
      </c>
      <c r="X636" s="6" t="s">
        <v>1804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.75" hidden="1" thickBot="1" x14ac:dyDescent="0.3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1804</v>
      </c>
      <c r="X637" s="6" t="s">
        <v>1805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.75" hidden="1" thickBot="1" x14ac:dyDescent="0.3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1805</v>
      </c>
      <c r="X638" s="6" t="s">
        <v>1806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.75" hidden="1" thickBot="1" x14ac:dyDescent="0.3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1997</v>
      </c>
      <c r="W639" s="6" t="s">
        <v>1806</v>
      </c>
      <c r="X639" s="6" t="s">
        <v>1807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.75" hidden="1" thickBot="1" x14ac:dyDescent="0.3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1807</v>
      </c>
      <c r="X640" s="6" t="s">
        <v>1808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.75" hidden="1" thickBot="1" x14ac:dyDescent="0.3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1808</v>
      </c>
      <c r="X641" s="6" t="s">
        <v>1809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.75" hidden="1" thickBot="1" x14ac:dyDescent="0.3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1997</v>
      </c>
      <c r="W642" s="6" t="s">
        <v>1809</v>
      </c>
      <c r="X642" s="6" t="s">
        <v>1810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.75" hidden="1" thickBot="1" x14ac:dyDescent="0.3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1810</v>
      </c>
      <c r="X643" s="6" t="s">
        <v>1811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.75" hidden="1" thickBot="1" x14ac:dyDescent="0.3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1811</v>
      </c>
      <c r="X644" s="6" t="s">
        <v>1812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.75" hidden="1" thickBot="1" x14ac:dyDescent="0.3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1812</v>
      </c>
      <c r="X645" s="6" t="s">
        <v>1813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.75" hidden="1" thickBot="1" x14ac:dyDescent="0.3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1813</v>
      </c>
      <c r="X646" s="6" t="s">
        <v>1814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.75" hidden="1" thickBot="1" x14ac:dyDescent="0.3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1814</v>
      </c>
      <c r="X647" s="6" t="s">
        <v>1815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.75" hidden="1" thickBot="1" x14ac:dyDescent="0.3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1815</v>
      </c>
      <c r="X648" s="6" t="s">
        <v>1816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.75" hidden="1" thickBot="1" x14ac:dyDescent="0.3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1816</v>
      </c>
      <c r="X649" s="6" t="s">
        <v>1817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.75" hidden="1" thickBot="1" x14ac:dyDescent="0.3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1817</v>
      </c>
      <c r="X650" s="6" t="s">
        <v>1818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.75" hidden="1" thickBot="1" x14ac:dyDescent="0.3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1818</v>
      </c>
      <c r="X651" s="6" t="s">
        <v>1819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.75" hidden="1" thickBot="1" x14ac:dyDescent="0.3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1819</v>
      </c>
      <c r="X652" s="6" t="s">
        <v>1820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.75" hidden="1" thickBot="1" x14ac:dyDescent="0.3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1820</v>
      </c>
      <c r="X653" s="6" t="s">
        <v>1821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.75" hidden="1" thickBot="1" x14ac:dyDescent="0.3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1821</v>
      </c>
      <c r="X654" s="6" t="s">
        <v>1822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.75" hidden="1" thickBot="1" x14ac:dyDescent="0.3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1822</v>
      </c>
      <c r="X655" s="6" t="s">
        <v>1823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.75" hidden="1" thickBot="1" x14ac:dyDescent="0.3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1823</v>
      </c>
      <c r="X656" s="6" t="s">
        <v>1824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.75" hidden="1" thickBot="1" x14ac:dyDescent="0.3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1824</v>
      </c>
      <c r="X657" s="6" t="s">
        <v>1825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.75" hidden="1" thickBot="1" x14ac:dyDescent="0.3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1825</v>
      </c>
      <c r="X658" s="6" t="s">
        <v>1826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.75" hidden="1" thickBot="1" x14ac:dyDescent="0.3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1826</v>
      </c>
      <c r="X659" s="6" t="s">
        <v>1827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.75" hidden="1" thickBot="1" x14ac:dyDescent="0.3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1827</v>
      </c>
      <c r="X660" s="6" t="s">
        <v>1828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.75" hidden="1" thickBot="1" x14ac:dyDescent="0.3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1828</v>
      </c>
      <c r="X661" s="6" t="s">
        <v>1829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.75" hidden="1" thickBot="1" x14ac:dyDescent="0.3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1829</v>
      </c>
      <c r="X662" s="6" t="s">
        <v>1830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.75" hidden="1" thickBot="1" x14ac:dyDescent="0.3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1830</v>
      </c>
      <c r="X663" s="6" t="s">
        <v>1831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.75" hidden="1" thickBot="1" x14ac:dyDescent="0.3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1831</v>
      </c>
      <c r="X664" s="6" t="s">
        <v>1832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.75" hidden="1" thickBot="1" x14ac:dyDescent="0.3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1832</v>
      </c>
      <c r="X665" s="6" t="s">
        <v>1833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.75" hidden="1" thickBot="1" x14ac:dyDescent="0.3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1833</v>
      </c>
      <c r="X666" s="6" t="s">
        <v>1834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.75" hidden="1" thickBot="1" x14ac:dyDescent="0.3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1834</v>
      </c>
      <c r="X667" s="6" t="s">
        <v>1835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.75" hidden="1" thickBot="1" x14ac:dyDescent="0.3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1835</v>
      </c>
      <c r="X668" s="6" t="s">
        <v>1836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.75" hidden="1" thickBot="1" x14ac:dyDescent="0.3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1836</v>
      </c>
      <c r="X669" s="6" t="s">
        <v>1837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.75" hidden="1" thickBot="1" x14ac:dyDescent="0.3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1837</v>
      </c>
      <c r="X670" s="6" t="s">
        <v>1838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.75" hidden="1" thickBot="1" x14ac:dyDescent="0.3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1838</v>
      </c>
      <c r="X671" s="6" t="s">
        <v>1839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3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1839</v>
      </c>
      <c r="X672" s="6" t="s">
        <v>1840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3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1840</v>
      </c>
      <c r="X673" s="6" t="s">
        <v>1841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3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1841</v>
      </c>
      <c r="X674" s="6" t="s">
        <v>1842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3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1842</v>
      </c>
      <c r="X675" s="6" t="s">
        <v>1843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3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1843</v>
      </c>
      <c r="X676" s="6" t="s">
        <v>1844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.75" hidden="1" thickBot="1" x14ac:dyDescent="0.3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1844</v>
      </c>
      <c r="X677" s="6" t="s">
        <v>1845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.75" hidden="1" thickBot="1" x14ac:dyDescent="0.3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1845</v>
      </c>
      <c r="X678" s="6" t="s">
        <v>1846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.75" hidden="1" thickBot="1" x14ac:dyDescent="0.3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1846</v>
      </c>
      <c r="X679" s="6" t="s">
        <v>1847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.75" hidden="1" thickBot="1" x14ac:dyDescent="0.3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1847</v>
      </c>
      <c r="X680" s="6" t="s">
        <v>1848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.75" hidden="1" thickBot="1" x14ac:dyDescent="0.3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1848</v>
      </c>
      <c r="X681" s="6" t="s">
        <v>1849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.75" hidden="1" thickBot="1" x14ac:dyDescent="0.3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1849</v>
      </c>
      <c r="X682" s="6" t="s">
        <v>1850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.75" hidden="1" thickBot="1" x14ac:dyDescent="0.3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1850</v>
      </c>
      <c r="X683" s="6" t="s">
        <v>1851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.75" hidden="1" thickBot="1" x14ac:dyDescent="0.3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1851</v>
      </c>
      <c r="X684" s="6" t="s">
        <v>1852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.75" hidden="1" thickBot="1" x14ac:dyDescent="0.3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1852</v>
      </c>
      <c r="X685" s="6" t="s">
        <v>1853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.75" hidden="1" thickBot="1" x14ac:dyDescent="0.3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1853</v>
      </c>
      <c r="X686" s="6" t="s">
        <v>1854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.75" hidden="1" thickBot="1" x14ac:dyDescent="0.3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1854</v>
      </c>
      <c r="X687" s="6" t="s">
        <v>1855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.75" hidden="1" thickBot="1" x14ac:dyDescent="0.3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1855</v>
      </c>
      <c r="X688" s="6" t="s">
        <v>1856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.75" hidden="1" thickBot="1" x14ac:dyDescent="0.3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1856</v>
      </c>
      <c r="X689" s="6" t="s">
        <v>1857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.75" hidden="1" thickBot="1" x14ac:dyDescent="0.3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1857</v>
      </c>
      <c r="X690" s="6" t="s">
        <v>1858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.75" hidden="1" thickBot="1" x14ac:dyDescent="0.3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1858</v>
      </c>
      <c r="X691" s="6" t="s">
        <v>1859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.75" hidden="1" thickBot="1" x14ac:dyDescent="0.3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1859</v>
      </c>
      <c r="X692" s="6" t="s">
        <v>1860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.75" hidden="1" thickBot="1" x14ac:dyDescent="0.3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1860</v>
      </c>
      <c r="X693" s="6" t="s">
        <v>1861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.75" hidden="1" thickBot="1" x14ac:dyDescent="0.3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1861</v>
      </c>
      <c r="X694" s="6" t="s">
        <v>1862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.75" hidden="1" thickBot="1" x14ac:dyDescent="0.3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1862</v>
      </c>
      <c r="X695" s="6" t="s">
        <v>1863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.75" hidden="1" thickBot="1" x14ac:dyDescent="0.3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1863</v>
      </c>
      <c r="X696" s="6" t="s">
        <v>1864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.75" hidden="1" thickBot="1" x14ac:dyDescent="0.3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1864</v>
      </c>
      <c r="X697" s="6" t="s">
        <v>1865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.75" hidden="1" thickBot="1" x14ac:dyDescent="0.3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1865</v>
      </c>
      <c r="X698" s="6" t="s">
        <v>1866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.75" hidden="1" thickBot="1" x14ac:dyDescent="0.3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1866</v>
      </c>
      <c r="X699" s="6" t="s">
        <v>1867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.75" hidden="1" thickBot="1" x14ac:dyDescent="0.3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1867</v>
      </c>
      <c r="X700" s="6" t="s">
        <v>1868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.75" hidden="1" thickBot="1" x14ac:dyDescent="0.3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1868</v>
      </c>
      <c r="X701" s="6" t="s">
        <v>1869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.75" hidden="1" thickBot="1" x14ac:dyDescent="0.3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1869</v>
      </c>
      <c r="X702" s="6" t="s">
        <v>1870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.75" hidden="1" thickBot="1" x14ac:dyDescent="0.3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1870</v>
      </c>
      <c r="X703" s="6" t="s">
        <v>1871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.75" hidden="1" thickBot="1" x14ac:dyDescent="0.3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1871</v>
      </c>
      <c r="X704" s="6" t="s">
        <v>1872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.75" hidden="1" thickBot="1" x14ac:dyDescent="0.3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1997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1997</v>
      </c>
      <c r="W705" s="6" t="s">
        <v>1872</v>
      </c>
      <c r="X705" s="6" t="s">
        <v>1873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3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1997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1997</v>
      </c>
      <c r="W706" s="6" t="s">
        <v>1873</v>
      </c>
      <c r="X706" s="6" t="s">
        <v>1874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3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1997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1997</v>
      </c>
      <c r="W707" s="6" t="s">
        <v>1874</v>
      </c>
      <c r="X707" s="6" t="s">
        <v>1875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3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1997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1997</v>
      </c>
      <c r="W708" s="6" t="s">
        <v>1875</v>
      </c>
      <c r="X708" s="6" t="s">
        <v>1876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3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1997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1997</v>
      </c>
      <c r="W709" s="6" t="s">
        <v>1876</v>
      </c>
      <c r="X709" s="6" t="s">
        <v>1877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3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1877</v>
      </c>
      <c r="X710" s="6" t="s">
        <v>1878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.75" hidden="1" thickBot="1" x14ac:dyDescent="0.3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1878</v>
      </c>
      <c r="X711" s="6" t="s">
        <v>1879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.75" hidden="1" thickBot="1" x14ac:dyDescent="0.3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1997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1879</v>
      </c>
      <c r="X712" s="6" t="s">
        <v>1880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.75" hidden="1" thickBot="1" x14ac:dyDescent="0.3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1997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1997</v>
      </c>
      <c r="W713" s="6" t="s">
        <v>1880</v>
      </c>
      <c r="X713" s="6" t="s">
        <v>1881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.75" hidden="1" thickBot="1" x14ac:dyDescent="0.3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1997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1997</v>
      </c>
      <c r="W714" s="6" t="s">
        <v>1881</v>
      </c>
      <c r="X714" s="6" t="s">
        <v>1882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.75" hidden="1" thickBot="1" x14ac:dyDescent="0.3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1997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1997</v>
      </c>
      <c r="W715" s="6" t="s">
        <v>1882</v>
      </c>
      <c r="X715" s="6" t="s">
        <v>1883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.75" hidden="1" thickBot="1" x14ac:dyDescent="0.3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1997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1997</v>
      </c>
      <c r="W716" s="6" t="s">
        <v>1883</v>
      </c>
      <c r="X716" s="6" t="s">
        <v>1884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.75" hidden="1" thickBot="1" x14ac:dyDescent="0.3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1997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1997</v>
      </c>
      <c r="W717" s="6" t="s">
        <v>1884</v>
      </c>
      <c r="X717" s="6" t="s">
        <v>1885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.75" hidden="1" thickBot="1" x14ac:dyDescent="0.3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1885</v>
      </c>
      <c r="X718" s="6" t="s">
        <v>1886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.75" hidden="1" thickBot="1" x14ac:dyDescent="0.3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1886</v>
      </c>
      <c r="X719" s="6" t="s">
        <v>1887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.75" hidden="1" thickBot="1" x14ac:dyDescent="0.3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1887</v>
      </c>
      <c r="X720" s="6" t="s">
        <v>1888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.75" hidden="1" thickBot="1" x14ac:dyDescent="0.3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1888</v>
      </c>
      <c r="X721" s="6" t="s">
        <v>1889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.75" hidden="1" thickBot="1" x14ac:dyDescent="0.3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1889</v>
      </c>
      <c r="X722" s="6" t="s">
        <v>1890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.75" hidden="1" thickBot="1" x14ac:dyDescent="0.3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2007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1997</v>
      </c>
      <c r="W723" s="6">
        <v>0</v>
      </c>
      <c r="X723" s="6">
        <v>0</v>
      </c>
      <c r="Y723" s="4"/>
      <c r="Z723" s="4" t="s">
        <v>2115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.75" hidden="1" thickBot="1" x14ac:dyDescent="0.3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1888</v>
      </c>
      <c r="X724" s="6" t="s">
        <v>1889</v>
      </c>
      <c r="Y724" s="4"/>
      <c r="Z724" s="4" t="s">
        <v>2115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.75" hidden="1" thickBot="1" x14ac:dyDescent="0.3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1889</v>
      </c>
      <c r="X725" s="6" t="s">
        <v>1890</v>
      </c>
      <c r="Y725" s="18"/>
      <c r="Z725" s="4" t="s">
        <v>2115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.75" hidden="1" thickBot="1" x14ac:dyDescent="0.3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2115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.75" hidden="1" thickBot="1" x14ac:dyDescent="0.3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1996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1888</v>
      </c>
      <c r="X727" s="6" t="s">
        <v>1889</v>
      </c>
      <c r="Y727" s="4"/>
      <c r="Z727" s="4" t="s">
        <v>2115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.75" hidden="1" thickBot="1" x14ac:dyDescent="0.3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1996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1889</v>
      </c>
      <c r="X728" s="6" t="s">
        <v>1890</v>
      </c>
      <c r="Y728" s="4"/>
      <c r="Z728" s="4" t="s">
        <v>2115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.75" hidden="1" thickBot="1" x14ac:dyDescent="0.3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1996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2115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3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2115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4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.75" hidden="1" thickBot="1" x14ac:dyDescent="0.3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1891</v>
      </c>
      <c r="X731" s="6" t="s">
        <v>1892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t="15.75" hidden="1" thickBot="1" x14ac:dyDescent="0.3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1892</v>
      </c>
      <c r="X732" s="6" t="s">
        <v>1893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t="15.75" hidden="1" thickBot="1" x14ac:dyDescent="0.3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1893</v>
      </c>
      <c r="X733" s="6" t="s">
        <v>1894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.75" hidden="1" thickBot="1" x14ac:dyDescent="0.3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1894</v>
      </c>
      <c r="X734" s="6" t="s">
        <v>1895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.75" hidden="1" thickBot="1" x14ac:dyDescent="0.3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1895</v>
      </c>
      <c r="X735" s="6" t="s">
        <v>1896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.75" hidden="1" thickBot="1" x14ac:dyDescent="0.3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1896</v>
      </c>
      <c r="X736" s="6" t="s">
        <v>1897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.75" hidden="1" thickBot="1" x14ac:dyDescent="0.3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1897</v>
      </c>
      <c r="X737" s="6" t="s">
        <v>1898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.75" hidden="1" thickBot="1" x14ac:dyDescent="0.3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1898</v>
      </c>
      <c r="X738" s="6" t="s">
        <v>1899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.75" hidden="1" thickBot="1" x14ac:dyDescent="0.3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1899</v>
      </c>
      <c r="X739" s="6" t="s">
        <v>1900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.75" hidden="1" thickBot="1" x14ac:dyDescent="0.3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1900</v>
      </c>
      <c r="X740" s="6" t="s">
        <v>1901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.75" hidden="1" thickBot="1" x14ac:dyDescent="0.3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1901</v>
      </c>
      <c r="X741" s="6" t="s">
        <v>1902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.75" hidden="1" thickBot="1" x14ac:dyDescent="0.3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1902</v>
      </c>
      <c r="X742" s="6" t="s">
        <v>1903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.75" hidden="1" thickBot="1" x14ac:dyDescent="0.3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1903</v>
      </c>
      <c r="X743" s="6" t="s">
        <v>1904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t="15.75" hidden="1" thickBot="1" x14ac:dyDescent="0.3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1904</v>
      </c>
      <c r="X744" s="6" t="s">
        <v>1905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.75" hidden="1" thickBot="1" x14ac:dyDescent="0.3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1905</v>
      </c>
      <c r="X745" s="6" t="s">
        <v>1906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.75" hidden="1" thickBot="1" x14ac:dyDescent="0.3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1906</v>
      </c>
      <c r="X746" s="6" t="s">
        <v>1907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10" si="59">SUM(AS746:AX746)</f>
        <v>0</v>
      </c>
      <c r="AZ746" s="26">
        <f t="shared" ref="AZ746:AZ810" si="60">AF746+AM746+AR746+AY746</f>
        <v>0</v>
      </c>
      <c r="BA746" s="30"/>
    </row>
    <row r="747" spans="1:53" customFormat="1" ht="45.75" hidden="1" thickBot="1" x14ac:dyDescent="0.3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1907</v>
      </c>
      <c r="X747" s="6" t="s">
        <v>1908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1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1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.75" hidden="1" thickBot="1" x14ac:dyDescent="0.3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1908</v>
      </c>
      <c r="X748" s="6" t="s">
        <v>1909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.75" hidden="1" thickBot="1" x14ac:dyDescent="0.3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1909</v>
      </c>
      <c r="X749" s="6" t="s">
        <v>1910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.75" hidden="1" thickBot="1" x14ac:dyDescent="0.3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1910</v>
      </c>
      <c r="X750" s="6" t="s">
        <v>1911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3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1911</v>
      </c>
      <c r="X751" s="6" t="s">
        <v>1912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3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1912</v>
      </c>
      <c r="X752" s="6" t="s">
        <v>1913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.75" hidden="1" thickBot="1" x14ac:dyDescent="0.3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1913</v>
      </c>
      <c r="X753" s="6" t="s">
        <v>1914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.75" hidden="1" thickBot="1" x14ac:dyDescent="0.3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1914</v>
      </c>
      <c r="X754" s="6" t="s">
        <v>1915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.75" hidden="1" thickBot="1" x14ac:dyDescent="0.3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1915</v>
      </c>
      <c r="X755" s="6" t="s">
        <v>1916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.75" hidden="1" thickBot="1" x14ac:dyDescent="0.3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2075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1916</v>
      </c>
      <c r="X756" s="6" t="s">
        <v>1917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.75" hidden="1" thickBot="1" x14ac:dyDescent="0.3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2075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1917</v>
      </c>
      <c r="X757" s="6" t="s">
        <v>1918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3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1918</v>
      </c>
      <c r="X758" s="6" t="s">
        <v>1919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.75" hidden="1" thickBot="1" x14ac:dyDescent="0.3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1919</v>
      </c>
      <c r="X759" s="6" t="s">
        <v>1920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.75" hidden="1" thickBot="1" x14ac:dyDescent="0.3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1997</v>
      </c>
      <c r="W760" s="6" t="s">
        <v>1920</v>
      </c>
      <c r="X760" s="6" t="s">
        <v>1921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.75" hidden="1" thickBot="1" x14ac:dyDescent="0.3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1921</v>
      </c>
      <c r="X761" s="6" t="s">
        <v>1922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.75" hidden="1" thickBot="1" x14ac:dyDescent="0.3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1922</v>
      </c>
      <c r="X762" s="6" t="s">
        <v>1923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.75" hidden="1" thickBot="1" x14ac:dyDescent="0.3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1923</v>
      </c>
      <c r="X763" s="6" t="s">
        <v>1924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.75" hidden="1" thickBot="1" x14ac:dyDescent="0.3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1924</v>
      </c>
      <c r="X764" s="6" t="s">
        <v>1925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.75" hidden="1" thickBot="1" x14ac:dyDescent="0.3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1925</v>
      </c>
      <c r="X765" s="6" t="s">
        <v>1926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.75" hidden="1" thickBot="1" x14ac:dyDescent="0.3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1926</v>
      </c>
      <c r="X766" s="6" t="s">
        <v>1927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.75" hidden="1" thickBot="1" x14ac:dyDescent="0.3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1927</v>
      </c>
      <c r="X767" s="6" t="s">
        <v>1928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60.75" hidden="1" thickBot="1" x14ac:dyDescent="0.3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 t="s">
        <v>2150</v>
      </c>
      <c r="I768" s="4" t="s">
        <v>2145</v>
      </c>
      <c r="J768" s="4" t="s">
        <v>2146</v>
      </c>
      <c r="K768" s="4"/>
      <c r="L768" s="4"/>
      <c r="M768" s="28" t="s">
        <v>2147</v>
      </c>
      <c r="N768" s="28" t="s">
        <v>2148</v>
      </c>
      <c r="O768" s="28">
        <v>4599</v>
      </c>
      <c r="P768" s="3" t="s">
        <v>1026</v>
      </c>
      <c r="Q768" s="4">
        <v>4599028</v>
      </c>
      <c r="R768" s="4" t="s">
        <v>2149</v>
      </c>
      <c r="S768" s="4"/>
      <c r="T768" s="4"/>
      <c r="U768" s="3">
        <v>1</v>
      </c>
      <c r="V768" s="59">
        <v>1</v>
      </c>
      <c r="W768" s="18"/>
      <c r="X768" s="18"/>
      <c r="Y768" s="18"/>
      <c r="Z768" s="4"/>
      <c r="AA768" s="18"/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18"/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18"/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.75" hidden="1" thickBot="1" x14ac:dyDescent="0.3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1929</v>
      </c>
      <c r="X769" s="6" t="s">
        <v>1930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.75" hidden="1" thickBot="1" x14ac:dyDescent="0.3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1930</v>
      </c>
      <c r="X770" s="6" t="s">
        <v>1931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.75" hidden="1" thickBot="1" x14ac:dyDescent="0.3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1931</v>
      </c>
      <c r="X771" s="6" t="s">
        <v>1932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.75" hidden="1" thickBot="1" x14ac:dyDescent="0.3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1932</v>
      </c>
      <c r="X772" s="6" t="s">
        <v>1933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.75" hidden="1" thickBot="1" x14ac:dyDescent="0.3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1933</v>
      </c>
      <c r="X773" s="6" t="s">
        <v>1934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60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20</v>
      </c>
      <c r="H774" s="3" t="s">
        <v>2154</v>
      </c>
      <c r="I774" s="4" t="s">
        <v>2155</v>
      </c>
      <c r="J774" s="4" t="s">
        <v>2156</v>
      </c>
      <c r="K774" s="4"/>
      <c r="L774" s="4"/>
      <c r="M774" s="28" t="s">
        <v>2147</v>
      </c>
      <c r="N774" s="28" t="s">
        <v>2148</v>
      </c>
      <c r="O774" s="28">
        <v>4599</v>
      </c>
      <c r="P774" s="3" t="s">
        <v>1038</v>
      </c>
      <c r="Q774" s="4">
        <v>4599013</v>
      </c>
      <c r="R774" s="4" t="s">
        <v>2151</v>
      </c>
      <c r="S774" s="4">
        <v>459901300</v>
      </c>
      <c r="T774" s="4" t="s">
        <v>2151</v>
      </c>
      <c r="U774" s="3">
        <v>4</v>
      </c>
      <c r="V774" s="59">
        <v>1</v>
      </c>
      <c r="W774" s="6">
        <v>44928</v>
      </c>
      <c r="X774" s="6">
        <v>45291</v>
      </c>
      <c r="Y774" s="4" t="s">
        <v>2153</v>
      </c>
      <c r="Z774" s="4" t="s">
        <v>2152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>SUM(AA774:AE774)</f>
        <v>0</v>
      </c>
      <c r="AG774" s="5">
        <f>300000000+225400000</f>
        <v>525400000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>SUM(AG774:AL774)</f>
        <v>525400000</v>
      </c>
      <c r="AN774" s="7">
        <v>0</v>
      </c>
      <c r="AO774" s="7"/>
      <c r="AP774" s="7"/>
      <c r="AQ774" s="7">
        <v>0</v>
      </c>
      <c r="AR774" s="29">
        <f t="shared" ref="AR774" si="63">SUM(AN774:AQ774)</f>
        <v>0</v>
      </c>
      <c r="AS774" s="7">
        <v>100000000</v>
      </c>
      <c r="AT774" s="7">
        <v>0</v>
      </c>
      <c r="AU774" s="7"/>
      <c r="AV774" s="7"/>
      <c r="AW774" s="7">
        <v>0</v>
      </c>
      <c r="AX774" s="7">
        <v>0</v>
      </c>
      <c r="AY774" s="27">
        <f>SUM(AS774:AX774)</f>
        <v>100000000</v>
      </c>
      <c r="AZ774" s="26">
        <f>AF774+AM774+AR774+AY774</f>
        <v>625400000</v>
      </c>
      <c r="BA774" s="30"/>
    </row>
    <row r="775" spans="1:53" customFormat="1" ht="60" x14ac:dyDescent="0.25">
      <c r="A775" s="3" t="s">
        <v>829</v>
      </c>
      <c r="B775" s="3" t="s">
        <v>1168</v>
      </c>
      <c r="C775" s="3" t="s">
        <v>948</v>
      </c>
      <c r="D775" s="3" t="s">
        <v>1037</v>
      </c>
      <c r="E775" s="3" t="s">
        <v>1036</v>
      </c>
      <c r="F775" s="3">
        <v>80</v>
      </c>
      <c r="G775" s="62">
        <v>20</v>
      </c>
      <c r="H775" s="74" t="s">
        <v>2160</v>
      </c>
      <c r="I775" s="4" t="s">
        <v>2159</v>
      </c>
      <c r="J775" s="4" t="s">
        <v>2158</v>
      </c>
      <c r="K775" s="4"/>
      <c r="L775" s="4"/>
      <c r="M775" s="28" t="s">
        <v>2147</v>
      </c>
      <c r="N775" s="28" t="s">
        <v>2148</v>
      </c>
      <c r="O775" s="28">
        <v>4599</v>
      </c>
      <c r="P775" s="3" t="s">
        <v>1038</v>
      </c>
      <c r="Q775" s="4">
        <v>4599013</v>
      </c>
      <c r="R775" s="4" t="s">
        <v>2151</v>
      </c>
      <c r="S775" s="4">
        <v>459901300</v>
      </c>
      <c r="T775" s="4" t="s">
        <v>2151</v>
      </c>
      <c r="U775" s="3">
        <v>4</v>
      </c>
      <c r="V775" s="59">
        <v>1</v>
      </c>
      <c r="W775" s="6">
        <v>44928</v>
      </c>
      <c r="X775" s="6">
        <v>45291</v>
      </c>
      <c r="Y775" s="4" t="s">
        <v>2157</v>
      </c>
      <c r="Z775" s="4" t="s">
        <v>2152</v>
      </c>
      <c r="AA775" s="7">
        <v>400000000</v>
      </c>
      <c r="AB775" s="7">
        <v>0</v>
      </c>
      <c r="AC775" s="7">
        <v>0</v>
      </c>
      <c r="AD775" s="7">
        <v>0</v>
      </c>
      <c r="AE775" s="7">
        <v>0</v>
      </c>
      <c r="AF775" s="29">
        <f>SUM(AA775:AE775)</f>
        <v>400000000</v>
      </c>
      <c r="AG775" s="5"/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>SUM(AG775:AL775)</f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/>
      <c r="AT775" s="7">
        <v>0</v>
      </c>
      <c r="AU775" s="7"/>
      <c r="AV775" s="7"/>
      <c r="AW775" s="7">
        <v>0</v>
      </c>
      <c r="AX775" s="7">
        <v>0</v>
      </c>
      <c r="AY775" s="27">
        <f>SUM(AS775:AX775)</f>
        <v>0</v>
      </c>
      <c r="AZ775" s="26">
        <f t="shared" si="60"/>
        <v>400000000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1041</v>
      </c>
      <c r="Q776" s="4"/>
      <c r="R776" s="4"/>
      <c r="S776" s="4"/>
      <c r="T776" s="4"/>
      <c r="U776" s="3">
        <v>1</v>
      </c>
      <c r="V776" s="59">
        <v>1</v>
      </c>
      <c r="W776" s="6" t="s">
        <v>1935</v>
      </c>
      <c r="X776" s="6" t="s">
        <v>1936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30" hidden="1" x14ac:dyDescent="0.25">
      <c r="A777" s="3" t="s">
        <v>829</v>
      </c>
      <c r="B777" s="3" t="s">
        <v>1042</v>
      </c>
      <c r="C777" s="3" t="s">
        <v>948</v>
      </c>
      <c r="D777" s="3" t="s">
        <v>1040</v>
      </c>
      <c r="E777" s="3" t="s">
        <v>1039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/>
      <c r="N777" s="28"/>
      <c r="O777" s="28"/>
      <c r="P777" s="3" t="s">
        <v>1043</v>
      </c>
      <c r="Q777" s="4"/>
      <c r="R777" s="4"/>
      <c r="S777" s="4"/>
      <c r="T777" s="4"/>
      <c r="U777" s="3">
        <v>1</v>
      </c>
      <c r="V777" s="59">
        <v>1</v>
      </c>
      <c r="W777" s="6" t="s">
        <v>1936</v>
      </c>
      <c r="X777" s="6" t="s">
        <v>1937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60" hidden="1" x14ac:dyDescent="0.25">
      <c r="A778" s="3" t="s">
        <v>829</v>
      </c>
      <c r="B778" s="3" t="s">
        <v>2142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1052</v>
      </c>
      <c r="Q778" s="4"/>
      <c r="R778" s="4"/>
      <c r="S778" s="4"/>
      <c r="T778" s="4"/>
      <c r="U778" s="3">
        <v>8</v>
      </c>
      <c r="V778" s="59">
        <v>3</v>
      </c>
      <c r="W778" s="6" t="s">
        <v>1937</v>
      </c>
      <c r="X778" s="6" t="s">
        <v>1938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2142</v>
      </c>
      <c r="C779" s="3" t="s">
        <v>1046</v>
      </c>
      <c r="D779" s="3" t="s">
        <v>1048</v>
      </c>
      <c r="E779" s="3" t="s">
        <v>1047</v>
      </c>
      <c r="F779" s="3" t="s">
        <v>1201</v>
      </c>
      <c r="G779" s="62">
        <v>5</v>
      </c>
      <c r="H779" s="4"/>
      <c r="I779" s="4"/>
      <c r="J779" s="4"/>
      <c r="K779" s="4"/>
      <c r="L779" s="4"/>
      <c r="M779" s="28"/>
      <c r="N779" s="28"/>
      <c r="O779" s="28"/>
      <c r="P779" s="3" t="s">
        <v>1049</v>
      </c>
      <c r="Q779" s="4"/>
      <c r="R779" s="4"/>
      <c r="S779" s="4"/>
      <c r="T779" s="4"/>
      <c r="U779" s="3">
        <v>1</v>
      </c>
      <c r="V779" s="59">
        <v>1</v>
      </c>
      <c r="W779" s="6" t="s">
        <v>1938</v>
      </c>
      <c r="X779" s="6" t="s">
        <v>1939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2142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1051</v>
      </c>
      <c r="Q780" s="4"/>
      <c r="R780" s="4"/>
      <c r="S780" s="4"/>
      <c r="T780" s="4"/>
      <c r="U780" s="3">
        <v>0</v>
      </c>
      <c r="V780" s="59">
        <v>8</v>
      </c>
      <c r="W780" s="6" t="s">
        <v>1939</v>
      </c>
      <c r="X780" s="6" t="s">
        <v>1940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2142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1053</v>
      </c>
      <c r="Q781" s="4"/>
      <c r="R781" s="4"/>
      <c r="S781" s="4"/>
      <c r="T781" s="4"/>
      <c r="U781" s="3">
        <v>1</v>
      </c>
      <c r="V781" s="59" t="s">
        <v>1997</v>
      </c>
      <c r="W781" s="6" t="s">
        <v>1940</v>
      </c>
      <c r="X781" s="6" t="s">
        <v>1941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2142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1054</v>
      </c>
      <c r="Q782" s="4"/>
      <c r="R782" s="4"/>
      <c r="S782" s="4"/>
      <c r="T782" s="4"/>
      <c r="U782" s="3">
        <v>1</v>
      </c>
      <c r="V782" s="59" t="s">
        <v>1997</v>
      </c>
      <c r="W782" s="6" t="s">
        <v>1941</v>
      </c>
      <c r="X782" s="6" t="s">
        <v>1942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2142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1055</v>
      </c>
      <c r="Q783" s="4"/>
      <c r="R783" s="4"/>
      <c r="S783" s="4"/>
      <c r="T783" s="4"/>
      <c r="U783" s="3">
        <v>26</v>
      </c>
      <c r="V783" s="59">
        <v>6</v>
      </c>
      <c r="W783" s="6" t="s">
        <v>1942</v>
      </c>
      <c r="X783" s="6" t="s">
        <v>1943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45" hidden="1" x14ac:dyDescent="0.25">
      <c r="A784" s="3" t="s">
        <v>829</v>
      </c>
      <c r="B784" s="3" t="s">
        <v>2142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1056</v>
      </c>
      <c r="Q784" s="4"/>
      <c r="R784" s="4"/>
      <c r="S784" s="4"/>
      <c r="T784" s="4"/>
      <c r="U784" s="3">
        <v>450</v>
      </c>
      <c r="V784" s="59">
        <v>100</v>
      </c>
      <c r="W784" s="6" t="s">
        <v>1943</v>
      </c>
      <c r="X784" s="6" t="s">
        <v>1944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60" hidden="1" x14ac:dyDescent="0.25">
      <c r="A785" s="3" t="s">
        <v>829</v>
      </c>
      <c r="B785" s="3" t="s">
        <v>2142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1064</v>
      </c>
      <c r="Q785" s="4"/>
      <c r="R785" s="4"/>
      <c r="S785" s="4"/>
      <c r="T785" s="4"/>
      <c r="U785" s="3">
        <v>75</v>
      </c>
      <c r="V785" s="59" t="s">
        <v>1997</v>
      </c>
      <c r="W785" s="6" t="s">
        <v>1944</v>
      </c>
      <c r="X785" s="6" t="s">
        <v>1945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2142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1058</v>
      </c>
      <c r="Q786" s="4"/>
      <c r="R786" s="4"/>
      <c r="S786" s="4"/>
      <c r="T786" s="4"/>
      <c r="U786" s="3">
        <v>900</v>
      </c>
      <c r="V786" s="59" t="s">
        <v>1997</v>
      </c>
      <c r="W786" s="6" t="s">
        <v>1945</v>
      </c>
      <c r="X786" s="6" t="s">
        <v>1946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2142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1059</v>
      </c>
      <c r="Q787" s="4"/>
      <c r="R787" s="4"/>
      <c r="S787" s="4"/>
      <c r="T787" s="4"/>
      <c r="U787" s="3">
        <v>3000</v>
      </c>
      <c r="V787" s="59">
        <v>1747</v>
      </c>
      <c r="W787" s="6" t="s">
        <v>1946</v>
      </c>
      <c r="X787" s="6" t="s">
        <v>1947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2142</v>
      </c>
      <c r="C788" s="3" t="s">
        <v>1046</v>
      </c>
      <c r="D788" s="3" t="s">
        <v>1050</v>
      </c>
      <c r="E788" s="3" t="s">
        <v>1057</v>
      </c>
      <c r="F788" s="3" t="s">
        <v>1202</v>
      </c>
      <c r="G788" s="62">
        <v>2</v>
      </c>
      <c r="H788" s="4"/>
      <c r="I788" s="4"/>
      <c r="J788" s="4"/>
      <c r="K788" s="4"/>
      <c r="L788" s="4"/>
      <c r="M788" s="28"/>
      <c r="N788" s="28"/>
      <c r="O788" s="28"/>
      <c r="P788" s="3" t="s">
        <v>1060</v>
      </c>
      <c r="Q788" s="4"/>
      <c r="R788" s="4"/>
      <c r="S788" s="4"/>
      <c r="T788" s="4"/>
      <c r="U788" s="3">
        <v>3000</v>
      </c>
      <c r="V788" s="59">
        <v>2000</v>
      </c>
      <c r="W788" s="6" t="s">
        <v>1947</v>
      </c>
      <c r="X788" s="6" t="s">
        <v>1948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2142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1063</v>
      </c>
      <c r="Q789" s="4"/>
      <c r="R789" s="4"/>
      <c r="S789" s="4"/>
      <c r="T789" s="4"/>
      <c r="U789" s="3">
        <v>1</v>
      </c>
      <c r="V789" s="59">
        <v>1</v>
      </c>
      <c r="W789" s="6" t="s">
        <v>1948</v>
      </c>
      <c r="X789" s="6" t="s">
        <v>1949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2142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1069</v>
      </c>
      <c r="Q790" s="4"/>
      <c r="R790" s="4"/>
      <c r="S790" s="4"/>
      <c r="T790" s="4"/>
      <c r="U790" s="3">
        <v>450</v>
      </c>
      <c r="V790" s="59" t="s">
        <v>1997</v>
      </c>
      <c r="W790" s="6" t="s">
        <v>1949</v>
      </c>
      <c r="X790" s="6" t="s">
        <v>1950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2142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1065</v>
      </c>
      <c r="Q791" s="4"/>
      <c r="R791" s="4"/>
      <c r="S791" s="4"/>
      <c r="T791" s="4"/>
      <c r="U791" s="3" t="s">
        <v>1071</v>
      </c>
      <c r="V791" s="59" t="s">
        <v>1997</v>
      </c>
      <c r="W791" s="6" t="s">
        <v>1950</v>
      </c>
      <c r="X791" s="6" t="s">
        <v>1951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2142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1066</v>
      </c>
      <c r="Q792" s="4"/>
      <c r="R792" s="4"/>
      <c r="S792" s="4"/>
      <c r="T792" s="4"/>
      <c r="U792" s="3" t="s">
        <v>1070</v>
      </c>
      <c r="V792" s="59">
        <v>14</v>
      </c>
      <c r="W792" s="6" t="s">
        <v>1951</v>
      </c>
      <c r="X792" s="6" t="s">
        <v>1952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2142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1067</v>
      </c>
      <c r="Q793" s="4"/>
      <c r="R793" s="4"/>
      <c r="S793" s="4"/>
      <c r="T793" s="4"/>
      <c r="U793" s="3">
        <v>1</v>
      </c>
      <c r="V793" s="59" t="s">
        <v>1997</v>
      </c>
      <c r="W793" s="6" t="s">
        <v>1952</v>
      </c>
      <c r="X793" s="6" t="s">
        <v>1953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45" hidden="1" x14ac:dyDescent="0.25">
      <c r="A794" s="3" t="s">
        <v>829</v>
      </c>
      <c r="B794" s="3" t="s">
        <v>2142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1068</v>
      </c>
      <c r="Q794" s="4"/>
      <c r="R794" s="4"/>
      <c r="S794" s="4"/>
      <c r="T794" s="4"/>
      <c r="U794" s="3" t="s">
        <v>1070</v>
      </c>
      <c r="V794" s="59">
        <v>18</v>
      </c>
      <c r="W794" s="6" t="s">
        <v>1953</v>
      </c>
      <c r="X794" s="6" t="s">
        <v>1954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si="58"/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60" hidden="1" x14ac:dyDescent="0.25">
      <c r="A795" s="3" t="s">
        <v>829</v>
      </c>
      <c r="B795" s="3" t="s">
        <v>2142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1072</v>
      </c>
      <c r="Q795" s="4"/>
      <c r="R795" s="4"/>
      <c r="S795" s="4"/>
      <c r="T795" s="4"/>
      <c r="U795" s="3" t="s">
        <v>1074</v>
      </c>
      <c r="V795" s="59" t="s">
        <v>1997</v>
      </c>
      <c r="W795" s="6" t="s">
        <v>1954</v>
      </c>
      <c r="X795" s="6" t="s">
        <v>1955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ref="AM795:AM829" si="64">SUM(AG795:AL795)</f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2142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1077</v>
      </c>
      <c r="Q796" s="4"/>
      <c r="R796" s="4"/>
      <c r="S796" s="4"/>
      <c r="T796" s="4"/>
      <c r="U796" s="3" t="s">
        <v>1075</v>
      </c>
      <c r="V796" s="59">
        <v>50</v>
      </c>
      <c r="W796" s="6" t="s">
        <v>1955</v>
      </c>
      <c r="X796" s="6" t="s">
        <v>1956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4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2142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1073</v>
      </c>
      <c r="Q797" s="4"/>
      <c r="R797" s="4"/>
      <c r="S797" s="4"/>
      <c r="T797" s="4"/>
      <c r="U797" s="3" t="s">
        <v>1076</v>
      </c>
      <c r="V797" s="59">
        <v>1</v>
      </c>
      <c r="W797" s="6" t="s">
        <v>1956</v>
      </c>
      <c r="X797" s="6" t="s">
        <v>1957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4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45" hidden="1" x14ac:dyDescent="0.25">
      <c r="A798" s="3" t="s">
        <v>829</v>
      </c>
      <c r="B798" s="3" t="s">
        <v>2142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1082</v>
      </c>
      <c r="Q798" s="4"/>
      <c r="R798" s="4"/>
      <c r="S798" s="4"/>
      <c r="T798" s="4"/>
      <c r="U798" s="3">
        <v>1</v>
      </c>
      <c r="V798" s="59" t="s">
        <v>1997</v>
      </c>
      <c r="W798" s="6" t="s">
        <v>1957</v>
      </c>
      <c r="X798" s="6" t="s">
        <v>1958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4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60" hidden="1" x14ac:dyDescent="0.25">
      <c r="A799" s="3" t="s">
        <v>829</v>
      </c>
      <c r="B799" s="3" t="s">
        <v>2142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1078</v>
      </c>
      <c r="Q799" s="4"/>
      <c r="R799" s="4"/>
      <c r="S799" s="4"/>
      <c r="T799" s="4"/>
      <c r="U799" s="3">
        <v>22</v>
      </c>
      <c r="V799" s="59" t="s">
        <v>1997</v>
      </c>
      <c r="W799" s="6" t="s">
        <v>1958</v>
      </c>
      <c r="X799" s="6" t="s">
        <v>1959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4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2142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1079</v>
      </c>
      <c r="Q800" s="4"/>
      <c r="R800" s="4"/>
      <c r="S800" s="4"/>
      <c r="T800" s="4"/>
      <c r="U800" s="3">
        <v>1</v>
      </c>
      <c r="V800" s="59" t="s">
        <v>1997</v>
      </c>
      <c r="W800" s="6" t="s">
        <v>1959</v>
      </c>
      <c r="X800" s="6" t="s">
        <v>1960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4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2142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1080</v>
      </c>
      <c r="Q801" s="4"/>
      <c r="R801" s="4"/>
      <c r="S801" s="4"/>
      <c r="T801" s="4"/>
      <c r="U801" s="3" t="s">
        <v>1071</v>
      </c>
      <c r="V801" s="59">
        <v>4</v>
      </c>
      <c r="W801" s="6" t="s">
        <v>1960</v>
      </c>
      <c r="X801" s="6" t="s">
        <v>1961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4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2142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1081</v>
      </c>
      <c r="Q802" s="4"/>
      <c r="R802" s="4"/>
      <c r="S802" s="4"/>
      <c r="T802" s="4"/>
      <c r="U802" s="3">
        <v>1</v>
      </c>
      <c r="V802" s="59" t="s">
        <v>1997</v>
      </c>
      <c r="W802" s="6" t="s">
        <v>1961</v>
      </c>
      <c r="X802" s="6" t="s">
        <v>1962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4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2142</v>
      </c>
      <c r="C803" s="3" t="s">
        <v>1046</v>
      </c>
      <c r="D803" s="3" t="s">
        <v>1062</v>
      </c>
      <c r="E803" s="3" t="s">
        <v>1061</v>
      </c>
      <c r="F803" s="3" t="s">
        <v>1203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1085</v>
      </c>
      <c r="Q803" s="4"/>
      <c r="R803" s="4"/>
      <c r="S803" s="4"/>
      <c r="T803" s="4"/>
      <c r="U803" s="3">
        <v>1</v>
      </c>
      <c r="V803" s="59" t="s">
        <v>1997</v>
      </c>
      <c r="W803" s="6" t="s">
        <v>1962</v>
      </c>
      <c r="X803" s="6" t="s">
        <v>1963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4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2142</v>
      </c>
      <c r="C804" s="3" t="s">
        <v>1046</v>
      </c>
      <c r="D804" s="3" t="s">
        <v>1062</v>
      </c>
      <c r="E804" s="3" t="s">
        <v>1083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/>
      <c r="N804" s="28"/>
      <c r="O804" s="28"/>
      <c r="P804" s="3" t="s">
        <v>1084</v>
      </c>
      <c r="Q804" s="4"/>
      <c r="R804" s="4"/>
      <c r="S804" s="4"/>
      <c r="T804" s="4"/>
      <c r="U804" s="3">
        <v>1</v>
      </c>
      <c r="V804" s="59" t="s">
        <v>1997</v>
      </c>
      <c r="W804" s="6" t="s">
        <v>1963</v>
      </c>
      <c r="X804" s="6" t="s">
        <v>1964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4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1088</v>
      </c>
      <c r="Q805" s="4"/>
      <c r="R805" s="4"/>
      <c r="S805" s="4"/>
      <c r="T805" s="4"/>
      <c r="U805" s="3">
        <v>576</v>
      </c>
      <c r="V805" s="59">
        <v>100</v>
      </c>
      <c r="W805" s="6" t="s">
        <v>1964</v>
      </c>
      <c r="X805" s="6" t="s">
        <v>1965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4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1090</v>
      </c>
      <c r="Q806" s="4"/>
      <c r="R806" s="4"/>
      <c r="S806" s="4"/>
      <c r="T806" s="4"/>
      <c r="U806" s="3">
        <v>381</v>
      </c>
      <c r="V806" s="59">
        <v>117</v>
      </c>
      <c r="W806" s="6" t="s">
        <v>1965</v>
      </c>
      <c r="X806" s="6" t="s">
        <v>1966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4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1091</v>
      </c>
      <c r="Q807" s="4"/>
      <c r="R807" s="4"/>
      <c r="S807" s="4"/>
      <c r="T807" s="4"/>
      <c r="U807" s="3">
        <v>48</v>
      </c>
      <c r="V807" s="59">
        <v>10</v>
      </c>
      <c r="W807" s="6" t="s">
        <v>1966</v>
      </c>
      <c r="X807" s="6" t="s">
        <v>1967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4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1092</v>
      </c>
      <c r="Q808" s="4"/>
      <c r="R808" s="4"/>
      <c r="S808" s="4"/>
      <c r="T808" s="4"/>
      <c r="U808" s="3">
        <v>48</v>
      </c>
      <c r="V808" s="59">
        <v>12</v>
      </c>
      <c r="W808" s="6" t="s">
        <v>1967</v>
      </c>
      <c r="X808" s="6" t="s">
        <v>1968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4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1093</v>
      </c>
      <c r="Q809" s="4"/>
      <c r="R809" s="4"/>
      <c r="S809" s="4"/>
      <c r="T809" s="4"/>
      <c r="U809" s="3">
        <v>173</v>
      </c>
      <c r="V809" s="59">
        <v>31</v>
      </c>
      <c r="W809" s="6" t="s">
        <v>1968</v>
      </c>
      <c r="X809" s="6" t="s">
        <v>1969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4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1094</v>
      </c>
      <c r="Q810" s="4"/>
      <c r="R810" s="4"/>
      <c r="S810" s="4"/>
      <c r="T810" s="4"/>
      <c r="U810" s="3">
        <v>65</v>
      </c>
      <c r="V810" s="59">
        <v>65</v>
      </c>
      <c r="W810" s="6" t="s">
        <v>1969</v>
      </c>
      <c r="X810" s="6" t="s">
        <v>1970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4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si="59"/>
        <v>0</v>
      </c>
      <c r="AZ810" s="26">
        <f t="shared" si="60"/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1095</v>
      </c>
      <c r="Q811" s="4"/>
      <c r="R811" s="4"/>
      <c r="S811" s="4"/>
      <c r="T811" s="4"/>
      <c r="U811" s="3">
        <v>1</v>
      </c>
      <c r="V811" s="59">
        <v>1</v>
      </c>
      <c r="W811" s="6" t="s">
        <v>1970</v>
      </c>
      <c r="X811" s="6" t="s">
        <v>1971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1"/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4"/>
        <v>0</v>
      </c>
      <c r="AN811" s="7">
        <v>0</v>
      </c>
      <c r="AO811" s="7"/>
      <c r="AP811" s="7"/>
      <c r="AQ811" s="7">
        <v>0</v>
      </c>
      <c r="AR811" s="29">
        <f t="shared" si="62"/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ref="AY811:AY829" si="65">SUM(AS811:AX811)</f>
        <v>0</v>
      </c>
      <c r="AZ811" s="26">
        <f t="shared" ref="AZ811:AZ829" si="66">AF811+AM811+AR811+AY811</f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1096</v>
      </c>
      <c r="Q812" s="4"/>
      <c r="R812" s="4"/>
      <c r="S812" s="4"/>
      <c r="T812" s="4"/>
      <c r="U812" s="3">
        <v>49</v>
      </c>
      <c r="V812" s="59">
        <v>20</v>
      </c>
      <c r="W812" s="6" t="s">
        <v>1971</v>
      </c>
      <c r="X812" s="6" t="s">
        <v>1972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ref="AF812:AF829" si="67">SUM(AA812:AE812)</f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4"/>
        <v>0</v>
      </c>
      <c r="AN812" s="7">
        <v>0</v>
      </c>
      <c r="AO812" s="7"/>
      <c r="AP812" s="7"/>
      <c r="AQ812" s="7">
        <v>0</v>
      </c>
      <c r="AR812" s="29">
        <f t="shared" ref="AR812:AR829" si="68">SUM(AN812:AQ812)</f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5"/>
        <v>0</v>
      </c>
      <c r="AZ812" s="26">
        <f t="shared" si="66"/>
        <v>0</v>
      </c>
      <c r="BA812" s="30"/>
    </row>
    <row r="813" spans="1:53" customFormat="1" ht="45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1098</v>
      </c>
      <c r="Q813" s="4"/>
      <c r="R813" s="4"/>
      <c r="S813" s="4"/>
      <c r="T813" s="4"/>
      <c r="U813" s="3">
        <v>38</v>
      </c>
      <c r="V813" s="59">
        <v>19</v>
      </c>
      <c r="W813" s="6" t="s">
        <v>1972</v>
      </c>
      <c r="X813" s="6" t="s">
        <v>1973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7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4"/>
        <v>0</v>
      </c>
      <c r="AN813" s="7">
        <v>0</v>
      </c>
      <c r="AO813" s="7"/>
      <c r="AP813" s="7"/>
      <c r="AQ813" s="7">
        <v>0</v>
      </c>
      <c r="AR813" s="29">
        <f t="shared" si="68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5"/>
        <v>0</v>
      </c>
      <c r="AZ813" s="26">
        <f t="shared" si="66"/>
        <v>0</v>
      </c>
      <c r="BA813" s="30"/>
    </row>
    <row r="814" spans="1:53" customFormat="1" ht="3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1100</v>
      </c>
      <c r="Q814" s="4"/>
      <c r="R814" s="4"/>
      <c r="S814" s="4"/>
      <c r="T814" s="4"/>
      <c r="U814" s="3">
        <v>16</v>
      </c>
      <c r="V814" s="59">
        <v>4</v>
      </c>
      <c r="W814" s="6" t="s">
        <v>1973</v>
      </c>
      <c r="X814" s="6" t="s">
        <v>1974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7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4"/>
        <v>0</v>
      </c>
      <c r="AN814" s="7">
        <v>0</v>
      </c>
      <c r="AO814" s="7"/>
      <c r="AP814" s="7"/>
      <c r="AQ814" s="7">
        <v>0</v>
      </c>
      <c r="AR814" s="29">
        <f t="shared" si="68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5"/>
        <v>0</v>
      </c>
      <c r="AZ814" s="26">
        <f t="shared" si="66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1101</v>
      </c>
      <c r="Q815" s="4"/>
      <c r="R815" s="4"/>
      <c r="S815" s="4"/>
      <c r="T815" s="4"/>
      <c r="U815" s="3">
        <v>29</v>
      </c>
      <c r="V815" s="59">
        <v>8</v>
      </c>
      <c r="W815" s="6" t="s">
        <v>1974</v>
      </c>
      <c r="X815" s="6" t="s">
        <v>1975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7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4"/>
        <v>0</v>
      </c>
      <c r="AN815" s="7">
        <v>0</v>
      </c>
      <c r="AO815" s="7"/>
      <c r="AP815" s="7"/>
      <c r="AQ815" s="7">
        <v>0</v>
      </c>
      <c r="AR815" s="29">
        <f t="shared" si="68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5"/>
        <v>0</v>
      </c>
      <c r="AZ815" s="26">
        <f t="shared" si="66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1102</v>
      </c>
      <c r="Q816" s="4"/>
      <c r="R816" s="4"/>
      <c r="S816" s="4"/>
      <c r="T816" s="4"/>
      <c r="U816" s="3">
        <v>1</v>
      </c>
      <c r="V816" s="59">
        <v>1</v>
      </c>
      <c r="W816" s="6" t="s">
        <v>1975</v>
      </c>
      <c r="X816" s="6" t="s">
        <v>1976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7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4"/>
        <v>0</v>
      </c>
      <c r="AN816" s="7">
        <v>0</v>
      </c>
      <c r="AO816" s="7"/>
      <c r="AP816" s="7"/>
      <c r="AQ816" s="7">
        <v>0</v>
      </c>
      <c r="AR816" s="29">
        <f t="shared" si="68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5"/>
        <v>0</v>
      </c>
      <c r="AZ816" s="26">
        <f t="shared" si="66"/>
        <v>0</v>
      </c>
      <c r="BA816" s="30"/>
    </row>
    <row r="817" spans="1:53" customFormat="1" ht="45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1099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1103</v>
      </c>
      <c r="Q817" s="4"/>
      <c r="R817" s="4"/>
      <c r="S817" s="4"/>
      <c r="T817" s="4"/>
      <c r="U817" s="3">
        <v>1</v>
      </c>
      <c r="V817" s="59">
        <v>1</v>
      </c>
      <c r="W817" s="6" t="s">
        <v>1976</v>
      </c>
      <c r="X817" s="6" t="s">
        <v>1977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7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4"/>
        <v>0</v>
      </c>
      <c r="AN817" s="7">
        <v>0</v>
      </c>
      <c r="AO817" s="7"/>
      <c r="AP817" s="7"/>
      <c r="AQ817" s="7">
        <v>0</v>
      </c>
      <c r="AR817" s="29">
        <f t="shared" si="68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5"/>
        <v>0</v>
      </c>
      <c r="AZ817" s="26">
        <f t="shared" si="66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1105</v>
      </c>
      <c r="Q818" s="4"/>
      <c r="R818" s="4"/>
      <c r="S818" s="4"/>
      <c r="T818" s="4"/>
      <c r="U818" s="3">
        <v>87</v>
      </c>
      <c r="V818" s="59" t="s">
        <v>1997</v>
      </c>
      <c r="W818" s="6" t="s">
        <v>1977</v>
      </c>
      <c r="X818" s="6" t="s">
        <v>1978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7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4"/>
        <v>0</v>
      </c>
      <c r="AN818" s="7">
        <v>0</v>
      </c>
      <c r="AO818" s="7"/>
      <c r="AP818" s="7"/>
      <c r="AQ818" s="7">
        <v>0</v>
      </c>
      <c r="AR818" s="29">
        <f t="shared" si="68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5"/>
        <v>0</v>
      </c>
      <c r="AZ818" s="26">
        <f t="shared" si="66"/>
        <v>0</v>
      </c>
      <c r="BA818" s="30"/>
    </row>
    <row r="819" spans="1:53" customFormat="1" ht="3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1106</v>
      </c>
      <c r="Q819" s="4"/>
      <c r="R819" s="4"/>
      <c r="S819" s="4"/>
      <c r="T819" s="4"/>
      <c r="U819" s="3">
        <v>5</v>
      </c>
      <c r="V819" s="59">
        <v>1</v>
      </c>
      <c r="W819" s="6" t="s">
        <v>1978</v>
      </c>
      <c r="X819" s="6" t="s">
        <v>1979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7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4"/>
        <v>0</v>
      </c>
      <c r="AN819" s="7">
        <v>0</v>
      </c>
      <c r="AO819" s="7"/>
      <c r="AP819" s="7"/>
      <c r="AQ819" s="7">
        <v>0</v>
      </c>
      <c r="AR819" s="29">
        <f t="shared" si="68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5"/>
        <v>0</v>
      </c>
      <c r="AZ819" s="26">
        <f t="shared" si="66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1107</v>
      </c>
      <c r="Q820" s="4"/>
      <c r="R820" s="4"/>
      <c r="S820" s="4"/>
      <c r="T820" s="4"/>
      <c r="U820" s="3">
        <v>3700</v>
      </c>
      <c r="V820" s="59">
        <v>2067</v>
      </c>
      <c r="W820" s="6" t="s">
        <v>1979</v>
      </c>
      <c r="X820" s="6" t="s">
        <v>1980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7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4"/>
        <v>0</v>
      </c>
      <c r="AN820" s="7">
        <v>0</v>
      </c>
      <c r="AO820" s="7"/>
      <c r="AP820" s="7"/>
      <c r="AQ820" s="7">
        <v>0</v>
      </c>
      <c r="AR820" s="29">
        <f t="shared" si="68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5"/>
        <v>0</v>
      </c>
      <c r="AZ820" s="26">
        <f t="shared" si="66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1108</v>
      </c>
      <c r="Q821" s="4"/>
      <c r="R821" s="4"/>
      <c r="S821" s="4"/>
      <c r="T821" s="4"/>
      <c r="U821" s="3">
        <v>1</v>
      </c>
      <c r="V821" s="59">
        <v>1</v>
      </c>
      <c r="W821" s="6" t="s">
        <v>1980</v>
      </c>
      <c r="X821" s="6" t="s">
        <v>1981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7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4"/>
        <v>0</v>
      </c>
      <c r="AN821" s="7">
        <v>0</v>
      </c>
      <c r="AO821" s="7"/>
      <c r="AP821" s="7"/>
      <c r="AQ821" s="7">
        <v>0</v>
      </c>
      <c r="AR821" s="29">
        <f t="shared" si="68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5"/>
        <v>0</v>
      </c>
      <c r="AZ821" s="26">
        <f t="shared" si="66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1104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1109</v>
      </c>
      <c r="Q822" s="4"/>
      <c r="R822" s="4"/>
      <c r="S822" s="4"/>
      <c r="T822" s="4"/>
      <c r="U822" s="3">
        <v>1</v>
      </c>
      <c r="V822" s="59">
        <v>1</v>
      </c>
      <c r="W822" s="6" t="s">
        <v>1981</v>
      </c>
      <c r="X822" s="6" t="s">
        <v>1982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7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4"/>
        <v>0</v>
      </c>
      <c r="AN822" s="7">
        <v>0</v>
      </c>
      <c r="AO822" s="7"/>
      <c r="AP822" s="7"/>
      <c r="AQ822" s="7">
        <v>0</v>
      </c>
      <c r="AR822" s="29">
        <f t="shared" si="68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5"/>
        <v>0</v>
      </c>
      <c r="AZ822" s="26">
        <f t="shared" si="66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2076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1111</v>
      </c>
      <c r="Q823" s="4"/>
      <c r="R823" s="4"/>
      <c r="S823" s="4"/>
      <c r="T823" s="4"/>
      <c r="U823" s="3">
        <v>9</v>
      </c>
      <c r="V823" s="59">
        <v>8</v>
      </c>
      <c r="W823" s="6" t="s">
        <v>1982</v>
      </c>
      <c r="X823" s="6" t="s">
        <v>1983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7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4"/>
        <v>0</v>
      </c>
      <c r="AN823" s="7">
        <v>0</v>
      </c>
      <c r="AO823" s="7"/>
      <c r="AP823" s="7"/>
      <c r="AQ823" s="7">
        <v>0</v>
      </c>
      <c r="AR823" s="29">
        <f t="shared" si="68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5"/>
        <v>0</v>
      </c>
      <c r="AZ823" s="26">
        <f t="shared" si="66"/>
        <v>0</v>
      </c>
      <c r="BA823" s="30"/>
    </row>
    <row r="824" spans="1:53" customFormat="1" ht="4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2077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1112</v>
      </c>
      <c r="Q824" s="4"/>
      <c r="R824" s="4"/>
      <c r="S824" s="4"/>
      <c r="T824" s="4"/>
      <c r="U824" s="3">
        <v>9</v>
      </c>
      <c r="V824" s="59">
        <v>2</v>
      </c>
      <c r="W824" s="6" t="s">
        <v>1983</v>
      </c>
      <c r="X824" s="6" t="s">
        <v>1984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7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4"/>
        <v>0</v>
      </c>
      <c r="AN824" s="7">
        <v>0</v>
      </c>
      <c r="AO824" s="7"/>
      <c r="AP824" s="7"/>
      <c r="AQ824" s="7">
        <v>0</v>
      </c>
      <c r="AR824" s="29">
        <f t="shared" si="68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5"/>
        <v>0</v>
      </c>
      <c r="AZ824" s="26">
        <f t="shared" si="66"/>
        <v>0</v>
      </c>
      <c r="BA824" s="30"/>
    </row>
    <row r="825" spans="1:53" customFormat="1" ht="75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2077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1113</v>
      </c>
      <c r="Q825" s="4"/>
      <c r="R825" s="4"/>
      <c r="S825" s="4"/>
      <c r="T825" s="4"/>
      <c r="U825" s="3">
        <v>8</v>
      </c>
      <c r="V825" s="59">
        <v>8</v>
      </c>
      <c r="W825" s="6" t="s">
        <v>1984</v>
      </c>
      <c r="X825" s="6" t="s">
        <v>1985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7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4"/>
        <v>0</v>
      </c>
      <c r="AN825" s="7">
        <v>0</v>
      </c>
      <c r="AO825" s="7"/>
      <c r="AP825" s="7"/>
      <c r="AQ825" s="7">
        <v>0</v>
      </c>
      <c r="AR825" s="29">
        <f t="shared" si="68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5"/>
        <v>0</v>
      </c>
      <c r="AZ825" s="26">
        <f t="shared" si="66"/>
        <v>0</v>
      </c>
      <c r="BA825" s="30"/>
    </row>
    <row r="826" spans="1:53" customFormat="1" ht="90" hidden="1" customHeight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1115</v>
      </c>
      <c r="F826" s="3" t="s">
        <v>2077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1114</v>
      </c>
      <c r="Q826" s="4"/>
      <c r="R826" s="4"/>
      <c r="S826" s="4"/>
      <c r="T826" s="4"/>
      <c r="U826" s="3">
        <v>9</v>
      </c>
      <c r="V826" s="59">
        <v>2</v>
      </c>
      <c r="W826" s="6" t="s">
        <v>1985</v>
      </c>
      <c r="X826" s="6" t="s">
        <v>1986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7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4"/>
        <v>0</v>
      </c>
      <c r="AN826" s="7">
        <v>0</v>
      </c>
      <c r="AO826" s="7"/>
      <c r="AP826" s="7"/>
      <c r="AQ826" s="7">
        <v>0</v>
      </c>
      <c r="AR826" s="29">
        <f t="shared" si="68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5"/>
        <v>0</v>
      </c>
      <c r="AZ826" s="26">
        <f t="shared" si="66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2078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1119</v>
      </c>
      <c r="Q827" s="4"/>
      <c r="R827" s="4"/>
      <c r="S827" s="4"/>
      <c r="T827" s="4"/>
      <c r="U827" s="3">
        <v>3</v>
      </c>
      <c r="V827" s="59" t="s">
        <v>1997</v>
      </c>
      <c r="W827" s="6" t="s">
        <v>1986</v>
      </c>
      <c r="X827" s="6" t="s">
        <v>1987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7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4"/>
        <v>0</v>
      </c>
      <c r="AN827" s="7">
        <v>0</v>
      </c>
      <c r="AO827" s="7"/>
      <c r="AP827" s="7"/>
      <c r="AQ827" s="7">
        <v>0</v>
      </c>
      <c r="AR827" s="29">
        <f t="shared" si="68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5"/>
        <v>0</v>
      </c>
      <c r="AZ827" s="26">
        <f t="shared" si="66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1118</v>
      </c>
      <c r="F828" s="3" t="s">
        <v>2078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1116</v>
      </c>
      <c r="Q828" s="4"/>
      <c r="R828" s="4"/>
      <c r="S828" s="4"/>
      <c r="T828" s="4"/>
      <c r="U828" s="3">
        <v>1</v>
      </c>
      <c r="V828" s="59">
        <v>1</v>
      </c>
      <c r="W828" s="6" t="s">
        <v>1987</v>
      </c>
      <c r="X828" s="6" t="s">
        <v>1988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7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4"/>
        <v>0</v>
      </c>
      <c r="AN828" s="7">
        <v>0</v>
      </c>
      <c r="AO828" s="7"/>
      <c r="AP828" s="7"/>
      <c r="AQ828" s="7">
        <v>0</v>
      </c>
      <c r="AR828" s="29">
        <f t="shared" si="68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5"/>
        <v>0</v>
      </c>
      <c r="AZ828" s="26">
        <f t="shared" si="66"/>
        <v>0</v>
      </c>
      <c r="BA828" s="30"/>
    </row>
    <row r="829" spans="1:53" customFormat="1" ht="45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1120</v>
      </c>
      <c r="F829" s="3">
        <v>100</v>
      </c>
      <c r="G829" s="62">
        <v>25</v>
      </c>
      <c r="H829" s="4"/>
      <c r="I829" s="4"/>
      <c r="J829" s="4"/>
      <c r="K829" s="4"/>
      <c r="L829" s="4"/>
      <c r="M829" s="28"/>
      <c r="N829" s="28"/>
      <c r="O829" s="28"/>
      <c r="P829" s="3" t="s">
        <v>1117</v>
      </c>
      <c r="Q829" s="4"/>
      <c r="R829" s="4"/>
      <c r="S829" s="4"/>
      <c r="T829" s="4"/>
      <c r="U829" s="3">
        <v>25</v>
      </c>
      <c r="V829" s="59">
        <v>6</v>
      </c>
      <c r="W829" s="6" t="s">
        <v>1988</v>
      </c>
      <c r="X829" s="6" t="s">
        <v>1989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67"/>
        <v>0</v>
      </c>
      <c r="AG829" s="5">
        <v>0</v>
      </c>
      <c r="AH829" s="5">
        <v>0</v>
      </c>
      <c r="AI829" s="5"/>
      <c r="AJ829" s="5">
        <v>0</v>
      </c>
      <c r="AK829" s="5">
        <v>0</v>
      </c>
      <c r="AL829" s="7">
        <v>0</v>
      </c>
      <c r="AM829" s="29">
        <f t="shared" si="64"/>
        <v>0</v>
      </c>
      <c r="AN829" s="7">
        <v>0</v>
      </c>
      <c r="AO829" s="7"/>
      <c r="AP829" s="7"/>
      <c r="AQ829" s="7">
        <v>0</v>
      </c>
      <c r="AR829" s="29">
        <f t="shared" si="68"/>
        <v>0</v>
      </c>
      <c r="AS829" s="7">
        <v>0</v>
      </c>
      <c r="AT829" s="7">
        <v>0</v>
      </c>
      <c r="AU829" s="7"/>
      <c r="AV829" s="7"/>
      <c r="AW829" s="7">
        <v>0</v>
      </c>
      <c r="AX829" s="7">
        <v>0</v>
      </c>
      <c r="AY829" s="27">
        <f t="shared" si="65"/>
        <v>0</v>
      </c>
      <c r="AZ829" s="26">
        <f t="shared" si="66"/>
        <v>0</v>
      </c>
      <c r="BA829" s="30"/>
    </row>
    <row r="830" spans="1:53" hidden="1" x14ac:dyDescent="0.25">
      <c r="G830" s="14"/>
      <c r="AE830" s="19">
        <f>SUM(AE723:AE730)</f>
        <v>0</v>
      </c>
      <c r="AF830" s="19"/>
      <c r="AG830" s="19">
        <f>SUM(AG723:AG730)</f>
        <v>0</v>
      </c>
      <c r="AH830" s="19">
        <f>AE830+AG830</f>
        <v>0</v>
      </c>
      <c r="AI830" s="19"/>
      <c r="AJ830" s="20">
        <f>AH830-400000000</f>
        <v>-400000000</v>
      </c>
    </row>
    <row r="831" spans="1:53" x14ac:dyDescent="0.25">
      <c r="AE831" s="19"/>
      <c r="AF831" s="19"/>
      <c r="AG831" s="19"/>
    </row>
    <row r="836" spans="34:35" x14ac:dyDescent="0.25">
      <c r="AH836" s="20"/>
      <c r="AI836" s="20"/>
    </row>
    <row r="839" spans="34:35" x14ac:dyDescent="0.25">
      <c r="AH839" s="21"/>
      <c r="AI839" s="21"/>
    </row>
    <row r="840" spans="34:35" x14ac:dyDescent="0.25">
      <c r="AH840" s="20"/>
      <c r="AI840" s="20"/>
    </row>
  </sheetData>
  <sheetProtection algorithmName="SHA-512" hashValue="pxb0Gm0jrz+FFoYCzV7Nb6ae2CjGxNX9d2CZHcL4cn1zoogml6cHJjdbTp+DX/GNPhRk7Apk3qEFc8OL3sZTEg==" saltValue="sNWe+1h5qnFTDsnVcl9nVw==" spinCount="100000" sheet="1" autoFilter="0"/>
  <autoFilter ref="A41:AX830">
    <filterColumn colId="1">
      <filters>
        <filter val="Secretaría General-Apoyo Logístico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1.42578125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4"/>
      <c r="B3" s="145"/>
      <c r="C3" s="150" t="s">
        <v>2128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x14ac:dyDescent="0.25">
      <c r="A4" s="146"/>
      <c r="B4" s="147"/>
      <c r="C4" s="153" t="s">
        <v>2084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.75" thickBot="1" x14ac:dyDescent="0.3">
      <c r="A5" s="146"/>
      <c r="B5" s="147"/>
      <c r="C5" s="156" t="s">
        <v>1992</v>
      </c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25.5" customHeight="1" thickBot="1" x14ac:dyDescent="0.3">
      <c r="A6" s="148"/>
      <c r="B6" s="149"/>
      <c r="C6" s="159" t="s">
        <v>2129</v>
      </c>
      <c r="D6" s="160"/>
      <c r="E6" s="159" t="s">
        <v>2127</v>
      </c>
      <c r="F6" s="160"/>
      <c r="G6" s="161" t="s">
        <v>2130</v>
      </c>
      <c r="H6" s="162"/>
      <c r="I6" s="163" t="s">
        <v>2131</v>
      </c>
      <c r="J6" s="163"/>
      <c r="K6" s="163"/>
      <c r="L6" s="163"/>
      <c r="M6" s="160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40" t="s">
        <v>2132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69"/>
      <c r="M8" s="66"/>
    </row>
    <row r="9" spans="1:13" ht="16.5" x14ac:dyDescent="0.3">
      <c r="A9" s="141" t="s">
        <v>2133</v>
      </c>
      <c r="B9" s="141"/>
      <c r="C9" s="141" t="s">
        <v>2086</v>
      </c>
      <c r="D9" s="141"/>
      <c r="E9" s="141"/>
      <c r="F9" s="141"/>
      <c r="G9" s="141"/>
      <c r="H9" s="142" t="s">
        <v>2134</v>
      </c>
      <c r="I9" s="143"/>
      <c r="J9" s="142" t="s">
        <v>2135</v>
      </c>
      <c r="K9" s="143"/>
      <c r="L9" s="70"/>
      <c r="M9" s="66"/>
    </row>
    <row r="10" spans="1:13" ht="45" customHeight="1" x14ac:dyDescent="0.3">
      <c r="A10" s="164">
        <v>1</v>
      </c>
      <c r="B10" s="164"/>
      <c r="C10" s="165" t="s">
        <v>2136</v>
      </c>
      <c r="D10" s="165"/>
      <c r="E10" s="165"/>
      <c r="F10" s="165"/>
      <c r="G10" s="165"/>
      <c r="H10" s="166">
        <v>44795</v>
      </c>
      <c r="I10" s="167"/>
      <c r="J10" s="168">
        <v>8</v>
      </c>
      <c r="K10" s="169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3" t="s">
        <v>2089</v>
      </c>
      <c r="B12" s="174"/>
      <c r="C12" s="175"/>
      <c r="D12" s="173" t="s">
        <v>2090</v>
      </c>
      <c r="E12" s="174"/>
      <c r="F12" s="175"/>
      <c r="G12" s="173" t="s">
        <v>2091</v>
      </c>
      <c r="H12" s="174"/>
      <c r="I12" s="174"/>
      <c r="J12" s="175"/>
      <c r="K12" s="66"/>
      <c r="L12" s="66"/>
      <c r="M12" s="66"/>
    </row>
    <row r="13" spans="1:13" ht="16.5" x14ac:dyDescent="0.3">
      <c r="A13" s="176"/>
      <c r="B13" s="177"/>
      <c r="C13" s="178"/>
      <c r="D13" s="176"/>
      <c r="E13" s="177"/>
      <c r="F13" s="178"/>
      <c r="G13" s="176"/>
      <c r="H13" s="177"/>
      <c r="I13" s="177"/>
      <c r="J13" s="178"/>
      <c r="K13" s="66"/>
      <c r="L13" s="66"/>
      <c r="M13" s="66"/>
    </row>
    <row r="14" spans="1:13" ht="16.5" x14ac:dyDescent="0.3">
      <c r="A14" s="176"/>
      <c r="B14" s="177"/>
      <c r="C14" s="178"/>
      <c r="D14" s="176"/>
      <c r="E14" s="177"/>
      <c r="F14" s="178"/>
      <c r="G14" s="176"/>
      <c r="H14" s="177"/>
      <c r="I14" s="177"/>
      <c r="J14" s="178"/>
      <c r="K14" s="66"/>
      <c r="L14" s="66"/>
      <c r="M14" s="66"/>
    </row>
    <row r="15" spans="1:13" ht="16.5" x14ac:dyDescent="0.3">
      <c r="A15" s="176"/>
      <c r="B15" s="177"/>
      <c r="C15" s="178"/>
      <c r="D15" s="176"/>
      <c r="E15" s="177"/>
      <c r="F15" s="178"/>
      <c r="G15" s="176"/>
      <c r="H15" s="177"/>
      <c r="I15" s="177"/>
      <c r="J15" s="178"/>
      <c r="K15" s="66"/>
      <c r="L15" s="66"/>
      <c r="M15" s="66"/>
    </row>
    <row r="16" spans="1:13" ht="16.5" x14ac:dyDescent="0.3">
      <c r="A16" s="179" t="s">
        <v>2137</v>
      </c>
      <c r="B16" s="180"/>
      <c r="C16" s="181"/>
      <c r="D16" s="182" t="s">
        <v>2138</v>
      </c>
      <c r="E16" s="183"/>
      <c r="F16" s="184"/>
      <c r="G16" s="182" t="s">
        <v>2138</v>
      </c>
      <c r="H16" s="183"/>
      <c r="I16" s="183"/>
      <c r="J16" s="184"/>
      <c r="K16" s="66"/>
      <c r="L16" s="66"/>
      <c r="M16" s="66"/>
    </row>
    <row r="17" spans="1:13" ht="16.5" x14ac:dyDescent="0.3">
      <c r="A17" s="170" t="s">
        <v>2139</v>
      </c>
      <c r="B17" s="171"/>
      <c r="C17" s="172"/>
      <c r="D17" s="170" t="s">
        <v>2140</v>
      </c>
      <c r="E17" s="171"/>
      <c r="F17" s="172"/>
      <c r="G17" s="170" t="s">
        <v>2141</v>
      </c>
      <c r="H17" s="171"/>
      <c r="I17" s="171"/>
      <c r="J17" s="172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ColWidth="11.42578125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8"/>
      <c r="B1" s="189" t="s">
        <v>1187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75" x14ac:dyDescent="0.3">
      <c r="A2" s="188"/>
      <c r="B2" s="190" t="s">
        <v>2084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A3" s="188"/>
      <c r="B3" s="192" t="s">
        <v>1992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30" customHeight="1" x14ac:dyDescent="0.25">
      <c r="A4" s="188"/>
      <c r="B4" s="194" t="s">
        <v>2097</v>
      </c>
      <c r="C4" s="194"/>
      <c r="D4" s="194"/>
      <c r="E4" s="195" t="s">
        <v>2098</v>
      </c>
      <c r="F4" s="195"/>
      <c r="G4" s="195" t="s">
        <v>2099</v>
      </c>
      <c r="H4" s="196"/>
      <c r="I4" s="196"/>
      <c r="J4" s="194" t="s">
        <v>2085</v>
      </c>
      <c r="K4" s="194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1" x14ac:dyDescent="0.25">
      <c r="A12" s="56"/>
      <c r="B12" s="198"/>
      <c r="C12" s="198"/>
      <c r="D12" s="198"/>
      <c r="E12" s="198"/>
      <c r="F12" s="198"/>
      <c r="G12" s="198"/>
      <c r="H12" s="56"/>
      <c r="I12" s="56"/>
      <c r="J12" s="56"/>
      <c r="K12" s="56"/>
    </row>
    <row r="13" spans="1:11" ht="25.5" x14ac:dyDescent="0.25">
      <c r="A13" s="57" t="s">
        <v>2106</v>
      </c>
      <c r="B13" s="199" t="s">
        <v>2086</v>
      </c>
      <c r="C13" s="199"/>
      <c r="D13" s="199"/>
      <c r="E13" s="199"/>
      <c r="F13" s="199"/>
      <c r="G13" s="199"/>
      <c r="H13" s="199" t="s">
        <v>2104</v>
      </c>
      <c r="I13" s="200"/>
      <c r="J13" s="199" t="s">
        <v>2105</v>
      </c>
      <c r="K13" s="200"/>
    </row>
    <row r="14" spans="1:11" ht="56.25" customHeight="1" x14ac:dyDescent="0.25">
      <c r="A14" s="58" t="s">
        <v>2087</v>
      </c>
      <c r="B14" s="185" t="s">
        <v>2107</v>
      </c>
      <c r="C14" s="185"/>
      <c r="D14" s="185"/>
      <c r="E14" s="185"/>
      <c r="F14" s="185"/>
      <c r="G14" s="185"/>
      <c r="H14" s="186">
        <v>42650</v>
      </c>
      <c r="I14" s="186"/>
      <c r="J14" s="187" t="s">
        <v>2088</v>
      </c>
      <c r="K14" s="187"/>
    </row>
    <row r="15" spans="1:11" ht="42.75" customHeight="1" x14ac:dyDescent="0.25">
      <c r="A15" s="58" t="s">
        <v>2108</v>
      </c>
      <c r="B15" s="185" t="s">
        <v>2100</v>
      </c>
      <c r="C15" s="185"/>
      <c r="D15" s="185"/>
      <c r="E15" s="185"/>
      <c r="F15" s="185"/>
      <c r="G15" s="185"/>
      <c r="H15" s="186">
        <v>42976</v>
      </c>
      <c r="I15" s="186"/>
      <c r="J15" s="187" t="s">
        <v>2101</v>
      </c>
      <c r="K15" s="187"/>
    </row>
    <row r="16" spans="1:11" ht="30" customHeight="1" x14ac:dyDescent="0.25">
      <c r="A16" s="58" t="s">
        <v>2109</v>
      </c>
      <c r="B16" s="185" t="s">
        <v>2102</v>
      </c>
      <c r="C16" s="185"/>
      <c r="D16" s="185"/>
      <c r="E16" s="185"/>
      <c r="F16" s="185"/>
      <c r="G16" s="185"/>
      <c r="H16" s="186">
        <v>43245</v>
      </c>
      <c r="I16" s="186"/>
      <c r="J16" s="187" t="s">
        <v>2103</v>
      </c>
      <c r="K16" s="187"/>
    </row>
    <row r="17" spans="1:11" ht="30" customHeight="1" x14ac:dyDescent="0.25">
      <c r="A17" s="58">
        <v>6</v>
      </c>
      <c r="B17" s="185" t="s">
        <v>2110</v>
      </c>
      <c r="C17" s="185"/>
      <c r="D17" s="185"/>
      <c r="E17" s="185"/>
      <c r="F17" s="185"/>
      <c r="G17" s="185"/>
      <c r="H17" s="186">
        <v>44456</v>
      </c>
      <c r="I17" s="186"/>
      <c r="J17" s="187" t="s">
        <v>2111</v>
      </c>
      <c r="K17" s="187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7" t="s">
        <v>2089</v>
      </c>
      <c r="B24" s="208"/>
      <c r="C24" s="209"/>
      <c r="D24" s="210" t="s">
        <v>2090</v>
      </c>
      <c r="E24" s="211"/>
      <c r="F24" s="211"/>
      <c r="G24" s="212"/>
      <c r="H24" s="213" t="s">
        <v>2091</v>
      </c>
      <c r="I24" s="214"/>
      <c r="J24" s="214"/>
      <c r="K24" s="215"/>
    </row>
    <row r="25" spans="1:11" ht="33" customHeight="1" x14ac:dyDescent="0.3">
      <c r="A25" s="225"/>
      <c r="B25" s="226"/>
      <c r="C25" s="227"/>
      <c r="D25" s="216"/>
      <c r="E25" s="217"/>
      <c r="F25" s="217"/>
      <c r="G25" s="218"/>
      <c r="H25" s="219"/>
      <c r="I25" s="220"/>
      <c r="J25" s="220"/>
      <c r="K25" s="221"/>
    </row>
    <row r="26" spans="1:11" ht="15.75" x14ac:dyDescent="0.3">
      <c r="A26" s="222" t="s">
        <v>2092</v>
      </c>
      <c r="B26" s="223"/>
      <c r="C26" s="224"/>
      <c r="D26" s="222" t="s">
        <v>2093</v>
      </c>
      <c r="E26" s="223"/>
      <c r="F26" s="223"/>
      <c r="G26" s="224"/>
      <c r="H26" s="222" t="s">
        <v>2093</v>
      </c>
      <c r="I26" s="223"/>
      <c r="J26" s="223"/>
      <c r="K26" s="224"/>
    </row>
    <row r="27" spans="1:11" ht="15" customHeight="1" x14ac:dyDescent="0.25">
      <c r="A27" s="201" t="s">
        <v>2094</v>
      </c>
      <c r="B27" s="202"/>
      <c r="C27" s="203"/>
      <c r="D27" s="201" t="s">
        <v>2095</v>
      </c>
      <c r="E27" s="202"/>
      <c r="F27" s="202"/>
      <c r="G27" s="203"/>
      <c r="H27" s="204" t="s">
        <v>2096</v>
      </c>
      <c r="I27" s="205"/>
      <c r="J27" s="205"/>
      <c r="K27" s="20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2019</v>
      </c>
      <c r="D2" s="23" t="s">
        <v>2030</v>
      </c>
      <c r="F2" s="23" t="s">
        <v>2037</v>
      </c>
    </row>
    <row r="3" spans="2:6" ht="30" x14ac:dyDescent="0.25">
      <c r="B3" s="25" t="s">
        <v>2024</v>
      </c>
      <c r="D3" s="25" t="s">
        <v>2031</v>
      </c>
      <c r="F3" s="25" t="s">
        <v>2042</v>
      </c>
    </row>
    <row r="4" spans="2:6" ht="45" x14ac:dyDescent="0.25">
      <c r="B4" s="25" t="s">
        <v>2020</v>
      </c>
      <c r="D4" s="25" t="s">
        <v>2032</v>
      </c>
      <c r="F4" s="25" t="s">
        <v>2043</v>
      </c>
    </row>
    <row r="5" spans="2:6" ht="30" x14ac:dyDescent="0.25">
      <c r="B5" s="25" t="s">
        <v>2021</v>
      </c>
      <c r="D5" s="25" t="s">
        <v>2033</v>
      </c>
      <c r="F5" s="25"/>
    </row>
    <row r="6" spans="2:6" ht="45" x14ac:dyDescent="0.25">
      <c r="B6" s="25" t="s">
        <v>2025</v>
      </c>
      <c r="D6" s="25" t="s">
        <v>2034</v>
      </c>
      <c r="F6" s="25"/>
    </row>
    <row r="7" spans="2:6" ht="30" x14ac:dyDescent="0.25">
      <c r="B7" s="25" t="s">
        <v>2022</v>
      </c>
      <c r="D7" s="25" t="s">
        <v>2035</v>
      </c>
      <c r="F7" s="25"/>
    </row>
    <row r="8" spans="2:6" ht="30" x14ac:dyDescent="0.25">
      <c r="B8" s="25" t="s">
        <v>2023</v>
      </c>
      <c r="D8" s="25" t="s">
        <v>2036</v>
      </c>
      <c r="F8" s="25"/>
    </row>
    <row r="9" spans="2:6" ht="30" x14ac:dyDescent="0.25">
      <c r="B9" s="25" t="s">
        <v>2026</v>
      </c>
      <c r="D9" s="25" t="s">
        <v>2038</v>
      </c>
      <c r="F9" s="25"/>
    </row>
    <row r="10" spans="2:6" x14ac:dyDescent="0.25">
      <c r="B10" s="25" t="s">
        <v>2027</v>
      </c>
      <c r="D10" s="25" t="s">
        <v>2039</v>
      </c>
      <c r="F10" s="25"/>
    </row>
    <row r="11" spans="2:6" x14ac:dyDescent="0.25">
      <c r="B11" s="25" t="s">
        <v>2028</v>
      </c>
      <c r="D11" s="25" t="s">
        <v>2040</v>
      </c>
      <c r="F11" s="25"/>
    </row>
    <row r="12" spans="2:6" ht="30" x14ac:dyDescent="0.25">
      <c r="B12" s="25" t="s">
        <v>2029</v>
      </c>
      <c r="D12" s="25"/>
      <c r="F12" s="25"/>
    </row>
    <row r="13" spans="2:6" x14ac:dyDescent="0.25">
      <c r="B13" s="25" t="s">
        <v>2041</v>
      </c>
    </row>
    <row r="22" spans="2:2" x14ac:dyDescent="0.25">
      <c r="B22" t="s">
        <v>2009</v>
      </c>
    </row>
    <row r="23" spans="2:2" x14ac:dyDescent="0.25">
      <c r="B23" t="s">
        <v>2010</v>
      </c>
    </row>
    <row r="24" spans="2:2" x14ac:dyDescent="0.25">
      <c r="B24" t="s">
        <v>2011</v>
      </c>
    </row>
    <row r="25" spans="2:2" x14ac:dyDescent="0.25">
      <c r="B25" t="s">
        <v>2069</v>
      </c>
    </row>
    <row r="26" spans="2:2" x14ac:dyDescent="0.25">
      <c r="B26" t="s">
        <v>2070</v>
      </c>
    </row>
    <row r="27" spans="2:2" x14ac:dyDescent="0.25">
      <c r="B27" t="s">
        <v>2071</v>
      </c>
    </row>
    <row r="28" spans="2:2" x14ac:dyDescent="0.25">
      <c r="B28" t="s">
        <v>2012</v>
      </c>
    </row>
    <row r="29" spans="2:2" x14ac:dyDescent="0.25">
      <c r="B29" t="s">
        <v>2014</v>
      </c>
    </row>
    <row r="30" spans="2:2" x14ac:dyDescent="0.25">
      <c r="B30" t="s">
        <v>2013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1.4257812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2073</v>
      </c>
      <c r="C3" t="s">
        <v>2030</v>
      </c>
      <c r="D3" t="s">
        <v>2074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2019</v>
      </c>
      <c r="D2" s="23" t="s">
        <v>2030</v>
      </c>
      <c r="F2" s="23" t="s">
        <v>2037</v>
      </c>
    </row>
    <row r="3" spans="2:6" ht="30" x14ac:dyDescent="0.25">
      <c r="B3" s="25" t="s">
        <v>2024</v>
      </c>
      <c r="D3" s="25" t="s">
        <v>2031</v>
      </c>
      <c r="F3" s="25" t="s">
        <v>2042</v>
      </c>
    </row>
    <row r="4" spans="2:6" ht="45" x14ac:dyDescent="0.25">
      <c r="B4" s="25" t="s">
        <v>2020</v>
      </c>
      <c r="D4" s="25" t="s">
        <v>2032</v>
      </c>
      <c r="F4" s="25" t="s">
        <v>2043</v>
      </c>
    </row>
    <row r="5" spans="2:6" ht="30" x14ac:dyDescent="0.25">
      <c r="B5" s="25" t="s">
        <v>2021</v>
      </c>
      <c r="D5" s="25" t="s">
        <v>2033</v>
      </c>
      <c r="F5" s="25"/>
    </row>
    <row r="6" spans="2:6" ht="45" x14ac:dyDescent="0.25">
      <c r="B6" s="25" t="s">
        <v>2025</v>
      </c>
      <c r="D6" s="25" t="s">
        <v>2034</v>
      </c>
      <c r="F6" s="25"/>
    </row>
    <row r="7" spans="2:6" ht="30" x14ac:dyDescent="0.25">
      <c r="B7" s="25" t="s">
        <v>2022</v>
      </c>
      <c r="D7" s="25" t="s">
        <v>2035</v>
      </c>
      <c r="F7" s="25"/>
    </row>
    <row r="8" spans="2:6" ht="30" x14ac:dyDescent="0.25">
      <c r="B8" s="25" t="s">
        <v>2023</v>
      </c>
      <c r="D8" s="25" t="s">
        <v>2036</v>
      </c>
      <c r="F8" s="25"/>
    </row>
    <row r="9" spans="2:6" ht="30" x14ac:dyDescent="0.25">
      <c r="B9" s="25" t="s">
        <v>2026</v>
      </c>
      <c r="D9" s="25" t="s">
        <v>2038</v>
      </c>
      <c r="F9" s="25"/>
    </row>
    <row r="10" spans="2:6" x14ac:dyDescent="0.25">
      <c r="B10" s="25" t="s">
        <v>2027</v>
      </c>
      <c r="D10" s="25" t="s">
        <v>2039</v>
      </c>
      <c r="F10" s="25"/>
    </row>
    <row r="11" spans="2:6" x14ac:dyDescent="0.25">
      <c r="B11" s="25" t="s">
        <v>2028</v>
      </c>
      <c r="D11" s="25" t="s">
        <v>2040</v>
      </c>
      <c r="F11" s="25"/>
    </row>
    <row r="12" spans="2:6" ht="30" x14ac:dyDescent="0.25">
      <c r="B12" s="25" t="s">
        <v>2029</v>
      </c>
      <c r="D12" s="25"/>
      <c r="F12" s="25"/>
    </row>
    <row r="13" spans="2:6" x14ac:dyDescent="0.25">
      <c r="B13" s="25" t="s">
        <v>2041</v>
      </c>
    </row>
    <row r="18" spans="2:2" x14ac:dyDescent="0.25">
      <c r="B18" t="s">
        <v>2009</v>
      </c>
    </row>
    <row r="19" spans="2:2" x14ac:dyDescent="0.25">
      <c r="B19" t="s">
        <v>2010</v>
      </c>
    </row>
    <row r="20" spans="2:2" x14ac:dyDescent="0.25">
      <c r="B20" t="s">
        <v>2011</v>
      </c>
    </row>
    <row r="21" spans="2:2" x14ac:dyDescent="0.25">
      <c r="B21" t="s">
        <v>2015</v>
      </c>
    </row>
    <row r="22" spans="2:2" x14ac:dyDescent="0.25">
      <c r="B22" t="s">
        <v>2012</v>
      </c>
    </row>
    <row r="23" spans="2:2" x14ac:dyDescent="0.25">
      <c r="B23" t="s">
        <v>2014</v>
      </c>
    </row>
    <row r="24" spans="2:2" x14ac:dyDescent="0.25">
      <c r="B24" t="s">
        <v>2013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2022-11-01T15:24:05Z</cp:lastPrinted>
  <dcterms:created xsi:type="dcterms:W3CDTF">2020-06-17T14:55:48Z</dcterms:created>
  <dcterms:modified xsi:type="dcterms:W3CDTF">2024-01-25T17:41:19Z</dcterms:modified>
</cp:coreProperties>
</file>